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O:\COR\AFC_IR\3. RELEASE RISULTATI\Presentazioni\2019\FY 2019\Presentazione\Annexes\"/>
    </mc:Choice>
  </mc:AlternateContent>
  <bookViews>
    <workbookView xWindow="0" yWindow="0" windowWidth="24000" windowHeight="8100" tabRatio="707"/>
  </bookViews>
  <sheets>
    <sheet name="Contact" sheetId="2" r:id="rId1"/>
    <sheet name="Index" sheetId="8" r:id="rId2"/>
    <sheet name="Macroscenario" sheetId="1" r:id="rId3"/>
    <sheet name="Generation" sheetId="3" r:id="rId4"/>
    <sheet name="I&amp;N" sheetId="4" r:id="rId5"/>
    <sheet name="Retail" sheetId="5" r:id="rId6"/>
    <sheet name="Financials" sheetId="6" r:id="rId7"/>
    <sheet name="Income Statement" sheetId="11" r:id="rId8"/>
    <sheet name="Personnel" sheetId="7" r:id="rId9"/>
    <sheet name="Balance Sheet" sheetId="12" r:id="rId10"/>
    <sheet name="Cash Flow" sheetId="13" r:id="rId11"/>
    <sheet name="Disclaimer" sheetId="10"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_xlnm.Extract">[2]PIANOINV!$C$1018:$BI$65536</definedName>
    <definedName name="_xlnm.Print_Area" localSheetId="9">'Balance Sheet'!$B$7:$F$8</definedName>
    <definedName name="_xlnm.Print_Area" localSheetId="10">'Cash Flow'!$C$6:$G$8</definedName>
    <definedName name="_xlnm.Print_Area" localSheetId="0">Contact!$A$1:$J$41</definedName>
    <definedName name="_xlnm.Print_Area" localSheetId="7">'Income Statement'!$B$6:$E$6</definedName>
    <definedName name="_xlnm.Print_Area" localSheetId="1">Index!$A$1:$F$52</definedName>
    <definedName name="_xlnm.Database">[2]PIANOINV!$C$1:$BI$1001</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0">'Cash Flow'!#REF!</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4" i="6" l="1"/>
  <c r="M54" i="6"/>
  <c r="M77" i="6" s="1"/>
  <c r="L54" i="6"/>
  <c r="L77" i="6" s="1"/>
  <c r="L100" i="6" s="1"/>
  <c r="K54" i="6"/>
  <c r="K77" i="6" s="1"/>
  <c r="K100" i="6" s="1"/>
  <c r="I54" i="6"/>
  <c r="I77" i="6" s="1"/>
  <c r="I100" i="6" s="1"/>
  <c r="F54" i="6"/>
  <c r="F77" i="6" s="1"/>
  <c r="F100" i="6" s="1"/>
  <c r="E54" i="6"/>
  <c r="E77" i="6" s="1"/>
  <c r="E100" i="6" s="1"/>
  <c r="H264" i="6"/>
  <c r="G264" i="6"/>
  <c r="F264" i="6"/>
  <c r="E264" i="6"/>
  <c r="C264" i="6"/>
  <c r="G257" i="6"/>
  <c r="F257" i="6"/>
  <c r="E257" i="6"/>
  <c r="C257" i="6"/>
  <c r="M190" i="6"/>
  <c r="K190" i="6"/>
  <c r="I190" i="6"/>
  <c r="G190" i="6"/>
  <c r="C190" i="6"/>
  <c r="G167" i="6"/>
  <c r="M145" i="6"/>
  <c r="K145" i="6"/>
  <c r="I145" i="6"/>
  <c r="G145" i="6"/>
  <c r="C145" i="6"/>
  <c r="M122" i="6"/>
  <c r="K122" i="6"/>
  <c r="I122" i="6"/>
  <c r="G122" i="6"/>
  <c r="C122" i="6"/>
  <c r="M99" i="6"/>
  <c r="K99" i="6"/>
  <c r="I99" i="6"/>
  <c r="G99" i="6"/>
  <c r="C99" i="6"/>
  <c r="M76" i="6"/>
  <c r="K76" i="6"/>
  <c r="I76" i="6"/>
  <c r="G76" i="6"/>
  <c r="C76" i="6"/>
  <c r="M53" i="6"/>
  <c r="K53" i="6"/>
  <c r="I53" i="6"/>
  <c r="G53" i="6"/>
  <c r="E53" i="6"/>
  <c r="E76" i="6"/>
  <c r="E99" i="6"/>
  <c r="E122" i="6"/>
  <c r="E145" i="6"/>
  <c r="C53" i="6"/>
  <c r="D54" i="6"/>
  <c r="D77" i="6" s="1"/>
  <c r="D100" i="6" s="1"/>
  <c r="D123" i="6" s="1"/>
  <c r="G54" i="6"/>
  <c r="G77" i="6" s="1"/>
  <c r="G100" i="6" s="1"/>
  <c r="H54" i="6"/>
  <c r="H77" i="6" s="1"/>
  <c r="H100" i="6" s="1"/>
  <c r="J54" i="6"/>
  <c r="J77" i="6" s="1"/>
  <c r="J100" i="6" s="1"/>
  <c r="C54" i="6"/>
  <c r="C77" i="6" s="1"/>
  <c r="C100" i="6" s="1"/>
  <c r="C123" i="6" s="1"/>
  <c r="E167" i="6"/>
  <c r="E190" i="6"/>
  <c r="D257" i="6"/>
  <c r="D264" i="6"/>
  <c r="I167" i="6"/>
  <c r="K167" i="6"/>
  <c r="M167" i="6"/>
  <c r="C167" i="6"/>
  <c r="O31" i="6" l="1"/>
  <c r="P54" i="6"/>
  <c r="N77" i="6"/>
  <c r="P31" i="6"/>
  <c r="O77" i="6"/>
  <c r="M100" i="6"/>
  <c r="O100" i="6" s="1"/>
  <c r="F123" i="6"/>
  <c r="H123" i="6" s="1"/>
  <c r="J123" i="6" s="1"/>
  <c r="L123" i="6" s="1"/>
  <c r="N123" i="6" s="1"/>
  <c r="P123" i="6" s="1"/>
  <c r="D146" i="6"/>
  <c r="C146" i="6"/>
  <c r="E123" i="6"/>
  <c r="G123" i="6" s="1"/>
  <c r="I123" i="6" s="1"/>
  <c r="K123" i="6" s="1"/>
  <c r="M123" i="6" s="1"/>
  <c r="O123" i="6" s="1"/>
  <c r="O54" i="6"/>
  <c r="N100" i="6" l="1"/>
  <c r="P100" i="6" s="1"/>
  <c r="P77" i="6"/>
  <c r="E146" i="6"/>
  <c r="C168" i="6"/>
  <c r="C191" i="6"/>
  <c r="D168" i="6"/>
  <c r="F146" i="6"/>
  <c r="D191" i="6"/>
  <c r="F191" i="6" l="1"/>
  <c r="G213" i="6"/>
  <c r="F168" i="6"/>
  <c r="H146" i="6"/>
  <c r="E191" i="6"/>
  <c r="F213" i="6"/>
  <c r="G146" i="6"/>
  <c r="E168" i="6"/>
  <c r="B247" i="6" l="1"/>
  <c r="B264" i="6" s="1"/>
  <c r="G191" i="6"/>
  <c r="I191" i="6" s="1"/>
  <c r="K191" i="6" s="1"/>
  <c r="M191" i="6" s="1"/>
  <c r="O191" i="6" s="1"/>
  <c r="I213" i="6"/>
  <c r="G168" i="6"/>
  <c r="I146" i="6"/>
  <c r="J146" i="6"/>
  <c r="H168" i="6"/>
  <c r="H191" i="6"/>
  <c r="J191" i="6" s="1"/>
  <c r="L191" i="6" s="1"/>
  <c r="N191" i="6" s="1"/>
  <c r="P191" i="6" s="1"/>
  <c r="J213" i="6"/>
  <c r="J168" i="6" l="1"/>
  <c r="L146" i="6"/>
  <c r="I168" i="6"/>
  <c r="K146" i="6"/>
  <c r="K168" i="6" l="1"/>
  <c r="M146" i="6"/>
  <c r="N146" i="6"/>
  <c r="L168" i="6"/>
  <c r="P146" i="6" l="1"/>
  <c r="P168" i="6" s="1"/>
  <c r="N168" i="6"/>
  <c r="O146" i="6"/>
  <c r="O168" i="6" s="1"/>
  <c r="M168" i="6"/>
  <c r="B240" i="6" l="1"/>
  <c r="B257" i="6" s="1"/>
</calcChain>
</file>

<file path=xl/sharedStrings.xml><?xml version="1.0" encoding="utf-8"?>
<sst xmlns="http://schemas.openxmlformats.org/spreadsheetml/2006/main" count="726" uniqueCount="313">
  <si>
    <t>Investor Relations Team</t>
  </si>
  <si>
    <t>investor.relations@enel.com</t>
  </si>
  <si>
    <t>+39 06 8305 7975</t>
  </si>
  <si>
    <t>Website</t>
  </si>
  <si>
    <t>www.enel.com/investors</t>
  </si>
  <si>
    <t>GDP (%)</t>
  </si>
  <si>
    <t>CPI (%)</t>
  </si>
  <si>
    <t>Spot Price (€/MWh)</t>
  </si>
  <si>
    <t xml:space="preserve">Italy </t>
  </si>
  <si>
    <t xml:space="preserve">Iberia </t>
  </si>
  <si>
    <t>Argentina</t>
  </si>
  <si>
    <t xml:space="preserve">Brazil </t>
  </si>
  <si>
    <t>Chile</t>
  </si>
  <si>
    <t>Colombia</t>
  </si>
  <si>
    <t xml:space="preserve">Peru </t>
  </si>
  <si>
    <t>Romania</t>
  </si>
  <si>
    <t>Russia</t>
  </si>
  <si>
    <t>North &amp; Central America</t>
  </si>
  <si>
    <t>USA</t>
  </si>
  <si>
    <t>Mexico</t>
  </si>
  <si>
    <t>Africa, Asia &amp; Oceania</t>
  </si>
  <si>
    <t>India</t>
  </si>
  <si>
    <t>Australia</t>
  </si>
  <si>
    <t>South Africa</t>
  </si>
  <si>
    <r>
      <t>FX against €</t>
    </r>
    <r>
      <rPr>
        <b/>
        <vertAlign val="superscript"/>
        <sz val="8"/>
        <color rgb="FFFFFFFF"/>
        <rFont val="Arial"/>
        <family val="2"/>
      </rPr>
      <t>1</t>
    </r>
  </si>
  <si>
    <t>MW</t>
  </si>
  <si>
    <t>Hydro</t>
  </si>
  <si>
    <t>Wind</t>
  </si>
  <si>
    <t>Geothermal</t>
  </si>
  <si>
    <t>Solar &amp; 
Other</t>
  </si>
  <si>
    <t>Nuke</t>
  </si>
  <si>
    <t>Coal</t>
  </si>
  <si>
    <t>CCGT</t>
  </si>
  <si>
    <t>Oil &amp; Gas</t>
  </si>
  <si>
    <t>TOTAL</t>
  </si>
  <si>
    <t>Italy</t>
  </si>
  <si>
    <t>Iberia</t>
  </si>
  <si>
    <t>South America</t>
  </si>
  <si>
    <t>Brazil</t>
  </si>
  <si>
    <t>Perù</t>
  </si>
  <si>
    <r>
      <t>Other</t>
    </r>
    <r>
      <rPr>
        <vertAlign val="superscript"/>
        <sz val="10"/>
        <color theme="1" tint="0.34998626667073579"/>
        <rFont val="Tahoma"/>
        <family val="2"/>
      </rPr>
      <t>2</t>
    </r>
  </si>
  <si>
    <r>
      <t>Other</t>
    </r>
    <r>
      <rPr>
        <vertAlign val="superscript"/>
        <sz val="10"/>
        <color theme="1" tint="0.34998626667073579"/>
        <rFont val="Tahoma"/>
        <family val="2"/>
      </rPr>
      <t>3</t>
    </r>
  </si>
  <si>
    <r>
      <t>Africa, Asia &amp; Oceania</t>
    </r>
    <r>
      <rPr>
        <b/>
        <vertAlign val="superscript"/>
        <sz val="10"/>
        <rFont val="Tahoma"/>
        <family val="2"/>
      </rPr>
      <t>4</t>
    </r>
  </si>
  <si>
    <t>Total</t>
  </si>
  <si>
    <t>Other</t>
  </si>
  <si>
    <t>GWh</t>
  </si>
  <si>
    <t>Group additional capacity</t>
  </si>
  <si>
    <t xml:space="preserve">MW </t>
  </si>
  <si>
    <t>Solar</t>
  </si>
  <si>
    <t>Biomass</t>
  </si>
  <si>
    <t>Electricity distributed (TWh)</t>
  </si>
  <si>
    <t>End users (mn)</t>
  </si>
  <si>
    <t>Smart meters (mn)</t>
  </si>
  <si>
    <t>Power</t>
  </si>
  <si>
    <t>Gas</t>
  </si>
  <si>
    <t>Customers (mn)</t>
  </si>
  <si>
    <t>Volumes  (bsmc)</t>
  </si>
  <si>
    <t>Baseload price</t>
  </si>
  <si>
    <t>Italy (€/MWh)</t>
  </si>
  <si>
    <t>Iberia (€/MWh)</t>
  </si>
  <si>
    <t>Production sold forward</t>
  </si>
  <si>
    <t>price</t>
  </si>
  <si>
    <t>%</t>
  </si>
  <si>
    <t>Brazil (USD/MWh)</t>
  </si>
  <si>
    <t>Chile (USD/MWh)</t>
  </si>
  <si>
    <t>Colombia (USD/MWh)</t>
  </si>
  <si>
    <t>Peru (USD/MWh)</t>
  </si>
  <si>
    <t>Baseload power price (€/MWh)</t>
  </si>
  <si>
    <t xml:space="preserve">Retail </t>
  </si>
  <si>
    <t>Enel X</t>
  </si>
  <si>
    <t xml:space="preserve">Services 
&amp; Other </t>
  </si>
  <si>
    <t>∆ yoy</t>
  </si>
  <si>
    <t>EBITDA</t>
  </si>
  <si>
    <t>D&amp;A</t>
  </si>
  <si>
    <t>EBIT</t>
  </si>
  <si>
    <t>Net financial charges</t>
  </si>
  <si>
    <t>Net income from equity investments using equity method</t>
  </si>
  <si>
    <t>EBT</t>
  </si>
  <si>
    <t>Income tax</t>
  </si>
  <si>
    <t>Net income</t>
  </si>
  <si>
    <t>Minorities</t>
  </si>
  <si>
    <t>Group net income</t>
  </si>
  <si>
    <t>Reported</t>
  </si>
  <si>
    <t>Extraordinary items</t>
  </si>
  <si>
    <t xml:space="preserve">Ordinary </t>
  </si>
  <si>
    <t>One-offs</t>
  </si>
  <si>
    <t>Adjusted</t>
  </si>
  <si>
    <t>Services 
&amp; Holding</t>
  </si>
  <si>
    <t>EBITDA from reported to adjusted by Geography (€mn)</t>
  </si>
  <si>
    <t>EBITDA from reported to adjusted by Business lines (€mn)</t>
  </si>
  <si>
    <t>Headcount</t>
  </si>
  <si>
    <t>Debt Structure by instrument (€bn)</t>
  </si>
  <si>
    <t>Index</t>
  </si>
  <si>
    <t>1. Macroscenario</t>
  </si>
  <si>
    <t>4. Retail</t>
  </si>
  <si>
    <t>5. Financials</t>
  </si>
  <si>
    <t>6. Personnel</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</si>
  <si>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</si>
  <si>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INCOME STATEMENT (€mn)</t>
  </si>
  <si>
    <t>Income before taxes</t>
  </si>
  <si>
    <t>Income taxes</t>
  </si>
  <si>
    <t>Attributable to shareholders of the Parent Company</t>
  </si>
  <si>
    <t>Attributable to non-controlling interests</t>
  </si>
  <si>
    <t>BALANCE SHEET (€mn)</t>
  </si>
  <si>
    <t>€ mn</t>
  </si>
  <si>
    <t>ASSETS</t>
  </si>
  <si>
    <t>Non-current assets</t>
  </si>
  <si>
    <t>Current assets</t>
  </si>
  <si>
    <t>TOTAL ASSETS</t>
  </si>
  <si>
    <t>LIABILITIES AND SHAREHOLDERS’ EQUITY</t>
  </si>
  <si>
    <t>Non-current liabilities</t>
  </si>
  <si>
    <t>Current liabilities</t>
  </si>
  <si>
    <t>TOTAL LIABILITIES AND SHAREHOLDERS’ EQUITY</t>
  </si>
  <si>
    <t>CASH FLOW (€mn)</t>
  </si>
  <si>
    <t>7. Income Statement</t>
  </si>
  <si>
    <t>10. Disclaimer</t>
  </si>
  <si>
    <t>9. Cash Flow</t>
  </si>
  <si>
    <t>8. Balance Sheet</t>
  </si>
  <si>
    <t>Click through index</t>
  </si>
  <si>
    <t>3. Global I&amp;N</t>
  </si>
  <si>
    <t xml:space="preserve">     Back to Index</t>
  </si>
  <si>
    <t>Others</t>
  </si>
  <si>
    <t xml:space="preserve">Other </t>
  </si>
  <si>
    <t xml:space="preserve">Rest of Europe </t>
  </si>
  <si>
    <t>Rest of Europe</t>
  </si>
  <si>
    <r>
      <t>Italy (€/MWh)</t>
    </r>
    <r>
      <rPr>
        <b/>
        <vertAlign val="superscript"/>
        <sz val="9"/>
        <color rgb="FFFFFFFF"/>
        <rFont val="Arial"/>
        <family val="2"/>
      </rPr>
      <t>1</t>
    </r>
  </si>
  <si>
    <r>
      <t>Iberia (€/MWh)</t>
    </r>
    <r>
      <rPr>
        <b/>
        <vertAlign val="superscript"/>
        <sz val="9"/>
        <color rgb="FFFFFFFF"/>
        <rFont val="Arial"/>
        <family val="2"/>
      </rPr>
      <t>1</t>
    </r>
  </si>
  <si>
    <r>
      <t>Electricity Demand (TWh)</t>
    </r>
    <r>
      <rPr>
        <b/>
        <vertAlign val="superscript"/>
        <sz val="8"/>
        <color rgb="FFFFFFFF"/>
        <rFont val="Arial"/>
        <family val="2"/>
      </rPr>
      <t>2</t>
    </r>
  </si>
  <si>
    <r>
      <t>Group net installed capacity</t>
    </r>
    <r>
      <rPr>
        <b/>
        <vertAlign val="superscript"/>
        <sz val="11"/>
        <color theme="1"/>
        <rFont val="Calibri"/>
        <family val="2"/>
      </rPr>
      <t>1</t>
    </r>
  </si>
  <si>
    <r>
      <t>Group net production</t>
    </r>
    <r>
      <rPr>
        <b/>
        <vertAlign val="superscript"/>
        <sz val="11"/>
        <color theme="1"/>
        <rFont val="Calibri"/>
        <family val="2"/>
      </rPr>
      <t>1</t>
    </r>
  </si>
  <si>
    <r>
      <t>Renewables projects in execution</t>
    </r>
    <r>
      <rPr>
        <b/>
        <vertAlign val="superscript"/>
        <sz val="11"/>
        <color theme="1"/>
        <rFont val="Calibri"/>
        <family val="2"/>
      </rPr>
      <t>1,2</t>
    </r>
  </si>
  <si>
    <t>Power &amp; Gas customers and volumes</t>
  </si>
  <si>
    <t xml:space="preserve">1. Rounded figures
</t>
  </si>
  <si>
    <r>
      <t>From EBITDA to Net income</t>
    </r>
    <r>
      <rPr>
        <b/>
        <vertAlign val="superscript"/>
        <sz val="10"/>
        <color rgb="FF000000"/>
        <rFont val="Arial"/>
        <family val="2"/>
      </rPr>
      <t>1</t>
    </r>
    <r>
      <rPr>
        <b/>
        <sz val="10"/>
        <color rgb="FF000000"/>
        <rFont val="Arial"/>
        <family val="2"/>
      </rPr>
      <t xml:space="preserve"> (€mn)</t>
    </r>
  </si>
  <si>
    <t>D&amp;A reproted (€mn)</t>
  </si>
  <si>
    <t>Operating income</t>
  </si>
  <si>
    <t>Net income/(expense) from hyperinflation</t>
  </si>
  <si>
    <t>Net income from discontinued operations</t>
  </si>
  <si>
    <t>EGP</t>
  </si>
  <si>
    <t>Conventional Generation &amp; Global Trading</t>
  </si>
  <si>
    <t xml:space="preserve">Infrastructure 
&amp; NetworNs </t>
  </si>
  <si>
    <r>
      <t>Reported EBIT (€mn)</t>
    </r>
    <r>
      <rPr>
        <b/>
        <vertAlign val="superscript"/>
        <sz val="10"/>
        <color rgb="FF000000"/>
        <rFont val="Arial"/>
        <family val="2"/>
      </rPr>
      <t>1</t>
    </r>
  </si>
  <si>
    <r>
      <t>Ordinary EBITDA (€mn)</t>
    </r>
    <r>
      <rPr>
        <b/>
        <vertAlign val="superscript"/>
        <sz val="10"/>
        <color rgb="FF000000"/>
        <rFont val="Arial"/>
        <family val="2"/>
      </rPr>
      <t>1</t>
    </r>
  </si>
  <si>
    <r>
      <t>Reported EBITDA (€mn)</t>
    </r>
    <r>
      <rPr>
        <b/>
        <vertAlign val="superscript"/>
        <sz val="10"/>
        <color rgb="FF000000"/>
        <rFont val="Arial"/>
        <family val="2"/>
      </rPr>
      <t>1</t>
    </r>
  </si>
  <si>
    <r>
      <t>Revenues (€mn)</t>
    </r>
    <r>
      <rPr>
        <b/>
        <vertAlign val="superscript"/>
        <sz val="10"/>
        <color rgb="FF000000"/>
        <rFont val="Arial"/>
        <family val="2"/>
      </rPr>
      <t>1</t>
    </r>
  </si>
  <si>
    <r>
      <t>Customer Capex (€mn)</t>
    </r>
    <r>
      <rPr>
        <b/>
        <vertAlign val="superscript"/>
        <sz val="10"/>
        <color rgb="FF000000"/>
        <rFont val="Arial"/>
        <family val="2"/>
      </rPr>
      <t>1</t>
    </r>
  </si>
  <si>
    <r>
      <t>Asset Management Capex (€mn)</t>
    </r>
    <r>
      <rPr>
        <b/>
        <vertAlign val="superscript"/>
        <sz val="10"/>
        <color rgb="FF000000"/>
        <rFont val="Arial"/>
        <family val="2"/>
      </rPr>
      <t>1</t>
    </r>
  </si>
  <si>
    <r>
      <t>Asset development Capex (€mn)</t>
    </r>
    <r>
      <rPr>
        <b/>
        <vertAlign val="superscript"/>
        <sz val="10"/>
        <color rgb="FF000000"/>
        <rFont val="Arial"/>
        <family val="2"/>
      </rPr>
      <t>1</t>
    </r>
  </si>
  <si>
    <r>
      <t>Capex (€mn)</t>
    </r>
    <r>
      <rPr>
        <b/>
        <vertAlign val="superscript"/>
        <sz val="10"/>
        <color rgb="FF000000"/>
        <rFont val="Arial"/>
        <family val="2"/>
      </rPr>
      <t>1</t>
    </r>
  </si>
  <si>
    <t>1. As of June 30
2. Based on Enel countries</t>
  </si>
  <si>
    <t xml:space="preserve">1. Rounded figures.
</t>
  </si>
  <si>
    <t xml:space="preserve">1. Rounded figures. Excludes extraordinary items for +145 €mn in H1 2019 and for +128 €mn in H1 2018
</t>
  </si>
  <si>
    <t>Goodwill</t>
  </si>
  <si>
    <t>Inventories</t>
  </si>
  <si>
    <t>Trade receivables</t>
  </si>
  <si>
    <t xml:space="preserve">Cash and cash equivalents </t>
  </si>
  <si>
    <t>Assets classified as held for sale</t>
  </si>
  <si>
    <t>Equity investments accounted for using the equity method</t>
  </si>
  <si>
    <t>[Total]</t>
  </si>
  <si>
    <t>as of Dec 31, 2018</t>
  </si>
  <si>
    <t xml:space="preserve">1. Rounded figures. 
</t>
  </si>
  <si>
    <t>Canada</t>
  </si>
  <si>
    <t>1. Excludes managed capacity
2. Includes Panama, Guatemala and Costa Rica
3. Includes Greece and Bulgaria
4. Includes South Africa, India and Zambia</t>
  </si>
  <si>
    <t>Latin America</t>
  </si>
  <si>
    <t>North America</t>
  </si>
  <si>
    <t>1. Includes BSO projects
2. As of September 30, 2019</t>
  </si>
  <si>
    <t>1. Average hedge price; whosale price for Italy, retail price for Spain</t>
  </si>
  <si>
    <t xml:space="preserve">Latin America </t>
  </si>
  <si>
    <t>at Dec. 31, 2018</t>
  </si>
  <si>
    <t>Key Figures
FY 2019</t>
  </si>
  <si>
    <r>
      <t>Volumes</t>
    </r>
    <r>
      <rPr>
        <b/>
        <vertAlign val="superscript"/>
        <sz val="9"/>
        <color rgb="FFFFFFFF"/>
        <rFont val="Arial"/>
        <family val="2"/>
      </rPr>
      <t>1</t>
    </r>
    <r>
      <rPr>
        <b/>
        <sz val="9"/>
        <color rgb="FFFFFFFF"/>
        <rFont val="Arial"/>
        <family val="2"/>
      </rPr>
      <t xml:space="preserve">  (TWh)</t>
    </r>
  </si>
  <si>
    <t>1. Net of energy losses</t>
  </si>
  <si>
    <t>FY 2019</t>
  </si>
  <si>
    <t>FY 2018</t>
  </si>
  <si>
    <t>Revenues from sales and services</t>
  </si>
  <si>
    <t>Other revenues and income</t>
  </si>
  <si>
    <t>Costs</t>
  </si>
  <si>
    <t xml:space="preserve">Purchases of energy, gas and fuel </t>
  </si>
  <si>
    <t>Services and other materials</t>
  </si>
  <si>
    <t>Personnel</t>
  </si>
  <si>
    <t>Net Impairment losses /(Reversals) of trade receivables and other receivables</t>
  </si>
  <si>
    <t>Depreciation, amortization and other impairment losses</t>
  </si>
  <si>
    <t>Other operating expenses</t>
  </si>
  <si>
    <t>Capitalized costs</t>
  </si>
  <si>
    <t>Financial income from derivatives</t>
  </si>
  <si>
    <t>Other financial income</t>
  </si>
  <si>
    <t>Financial expense from derivatives</t>
  </si>
  <si>
    <t>Other financial expense</t>
  </si>
  <si>
    <t xml:space="preserve">Net income from continuing operations </t>
  </si>
  <si>
    <t>Net income for the year (shareholders of the Parent Company and non-controlling interests)</t>
  </si>
  <si>
    <t>Diluted earnings per share (euro) attributable to ordinary shareholders of the Parent Company</t>
  </si>
  <si>
    <t xml:space="preserve">Diluted earnings from continuing operations per share (euro) attributable to ordinary shareholders of the Parent Company </t>
  </si>
  <si>
    <t>[Subtotal]</t>
  </si>
  <si>
    <t>at Dec. 31, 2019</t>
  </si>
  <si>
    <t xml:space="preserve">of which </t>
  </si>
  <si>
    <t xml:space="preserve">with related </t>
  </si>
  <si>
    <t>parties</t>
  </si>
  <si>
    <t>Property, plant and equipment</t>
  </si>
  <si>
    <t>Investment property</t>
  </si>
  <si>
    <t>Intangible assets</t>
  </si>
  <si>
    <t>Deferred tax assets</t>
  </si>
  <si>
    <t>Derivatives</t>
  </si>
  <si>
    <t>Other non-current assets</t>
  </si>
  <si>
    <t>Current contract assets</t>
  </si>
  <si>
    <t xml:space="preserve">Other current assets </t>
  </si>
  <si>
    <t>as of Dec 31, 2019</t>
  </si>
  <si>
    <t>Equity attributable to the shareholders of the Parent Company</t>
  </si>
  <si>
    <t>Share capital</t>
  </si>
  <si>
    <t>Other reserves</t>
  </si>
  <si>
    <t>Retained earnings (losses carried forward)</t>
  </si>
  <si>
    <t>Non-controlling interests</t>
  </si>
  <si>
    <t xml:space="preserve">Total shareholders’ equity </t>
  </si>
  <si>
    <t>Post-employment and other employee benefits</t>
  </si>
  <si>
    <t>Provisions for risks and charges – non current</t>
  </si>
  <si>
    <t>Deferred tax liabilities</t>
  </si>
  <si>
    <t>Non current contract liabilities</t>
  </si>
  <si>
    <t>Other non-current liabilities</t>
  </si>
  <si>
    <t>Provisions for risks and charges - current</t>
  </si>
  <si>
    <t>Trade payables</t>
  </si>
  <si>
    <t>Income tax payable</t>
  </si>
  <si>
    <t>Other current financial liabilities</t>
  </si>
  <si>
    <t>Other current liabilities</t>
  </si>
  <si>
    <t>Liabilities included in disposal groups classified as held for sale</t>
  </si>
  <si>
    <t>Total liabilities</t>
  </si>
  <si>
    <t>Income before taxes for the year</t>
  </si>
  <si>
    <t>Adjustments for:</t>
  </si>
  <si>
    <t>Net impairment losses /(reversals) trade receivables and other receivables</t>
  </si>
  <si>
    <t>Financial (income)/expense</t>
  </si>
  <si>
    <t xml:space="preserve">Net income of equity investments accounting for using the equity method </t>
  </si>
  <si>
    <t>Changes in net working capital:</t>
  </si>
  <si>
    <t>- Inventories</t>
  </si>
  <si>
    <t xml:space="preserve">- Trade receivables </t>
  </si>
  <si>
    <t>- Trade payables</t>
  </si>
  <si>
    <t>- Other assets/liabilities</t>
  </si>
  <si>
    <t>Accruals to provisions</t>
  </si>
  <si>
    <t>Utilization of provisions</t>
  </si>
  <si>
    <t>Interest income and other financial income collected</t>
  </si>
  <si>
    <t>Interest expense and other financial expense paid</t>
  </si>
  <si>
    <t>(Income)/expense from measurement of commodity contracts</t>
  </si>
  <si>
    <t>Income taxes paid</t>
  </si>
  <si>
    <t>(Gains)/Losses on disposals</t>
  </si>
  <si>
    <t>Cash flows from operating activities (a)</t>
  </si>
  <si>
    <t xml:space="preserve">Investments in property, plant and equipment </t>
  </si>
  <si>
    <t>Investments in intangible assets</t>
  </si>
  <si>
    <t>Additions in contract assets due to investments</t>
  </si>
  <si>
    <t>(Increase)/Decrease in other investing activities</t>
  </si>
  <si>
    <t>Cash flows from investing/disinvesting activities (b)</t>
  </si>
  <si>
    <t>Financial debt (new long-term borrowing)</t>
  </si>
  <si>
    <t>Sale/(Purchase) treasury shares</t>
  </si>
  <si>
    <t>Dividends and interim dividends paid</t>
  </si>
  <si>
    <t>Cash flows from financing activities (c)</t>
  </si>
  <si>
    <t>Impact of exchange rate fluctuations on cash and cash equivalents (d)</t>
  </si>
  <si>
    <t>Increase/(Decrease) in cash and cash equivalents (a+b+c+d)</t>
  </si>
  <si>
    <t>- Other contract assets(3)</t>
  </si>
  <si>
    <t>- Other contract liabilities(3)</t>
  </si>
  <si>
    <t>Cash and cash equivalents at beginning of the year (1)</t>
  </si>
  <si>
    <t>Cash and cash equivalents at the end of the year (2)</t>
  </si>
  <si>
    <t>-</t>
  </si>
  <si>
    <t>Investments in entities (or business units) less cash and cash equivalents acquired</t>
  </si>
  <si>
    <t>189</t>
  </si>
  <si>
    <t>(633)</t>
  </si>
  <si>
    <t>18</t>
  </si>
  <si>
    <t>88</t>
  </si>
  <si>
    <t>(46)</t>
  </si>
  <si>
    <t>(89)</t>
  </si>
  <si>
    <t>of which 
with related 
parties</t>
  </si>
  <si>
    <t>Revenue</t>
  </si>
  <si>
    <t>Net income/(expenses) from commodity derivativates</t>
  </si>
  <si>
    <t>Basic earnings per share (euro) attributable to ordinary shareholders of the Parent Company</t>
  </si>
  <si>
    <t>Basic earnings from continuing operations per share (euro) attributable to ordinary shareholders of the Parent Company</t>
  </si>
  <si>
    <t>Share of income/(losses) of equity investments accounted for using the equity method</t>
  </si>
  <si>
    <t xml:space="preserve">Non current contract assets </t>
  </si>
  <si>
    <t>Other non-current financial assets (1)</t>
  </si>
  <si>
    <t>Tax receivables</t>
  </si>
  <si>
    <t>Other current financial assets (2)</t>
  </si>
  <si>
    <t>(1) Of which long-term financial receivables and other securities at December 31, 2019 for €2,769 million (€2,912 million at December 31, 2018) and €416 million (€360 million at December 31, 2018). 
(2) Of which current portion of long-term financial receivables, short-term financial receivables and other securities at December 31, 2019 for €1,585 million (€1,522 million at December 31, 2018), €2,512 million (€3,409 million at December 31, 2018) and €61 million (€72 million at December 31, 2018).</t>
  </si>
  <si>
    <t>Reserve treasury shares</t>
  </si>
  <si>
    <t>Long-term borrowings</t>
  </si>
  <si>
    <t>Short-term borrowings</t>
  </si>
  <si>
    <t>Current portion of long-term borrowings</t>
  </si>
  <si>
    <t>Current contract liabilities</t>
  </si>
  <si>
    <t>Disposals of entities (or business units) less cash and cashequivalents sold</t>
  </si>
  <si>
    <t>Financial debt (repayments)(3)</t>
  </si>
  <si>
    <t>Financial debt (other net changes)(3)</t>
  </si>
  <si>
    <t>Proceeds from disposal of equity interests without loss of control(3)</t>
  </si>
  <si>
    <t>Payments from acquisition of equity interests without takeover of control(3)</t>
  </si>
  <si>
    <t>(1) Of which cash and cash equivalents equal to €6,630 million at January 1, 2019 (€7,021 million at January 1, 2018), short-term securities equal to €63 million at January 1, 2019 (€69 million at January 1, 2018) and cash and cash equivalents pertaining to assets held for sale in the amount of €21 million at January 1, 2019 (€31 million at January 1, 2018). 
(2) Of which cash and cash equivalents equal to €9,029 million at December 31, 2019 (€6,630 million at December 31, 2018), short-term securities equal to €51 million at December 31, 2019 (€63 million at December 31, 2018) and cash and cash equivalents pertaining to assets held for sale in the amount of €21 million at December 31, 2018.
(3) For a better presentation, these items have been further detailed and in order to ensure the homogeneity and comparability of the data with the previous year, the data referred to 2018 have been reclassified.</t>
  </si>
  <si>
    <t>2. Global Power Generation</t>
  </si>
  <si>
    <t>3. Global Infrastructure &amp; Networks</t>
  </si>
  <si>
    <t>Generation and Trading</t>
  </si>
  <si>
    <t>Enel Green Power</t>
  </si>
  <si>
    <t>Distribution</t>
  </si>
  <si>
    <t>Retail</t>
  </si>
  <si>
    <t>Others and adjustments</t>
  </si>
  <si>
    <t>Debt by instrument</t>
  </si>
  <si>
    <t>Enel Spa</t>
  </si>
  <si>
    <t>EFI</t>
  </si>
  <si>
    <t>EFA and Central Others</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</si>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</sst>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 #,##0_-;_-* &quot;-&quot;_-;_-@_-"/>
    <numFmt numFmtId="43" formatCode="_-* #,##0.00_-;\-* #,##0.00_-;_-* &quot;-&quot;??_-;_-@_-"/>
    <numFmt numFmtId="164" formatCode="_-* #,##0.00\ _€_-;\-* #,##0.00\ _€_-;_-* &quot;-&quot;??\ _€_-;_-@_-"/>
    <numFmt numFmtId="165" formatCode="_(* #,##0.00_);_(* \(#,##0.00\);_(* &quot;-&quot;??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s>
  <fonts count="7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8"/>
      <color theme="1"/>
      <name val="Tahoma"/>
      <family val="2"/>
    </font>
    <font>
      <sz val="22"/>
      <color theme="1"/>
      <name val="Tahoma"/>
      <family val="2"/>
    </font>
    <font>
      <u/>
      <sz val="11"/>
      <color theme="10"/>
      <name val="Calibri"/>
      <family val="2"/>
      <scheme val="minor"/>
    </font>
    <font>
      <u/>
      <sz val="18"/>
      <color theme="10"/>
      <name val="Tahoma"/>
      <family val="2"/>
    </font>
    <font>
      <b/>
      <sz val="12"/>
      <color theme="1"/>
      <name val="Arial"/>
      <family val="2"/>
    </font>
    <font>
      <b/>
      <sz val="8"/>
      <color rgb="FFFFFFFF"/>
      <name val="Arial"/>
      <family val="2"/>
    </font>
    <font>
      <b/>
      <vertAlign val="superscript"/>
      <sz val="8"/>
      <color rgb="FFFFFFFF"/>
      <name val="Arial"/>
      <family val="2"/>
    </font>
    <font>
      <sz val="8"/>
      <color rgb="FF000000"/>
      <name val="Arial"/>
      <family val="2"/>
    </font>
    <font>
      <sz val="8"/>
      <name val="Arial"/>
      <family val="2"/>
    </font>
    <font>
      <b/>
      <sz val="8"/>
      <name val="Arial"/>
      <family val="2"/>
    </font>
    <font>
      <sz val="7"/>
      <color rgb="FFFFFFFF"/>
      <name val="Arial"/>
      <family val="2"/>
    </font>
    <font>
      <b/>
      <sz val="10"/>
      <color theme="0"/>
      <name val="Tahoma"/>
      <family val="2"/>
    </font>
    <font>
      <b/>
      <sz val="10"/>
      <name val="Tahoma"/>
      <family val="2"/>
    </font>
    <font>
      <sz val="10"/>
      <color theme="1" tint="0.34998626667073579"/>
      <name val="Tahoma"/>
      <family val="2"/>
    </font>
    <font>
      <vertAlign val="superscript"/>
      <sz val="10"/>
      <color theme="1" tint="0.34998626667073579"/>
      <name val="Tahoma"/>
      <family val="2"/>
    </font>
    <font>
      <b/>
      <vertAlign val="superscript"/>
      <sz val="10"/>
      <name val="Tahoma"/>
      <family val="2"/>
    </font>
    <font>
      <b/>
      <sz val="10"/>
      <color theme="0"/>
      <name val="Arial"/>
      <family val="2"/>
    </font>
    <font>
      <b/>
      <sz val="10"/>
      <name val="Arial"/>
      <family val="2"/>
    </font>
    <font>
      <b/>
      <sz val="8"/>
      <color rgb="FF000000"/>
      <name val="Arial"/>
      <family val="2"/>
    </font>
    <font>
      <sz val="8"/>
      <color rgb="FF7F7F7F"/>
      <name val="Arial"/>
      <family val="2"/>
    </font>
    <font>
      <sz val="8"/>
      <color theme="0" tint="-0.499984740745262"/>
      <name val="Arial"/>
      <family val="2"/>
    </font>
    <font>
      <b/>
      <sz val="8"/>
      <color rgb="FF0555FA"/>
      <name val="Arial"/>
      <family val="2"/>
    </font>
    <font>
      <b/>
      <sz val="9"/>
      <color rgb="FFFFFFFF"/>
      <name val="Arial"/>
      <family val="2"/>
    </font>
    <font>
      <b/>
      <sz val="9"/>
      <name val="Arial"/>
      <family val="2"/>
    </font>
    <font>
      <b/>
      <sz val="9"/>
      <color rgb="FF41B9E6"/>
      <name val="Arial"/>
      <family val="2"/>
    </font>
    <font>
      <b/>
      <vertAlign val="superscript"/>
      <sz val="9"/>
      <color rgb="FFFFFFFF"/>
      <name val="Arial"/>
      <family val="2"/>
    </font>
    <font>
      <b/>
      <sz val="8"/>
      <color theme="0"/>
      <name val="Arial"/>
      <family val="2"/>
    </font>
    <font>
      <sz val="9"/>
      <color rgb="FF000000"/>
      <name val="Arial"/>
      <family val="2"/>
    </font>
    <font>
      <b/>
      <sz val="9"/>
      <color rgb="FF000000"/>
      <name val="Arial"/>
      <family val="2"/>
    </font>
    <font>
      <b/>
      <sz val="10"/>
      <color rgb="FF000000"/>
      <name val="Arial"/>
      <family val="2"/>
    </font>
    <font>
      <sz val="12"/>
      <color theme="1"/>
      <name val="Calibri"/>
      <family val="2"/>
      <scheme val="minor"/>
    </font>
    <font>
      <b/>
      <sz val="12"/>
      <color theme="0"/>
      <name val="Arial"/>
      <family val="2"/>
    </font>
    <font>
      <sz val="12"/>
      <color theme="1"/>
      <name val="Arial"/>
      <family val="2"/>
    </font>
    <font>
      <sz val="10"/>
      <name val="Arial"/>
      <family val="2"/>
    </font>
    <font>
      <sz val="10"/>
      <color theme="1"/>
      <name val="Arial"/>
      <family val="2"/>
    </font>
    <font>
      <i/>
      <sz val="10"/>
      <name val="Arial"/>
      <family val="2"/>
    </font>
    <font>
      <b/>
      <sz val="11"/>
      <color theme="0"/>
      <name val="Arial"/>
      <family val="2"/>
    </font>
    <font>
      <b/>
      <sz val="10"/>
      <color theme="1"/>
      <name val="Arial"/>
      <family val="2"/>
    </font>
    <font>
      <b/>
      <sz val="9"/>
      <color theme="0"/>
      <name val="Arial"/>
      <family val="2"/>
    </font>
    <font>
      <sz val="10"/>
      <color rgb="FF000000"/>
      <name val="Arial"/>
      <family val="2"/>
    </font>
    <font>
      <sz val="14"/>
      <color theme="1"/>
      <name val="Calibri"/>
      <family val="2"/>
      <scheme val="minor"/>
    </font>
    <font>
      <b/>
      <sz val="16"/>
      <color theme="1"/>
      <name val="Tahoma"/>
      <family val="2"/>
    </font>
    <font>
      <sz val="14"/>
      <color theme="1"/>
      <name val="Tahoma"/>
      <family val="2"/>
    </font>
    <font>
      <sz val="11"/>
      <color theme="1"/>
      <name val="Tahoma"/>
      <family val="2"/>
    </font>
    <font>
      <b/>
      <sz val="12"/>
      <color theme="1"/>
      <name val="Tahoma"/>
      <family val="2"/>
    </font>
    <font>
      <sz val="10"/>
      <color theme="1"/>
      <name val="Calibri"/>
      <family val="2"/>
      <scheme val="minor"/>
    </font>
    <font>
      <sz val="11"/>
      <color indexed="8"/>
      <name val="Calibri"/>
      <family val="2"/>
    </font>
    <font>
      <b/>
      <i/>
      <sz val="10"/>
      <name val="Arial"/>
      <family val="2"/>
    </font>
    <font>
      <sz val="10"/>
      <color theme="0"/>
      <name val="Arial"/>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b/>
      <sz val="8"/>
      <color theme="1"/>
      <name val="Arial"/>
      <family val="2"/>
    </font>
    <font>
      <b/>
      <sz val="8"/>
      <color theme="0" tint="-0.34998626667073579"/>
      <name val="Arial"/>
      <family val="2"/>
    </font>
    <font>
      <sz val="7"/>
      <color theme="0" tint="-0.34998626667073579"/>
      <name val="Arial"/>
      <family val="2"/>
    </font>
    <font>
      <sz val="9"/>
      <color theme="0" tint="-0.34998626667073579"/>
      <name val="Arial"/>
      <family val="2"/>
    </font>
    <font>
      <b/>
      <vertAlign val="superscript"/>
      <sz val="11"/>
      <color theme="1"/>
      <name val="Calibri"/>
      <family val="2"/>
    </font>
    <font>
      <sz val="10"/>
      <color theme="0" tint="-0.34998626667073579"/>
      <name val="Calibri"/>
      <family val="2"/>
      <scheme val="minor"/>
    </font>
    <font>
      <b/>
      <vertAlign val="superscript"/>
      <sz val="10"/>
      <color rgb="FF000000"/>
      <name val="Arial"/>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7.5"/>
      <color theme="1"/>
      <name val="Arial"/>
      <family val="2"/>
    </font>
    <font>
      <sz val="7.5"/>
      <name val="Arial"/>
      <family val="2"/>
    </font>
    <font>
      <b/>
      <sz val="7.5"/>
      <name val="Arial"/>
      <family val="2"/>
    </font>
    <font>
      <vertAlign val="superscript"/>
      <sz val="10"/>
      <color theme="0"/>
      <name val="Arial"/>
      <family val="2"/>
    </font>
    <font>
      <i/>
      <sz val="7.5"/>
      <name val="Arial"/>
      <family val="2"/>
    </font>
    <font>
      <i/>
      <sz val="10"/>
      <color rgb="FF000000"/>
      <name val="Arial"/>
      <family val="2"/>
    </font>
    <font>
      <sz val="7"/>
      <color theme="1"/>
      <name val="Arial"/>
      <family val="2"/>
    </font>
    <font>
      <sz val="9"/>
      <color theme="0" tint="-0.249977111117893"/>
      <name val="Arial"/>
      <family val="2"/>
    </font>
    <font>
      <b/>
      <sz val="7.5"/>
      <color theme="1"/>
      <name val="Arial"/>
      <family val="2"/>
    </font>
    <font>
      <i/>
      <sz val="7.5"/>
      <color theme="1"/>
      <name val="Arial"/>
      <family val="2"/>
    </font>
    <font>
      <i/>
      <sz val="6.5"/>
      <color theme="1"/>
      <name val="Arial"/>
      <family val="2"/>
    </font>
  </fonts>
  <fills count="11">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s>
  <borders count="55">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right/>
      <top style="thin">
        <color rgb="FFC6C6C6"/>
      </top>
      <bottom style="thin">
        <color theme="0" tint="-0.14996795556505021"/>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tint="-0.14990691854609822"/>
      </left>
      <right/>
      <top style="thin">
        <color theme="0" tint="-0.14996795556505021"/>
      </top>
      <bottom style="thin">
        <color rgb="FF41B9E6"/>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right style="thin">
        <color theme="0" tint="-0.14990691854609822"/>
      </right>
      <top style="thin">
        <color theme="0" tint="-0.14996795556505021"/>
      </top>
      <bottom style="thin">
        <color theme="0" tint="-0.14996795556505021"/>
      </bottom>
      <diagonal/>
    </border>
    <border>
      <left style="thin">
        <color theme="0"/>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op>
      <bottom style="thin">
        <color rgb="FFC6C6C6"/>
      </bottom>
      <diagonal/>
    </border>
    <border>
      <left style="thin">
        <color theme="0"/>
      </left>
      <right style="thin">
        <color rgb="FFC6C6C6"/>
      </right>
      <top style="thin">
        <color theme="0"/>
      </top>
      <bottom/>
      <diagonal/>
    </border>
    <border>
      <left/>
      <right/>
      <top style="thin">
        <color rgb="FF000000"/>
      </top>
      <bottom style="thin">
        <color rgb="FF000000"/>
      </bottom>
      <diagonal/>
    </border>
    <border>
      <left/>
      <right/>
      <top/>
      <bottom style="thin">
        <color rgb="FF000000"/>
      </bottom>
      <diagonal/>
    </border>
    <border>
      <left/>
      <right/>
      <top/>
      <bottom style="medium">
        <color rgb="FF000000"/>
      </bottom>
      <diagonal/>
    </border>
    <border>
      <left/>
      <right/>
      <top/>
      <bottom style="thick">
        <color rgb="FF000000"/>
      </bottom>
      <diagonal/>
    </border>
    <border>
      <left/>
      <right/>
      <top style="thin">
        <color indexed="64"/>
      </top>
      <bottom style="thick">
        <color indexed="64"/>
      </bottom>
      <diagonal/>
    </border>
    <border>
      <left/>
      <right/>
      <top style="thin">
        <color rgb="FF000000"/>
      </top>
      <bottom style="thick">
        <color rgb="FF000000"/>
      </bottom>
      <diagonal/>
    </border>
  </borders>
  <cellStyleXfs count="11">
    <xf numFmtId="0" fontId="0" fillId="0" borderId="0"/>
    <xf numFmtId="16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xf numFmtId="165" fontId="1" fillId="0" borderId="0" applyFont="0" applyFill="0" applyBorder="0" applyAlignment="0" applyProtection="0"/>
    <xf numFmtId="0" fontId="37" fillId="0" borderId="0"/>
    <xf numFmtId="0" fontId="1" fillId="0" borderId="0"/>
    <xf numFmtId="43" fontId="37" fillId="0" borderId="0" applyFont="0" applyFill="0" applyBorder="0" applyAlignment="0" applyProtection="0"/>
    <xf numFmtId="43" fontId="50" fillId="0" borderId="0" applyFont="0" applyFill="0" applyBorder="0" applyAlignment="0" applyProtection="0"/>
    <xf numFmtId="0" fontId="53" fillId="0" borderId="0"/>
    <xf numFmtId="0" fontId="37" fillId="0" borderId="0"/>
  </cellStyleXfs>
  <cellXfs count="331">
    <xf numFmtId="0" fontId="0" fillId="0" borderId="0" xfId="0"/>
    <xf numFmtId="0" fontId="0" fillId="0" borderId="0" xfId="0" applyBorder="1"/>
    <xf numFmtId="0" fontId="4" fillId="0" borderId="0" xfId="0" applyFont="1" applyBorder="1"/>
    <xf numFmtId="0" fontId="8"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9" fillId="3" borderId="1" xfId="0" applyFont="1" applyFill="1" applyBorder="1" applyAlignment="1">
      <alignment horizontal="center" vertical="center" wrapText="1" readingOrder="1"/>
    </xf>
    <xf numFmtId="0" fontId="9" fillId="4" borderId="1" xfId="0" applyFont="1" applyFill="1" applyBorder="1" applyAlignment="1">
      <alignment horizontal="left" vertical="center" wrapText="1" indent="1" readingOrder="1"/>
    </xf>
    <xf numFmtId="165" fontId="12" fillId="0" borderId="4" xfId="4" applyNumberFormat="1" applyFont="1" applyFill="1" applyBorder="1" applyAlignment="1">
      <alignment horizontal="center" vertical="center" wrapText="1" readingOrder="1"/>
    </xf>
    <xf numFmtId="165" fontId="12" fillId="0" borderId="5" xfId="4" applyNumberFormat="1" applyFont="1" applyFill="1" applyBorder="1" applyAlignment="1">
      <alignment horizontal="center" vertical="center" wrapText="1" readingOrder="1"/>
    </xf>
    <xf numFmtId="165" fontId="12" fillId="0" borderId="6" xfId="4" applyNumberFormat="1" applyFont="1" applyFill="1" applyBorder="1" applyAlignment="1">
      <alignment horizontal="center" vertical="center" wrapText="1" readingOrder="1"/>
    </xf>
    <xf numFmtId="165" fontId="13" fillId="0" borderId="5" xfId="4" applyNumberFormat="1" applyFont="1" applyFill="1" applyBorder="1" applyAlignment="1">
      <alignment horizontal="center" vertical="center" wrapText="1" readingOrder="1"/>
    </xf>
    <xf numFmtId="165" fontId="13" fillId="0" borderId="8" xfId="4" applyNumberFormat="1" applyFont="1" applyFill="1" applyBorder="1" applyAlignment="1">
      <alignment horizontal="center" vertical="center" wrapText="1" readingOrder="1"/>
    </xf>
    <xf numFmtId="0" fontId="14" fillId="4" borderId="9" xfId="0" applyFont="1" applyFill="1" applyBorder="1" applyAlignment="1">
      <alignment horizontal="left" vertical="center" wrapText="1" indent="2" readingOrder="1"/>
    </xf>
    <xf numFmtId="165" fontId="12" fillId="0" borderId="10" xfId="4" applyNumberFormat="1" applyFont="1" applyFill="1" applyBorder="1" applyAlignment="1">
      <alignment horizontal="center" vertical="center" wrapText="1" readingOrder="1"/>
    </xf>
    <xf numFmtId="165" fontId="12" fillId="0" borderId="11" xfId="4" applyNumberFormat="1" applyFont="1" applyFill="1" applyBorder="1" applyAlignment="1">
      <alignment horizontal="center" vertical="center" wrapText="1" readingOrder="1"/>
    </xf>
    <xf numFmtId="0" fontId="14" fillId="4" borderId="13" xfId="0" applyFont="1" applyFill="1" applyBorder="1" applyAlignment="1">
      <alignment horizontal="left" vertical="center" wrapText="1" indent="2" readingOrder="1"/>
    </xf>
    <xf numFmtId="165" fontId="12" fillId="0" borderId="1" xfId="4" applyNumberFormat="1" applyFont="1" applyFill="1" applyBorder="1" applyAlignment="1">
      <alignment horizontal="center" vertical="center" wrapText="1" readingOrder="1"/>
    </xf>
    <xf numFmtId="165" fontId="12" fillId="0" borderId="14" xfId="4" applyNumberFormat="1" applyFont="1" applyFill="1" applyBorder="1" applyAlignment="1">
      <alignment horizontal="center" vertical="center" wrapText="1" readingOrder="1"/>
    </xf>
    <xf numFmtId="165" fontId="12" fillId="0" borderId="15" xfId="4" applyNumberFormat="1" applyFont="1" applyFill="1" applyBorder="1" applyAlignment="1">
      <alignment horizontal="center" vertical="center" wrapText="1" readingOrder="1"/>
    </xf>
    <xf numFmtId="165" fontId="12" fillId="0" borderId="16" xfId="4" applyNumberFormat="1" applyFont="1" applyFill="1" applyBorder="1" applyAlignment="1">
      <alignment horizontal="center" vertical="center" wrapText="1" readingOrder="1"/>
    </xf>
    <xf numFmtId="165" fontId="12" fillId="0" borderId="17" xfId="4" applyNumberFormat="1" applyFont="1" applyFill="1" applyBorder="1" applyAlignment="1">
      <alignment horizontal="center" vertical="center" wrapText="1" readingOrder="1"/>
    </xf>
    <xf numFmtId="0" fontId="15" fillId="3" borderId="18" xfId="0" applyFont="1" applyFill="1" applyBorder="1" applyAlignment="1" applyProtection="1">
      <alignment horizontal="center" vertical="center" wrapText="1"/>
      <protection locked="0" hidden="1"/>
    </xf>
    <xf numFmtId="0" fontId="15" fillId="3" borderId="19" xfId="0" applyFont="1" applyFill="1" applyBorder="1" applyAlignment="1" applyProtection="1">
      <alignment horizontal="center" vertical="center" wrapText="1"/>
      <protection locked="0"/>
    </xf>
    <xf numFmtId="0" fontId="15" fillId="3" borderId="20" xfId="0" applyFont="1" applyFill="1" applyBorder="1" applyAlignment="1" applyProtection="1">
      <alignment horizontal="center" vertical="center" wrapText="1"/>
      <protection locked="0"/>
    </xf>
    <xf numFmtId="3" fontId="16" fillId="0" borderId="0" xfId="0" applyNumberFormat="1" applyFont="1" applyBorder="1" applyAlignment="1" applyProtection="1">
      <alignment horizontal="left" vertical="center"/>
      <protection locked="0" hidden="1"/>
    </xf>
    <xf numFmtId="167" fontId="3" fillId="0" borderId="0" xfId="0" applyNumberFormat="1" applyFont="1" applyAlignment="1">
      <alignment horizontal="center"/>
    </xf>
    <xf numFmtId="167" fontId="3" fillId="5" borderId="0" xfId="0" applyNumberFormat="1" applyFont="1" applyFill="1" applyAlignment="1">
      <alignment horizontal="center"/>
    </xf>
    <xf numFmtId="3" fontId="17" fillId="0" borderId="0" xfId="0" applyNumberFormat="1" applyFont="1" applyBorder="1" applyAlignment="1" applyProtection="1">
      <alignment horizontal="left" vertical="center" indent="3"/>
      <protection locked="0" hidden="1"/>
    </xf>
    <xf numFmtId="167" fontId="0" fillId="0" borderId="0" xfId="0" applyNumberFormat="1" applyAlignment="1">
      <alignment horizontal="center"/>
    </xf>
    <xf numFmtId="167" fontId="0" fillId="5" borderId="0" xfId="0" applyNumberFormat="1" applyFill="1" applyAlignment="1">
      <alignment horizontal="center"/>
    </xf>
    <xf numFmtId="3" fontId="17" fillId="0" borderId="0" xfId="0" quotePrefix="1" applyNumberFormat="1" applyFont="1" applyBorder="1" applyAlignment="1" applyProtection="1">
      <alignment horizontal="left" vertical="center" indent="3"/>
      <protection locked="0" hidden="1"/>
    </xf>
    <xf numFmtId="3" fontId="16" fillId="5" borderId="0" xfId="0" applyNumberFormat="1" applyFont="1" applyFill="1" applyBorder="1" applyAlignment="1">
      <alignment horizontal="left" vertical="center" indent="1" readingOrder="1"/>
    </xf>
    <xf numFmtId="0" fontId="3" fillId="0" borderId="0" xfId="0" applyFont="1"/>
    <xf numFmtId="0" fontId="20"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1" fillId="2" borderId="0" xfId="0" applyFont="1" applyFill="1"/>
    <xf numFmtId="167" fontId="0" fillId="0" borderId="0" xfId="0" applyNumberFormat="1" applyFont="1" applyAlignment="1">
      <alignment horizontal="center"/>
    </xf>
    <xf numFmtId="0" fontId="21" fillId="2" borderId="0" xfId="0" applyFont="1" applyFill="1" applyBorder="1"/>
    <xf numFmtId="0" fontId="21" fillId="5" borderId="0" xfId="0" applyFont="1" applyFill="1"/>
    <xf numFmtId="0" fontId="0" fillId="0" borderId="0" xfId="0" applyAlignment="1">
      <alignment horizontal="center"/>
    </xf>
    <xf numFmtId="0" fontId="9" fillId="6" borderId="1" xfId="0" applyFont="1" applyFill="1" applyBorder="1" applyAlignment="1">
      <alignment horizontal="left" vertical="center" wrapText="1" indent="1" readingOrder="1"/>
    </xf>
    <xf numFmtId="168" fontId="22" fillId="0" borderId="4" xfId="4" applyNumberFormat="1" applyFont="1" applyFill="1" applyBorder="1" applyAlignment="1">
      <alignment horizontal="right" vertical="center" wrapText="1" indent="2" readingOrder="1"/>
    </xf>
    <xf numFmtId="168" fontId="22" fillId="0" borderId="8" xfId="4" applyNumberFormat="1" applyFont="1" applyFill="1" applyBorder="1" applyAlignment="1">
      <alignment horizontal="right" vertical="center" wrapText="1" indent="2" readingOrder="1"/>
    </xf>
    <xf numFmtId="0" fontId="14" fillId="6" borderId="9" xfId="0" applyFont="1" applyFill="1" applyBorder="1" applyAlignment="1">
      <alignment horizontal="left" vertical="center" wrapText="1" indent="2" readingOrder="1"/>
    </xf>
    <xf numFmtId="168" fontId="23" fillId="0" borderId="23" xfId="4" applyNumberFormat="1" applyFont="1" applyFill="1" applyBorder="1" applyAlignment="1">
      <alignment horizontal="right" vertical="center" wrapText="1" indent="2" readingOrder="1"/>
    </xf>
    <xf numFmtId="0" fontId="14" fillId="6" borderId="13" xfId="0" applyFont="1" applyFill="1" applyBorder="1" applyAlignment="1">
      <alignment horizontal="left" vertical="center" wrapText="1" indent="2" readingOrder="1"/>
    </xf>
    <xf numFmtId="168" fontId="23" fillId="0" borderId="22" xfId="4" applyNumberFormat="1" applyFont="1" applyFill="1" applyBorder="1" applyAlignment="1">
      <alignment horizontal="right" vertical="center" wrapText="1" indent="2" readingOrder="1"/>
    </xf>
    <xf numFmtId="168" fontId="24" fillId="0" borderId="8" xfId="4" applyNumberFormat="1" applyFont="1" applyFill="1" applyBorder="1" applyAlignment="1">
      <alignment horizontal="right" vertical="center" wrapText="1" indent="2" readingOrder="1"/>
    </xf>
    <xf numFmtId="168" fontId="24" fillId="0" borderId="24" xfId="4" applyNumberFormat="1" applyFont="1" applyFill="1" applyBorder="1" applyAlignment="1">
      <alignment horizontal="right" vertical="center" wrapText="1" indent="2" readingOrder="1"/>
    </xf>
    <xf numFmtId="0" fontId="25" fillId="0" borderId="25" xfId="0" applyFont="1" applyFill="1" applyBorder="1" applyAlignment="1">
      <alignment horizontal="left" vertical="center" wrapText="1" indent="1" readingOrder="1"/>
    </xf>
    <xf numFmtId="168" fontId="25" fillId="0" borderId="25" xfId="4" applyNumberFormat="1" applyFont="1" applyFill="1" applyBorder="1" applyAlignment="1">
      <alignment horizontal="right" vertical="center" wrapText="1" indent="2" readingOrder="1"/>
    </xf>
    <xf numFmtId="0" fontId="26" fillId="7" borderId="1" xfId="0" applyFont="1" applyFill="1" applyBorder="1" applyAlignment="1">
      <alignment horizontal="center" vertical="center" wrapText="1" readingOrder="1"/>
    </xf>
    <xf numFmtId="0" fontId="26" fillId="7" borderId="1" xfId="0" applyFont="1" applyFill="1" applyBorder="1" applyAlignment="1">
      <alignment horizontal="left" vertical="center" wrapText="1" indent="1" readingOrder="1"/>
    </xf>
    <xf numFmtId="169" fontId="27" fillId="0" borderId="27" xfId="1" applyNumberFormat="1" applyFont="1" applyFill="1" applyBorder="1" applyAlignment="1">
      <alignment horizontal="right" vertical="center" wrapText="1" indent="2" readingOrder="1"/>
    </xf>
    <xf numFmtId="169" fontId="27" fillId="0" borderId="29" xfId="1" applyNumberFormat="1" applyFont="1" applyFill="1" applyBorder="1" applyAlignment="1">
      <alignment horizontal="right" vertical="center" wrapText="1" indent="2" readingOrder="1"/>
    </xf>
    <xf numFmtId="170" fontId="27" fillId="0" borderId="29" xfId="1" applyNumberFormat="1" applyFont="1" applyFill="1" applyBorder="1" applyAlignment="1">
      <alignment horizontal="right" vertical="center" wrapText="1" indent="2" readingOrder="1"/>
    </xf>
    <xf numFmtId="0" fontId="28" fillId="0" borderId="30" xfId="0" applyFont="1" applyFill="1" applyBorder="1" applyAlignment="1">
      <alignment horizontal="left" vertical="center" wrapText="1" indent="1" readingOrder="1"/>
    </xf>
    <xf numFmtId="169" fontId="28" fillId="0" borderId="31" xfId="1" applyNumberFormat="1" applyFont="1" applyFill="1" applyBorder="1" applyAlignment="1">
      <alignment horizontal="right" vertical="center" wrapText="1" indent="2" readingOrder="1"/>
    </xf>
    <xf numFmtId="0" fontId="9" fillId="6" borderId="1" xfId="0" applyFont="1" applyFill="1" applyBorder="1" applyAlignment="1">
      <alignment horizontal="center" vertical="center" wrapText="1" readingOrder="1"/>
    </xf>
    <xf numFmtId="0" fontId="31" fillId="2" borderId="1" xfId="0" applyFont="1" applyFill="1" applyBorder="1" applyAlignment="1">
      <alignment horizontal="center" vertical="center" wrapText="1"/>
    </xf>
    <xf numFmtId="0" fontId="26" fillId="6" borderId="9" xfId="0" applyFont="1" applyFill="1" applyBorder="1" applyAlignment="1">
      <alignment horizontal="center" vertical="center" wrapText="1" readingOrder="1"/>
    </xf>
    <xf numFmtId="0" fontId="26" fillId="6" borderId="32" xfId="0" applyFont="1" applyFill="1" applyBorder="1" applyAlignment="1">
      <alignment horizontal="center" vertical="center" wrapText="1" readingOrder="1"/>
    </xf>
    <xf numFmtId="0" fontId="26" fillId="4" borderId="1" xfId="0" applyFont="1" applyFill="1" applyBorder="1" applyAlignment="1">
      <alignment horizontal="left" vertical="center" wrapText="1" indent="1" readingOrder="1"/>
    </xf>
    <xf numFmtId="168" fontId="32" fillId="0" borderId="4" xfId="4" applyNumberFormat="1" applyFont="1" applyFill="1" applyBorder="1" applyAlignment="1">
      <alignment horizontal="right" vertical="center" wrapText="1" indent="2" readingOrder="1"/>
    </xf>
    <xf numFmtId="0" fontId="33" fillId="2" borderId="1" xfId="0" applyFont="1" applyFill="1" applyBorder="1" applyAlignment="1">
      <alignment horizontal="left" vertical="center" wrapText="1"/>
    </xf>
    <xf numFmtId="0" fontId="33" fillId="2" borderId="1" xfId="0" applyFont="1" applyFill="1" applyBorder="1" applyAlignment="1">
      <alignment horizontal="left" vertical="center"/>
    </xf>
    <xf numFmtId="0" fontId="33" fillId="0" borderId="0" xfId="0" applyFont="1" applyFill="1" applyBorder="1" applyAlignment="1">
      <alignment horizontal="left" vertical="center" indent="1" readingOrder="1"/>
    </xf>
    <xf numFmtId="3" fontId="22" fillId="0" borderId="0" xfId="4" applyNumberFormat="1" applyFont="1" applyFill="1" applyBorder="1" applyAlignment="1">
      <alignment horizontal="center" vertical="center" wrapText="1" readingOrder="1"/>
    </xf>
    <xf numFmtId="0" fontId="22" fillId="5" borderId="9" xfId="0" applyFont="1" applyFill="1" applyBorder="1" applyAlignment="1">
      <alignment horizontal="left" vertical="center" wrapText="1" indent="1" readingOrder="1"/>
    </xf>
    <xf numFmtId="0" fontId="0" fillId="0" borderId="0" xfId="0" applyFill="1"/>
    <xf numFmtId="166" fontId="22" fillId="0" borderId="0" xfId="4" applyNumberFormat="1" applyFont="1" applyFill="1" applyBorder="1" applyAlignment="1">
      <alignment horizontal="right" vertical="center" wrapText="1" indent="2" readingOrder="1"/>
    </xf>
    <xf numFmtId="0" fontId="9" fillId="4" borderId="9" xfId="0" applyFont="1" applyFill="1" applyBorder="1" applyAlignment="1">
      <alignment horizontal="left" vertical="center" wrapText="1" indent="1" readingOrder="1"/>
    </xf>
    <xf numFmtId="0" fontId="34" fillId="2" borderId="0" xfId="0" applyFont="1" applyFill="1" applyBorder="1"/>
    <xf numFmtId="0" fontId="8" fillId="5" borderId="0" xfId="0" applyFont="1" applyFill="1" applyBorder="1"/>
    <xf numFmtId="0" fontId="8" fillId="2" borderId="0" xfId="0" applyFont="1" applyFill="1" applyBorder="1"/>
    <xf numFmtId="0" fontId="36" fillId="2" borderId="0" xfId="0" applyFont="1" applyFill="1" applyBorder="1"/>
    <xf numFmtId="0" fontId="35" fillId="6" borderId="0" xfId="0" applyFont="1" applyFill="1" applyBorder="1" applyAlignment="1">
      <alignment horizontal="center" vertical="center" wrapText="1"/>
    </xf>
    <xf numFmtId="0" fontId="20" fillId="0" borderId="0" xfId="5" applyFont="1" applyFill="1" applyBorder="1" applyAlignment="1">
      <alignment vertical="center"/>
    </xf>
    <xf numFmtId="0" fontId="20" fillId="6" borderId="0" xfId="5" applyFont="1" applyFill="1" applyBorder="1" applyAlignment="1">
      <alignment horizontal="center" vertical="center"/>
    </xf>
    <xf numFmtId="0" fontId="22" fillId="5" borderId="32" xfId="0" applyFont="1" applyFill="1" applyBorder="1" applyAlignment="1">
      <alignment horizontal="left" vertical="center" wrapText="1" indent="1" readingOrder="1"/>
    </xf>
    <xf numFmtId="0" fontId="41" fillId="5" borderId="0" xfId="0" applyFont="1" applyFill="1" applyBorder="1"/>
    <xf numFmtId="0" fontId="41" fillId="2" borderId="0" xfId="0" applyFont="1" applyFill="1" applyBorder="1"/>
    <xf numFmtId="0" fontId="38" fillId="2" borderId="0" xfId="0" applyFont="1" applyFill="1" applyBorder="1"/>
    <xf numFmtId="0" fontId="20" fillId="6" borderId="0" xfId="0" applyNumberFormat="1" applyFont="1" applyFill="1" applyAlignment="1">
      <alignment horizontal="center" vertical="center" wrapText="1"/>
    </xf>
    <xf numFmtId="0" fontId="41" fillId="2" borderId="0" xfId="0" applyFont="1" applyFill="1"/>
    <xf numFmtId="166" fontId="37" fillId="2" borderId="0" xfId="4" applyNumberFormat="1" applyFont="1" applyFill="1"/>
    <xf numFmtId="166" fontId="41" fillId="5" borderId="0" xfId="4" applyNumberFormat="1" applyFont="1" applyFill="1"/>
    <xf numFmtId="166" fontId="21" fillId="5" borderId="0" xfId="4" applyNumberFormat="1" applyFont="1" applyFill="1"/>
    <xf numFmtId="0" fontId="0" fillId="2" borderId="0" xfId="0" applyFill="1"/>
    <xf numFmtId="166" fontId="37" fillId="0" borderId="0" xfId="4" applyNumberFormat="1" applyFont="1" applyFill="1"/>
    <xf numFmtId="0" fontId="42" fillId="6" borderId="21" xfId="0" applyFont="1" applyFill="1" applyBorder="1" applyAlignment="1">
      <alignment horizontal="center" vertical="center" wrapText="1"/>
    </xf>
    <xf numFmtId="0" fontId="42" fillId="6" borderId="21" xfId="0" applyNumberFormat="1" applyFont="1" applyFill="1" applyBorder="1" applyAlignment="1">
      <alignment horizontal="center" vertical="center" wrapText="1"/>
    </xf>
    <xf numFmtId="0" fontId="9" fillId="6" borderId="0" xfId="0" applyFont="1" applyFill="1" applyAlignment="1">
      <alignment horizontal="center" vertical="center" wrapText="1" readingOrder="1"/>
    </xf>
    <xf numFmtId="0" fontId="0" fillId="0" borderId="0" xfId="0" applyFont="1"/>
    <xf numFmtId="0" fontId="41" fillId="0" borderId="0" xfId="0" applyFont="1"/>
    <xf numFmtId="0" fontId="38" fillId="0" borderId="0" xfId="0" applyFont="1"/>
    <xf numFmtId="0" fontId="43" fillId="0" borderId="0" xfId="0" applyFont="1" applyAlignment="1">
      <alignment horizontal="left" wrapText="1" readingOrder="1"/>
    </xf>
    <xf numFmtId="0" fontId="44" fillId="0" borderId="0" xfId="0" applyFont="1" applyBorder="1"/>
    <xf numFmtId="0" fontId="45" fillId="0" borderId="0" xfId="0" applyFont="1" applyBorder="1" applyAlignment="1">
      <alignment horizontal="center"/>
    </xf>
    <xf numFmtId="0" fontId="44" fillId="0" borderId="36" xfId="0" applyFont="1" applyBorder="1"/>
    <xf numFmtId="0" fontId="48" fillId="0" borderId="0" xfId="0" applyFont="1" applyBorder="1" applyAlignment="1">
      <alignment horizontal="left" vertical="center"/>
    </xf>
    <xf numFmtId="0" fontId="48" fillId="0" borderId="0" xfId="0" applyFont="1" applyBorder="1" applyAlignment="1">
      <alignment vertical="center"/>
    </xf>
    <xf numFmtId="0" fontId="49" fillId="0" borderId="0" xfId="6" applyFont="1"/>
    <xf numFmtId="172" fontId="37" fillId="5" borderId="35" xfId="8" applyNumberFormat="1" applyFont="1" applyFill="1" applyBorder="1" applyAlignment="1">
      <alignment horizontal="right" vertical="center"/>
    </xf>
    <xf numFmtId="172" fontId="37" fillId="2" borderId="35" xfId="8" applyNumberFormat="1" applyFont="1" applyFill="1" applyBorder="1" applyAlignment="1">
      <alignment horizontal="right" vertical="center"/>
    </xf>
    <xf numFmtId="172" fontId="21" fillId="5" borderId="35" xfId="8" applyNumberFormat="1" applyFont="1" applyFill="1" applyBorder="1" applyAlignment="1">
      <alignment horizontal="right" vertical="center"/>
    </xf>
    <xf numFmtId="49" fontId="37" fillId="2" borderId="0" xfId="6" applyNumberFormat="1" applyFont="1" applyFill="1" applyBorder="1" applyAlignment="1">
      <alignment horizontal="left" vertical="center"/>
    </xf>
    <xf numFmtId="49" fontId="52" fillId="6" borderId="0" xfId="6" applyNumberFormat="1" applyFont="1" applyFill="1" applyBorder="1" applyAlignment="1">
      <alignment horizontal="center" vertical="center"/>
    </xf>
    <xf numFmtId="49" fontId="20" fillId="6" borderId="0" xfId="6" applyNumberFormat="1" applyFont="1" applyFill="1" applyBorder="1" applyAlignment="1">
      <alignment horizontal="left" vertical="center"/>
    </xf>
    <xf numFmtId="49" fontId="52" fillId="6" borderId="0" xfId="6" applyNumberFormat="1" applyFont="1" applyFill="1" applyBorder="1" applyAlignment="1">
      <alignment horizontal="right" vertical="center"/>
    </xf>
    <xf numFmtId="0" fontId="21" fillId="2" borderId="35" xfId="6" applyFont="1" applyFill="1" applyBorder="1" applyAlignment="1">
      <alignment horizontal="center" vertical="center"/>
    </xf>
    <xf numFmtId="0" fontId="37" fillId="2" borderId="35" xfId="6" applyFont="1" applyFill="1" applyBorder="1" applyAlignment="1">
      <alignment horizontal="center" vertical="center"/>
    </xf>
    <xf numFmtId="0" fontId="54" fillId="0" borderId="0" xfId="6" applyFont="1"/>
    <xf numFmtId="0" fontId="1" fillId="0" borderId="0" xfId="6" applyFont="1"/>
    <xf numFmtId="0" fontId="49" fillId="0" borderId="35" xfId="6" applyFont="1" applyBorder="1"/>
    <xf numFmtId="49" fontId="37" fillId="2" borderId="0" xfId="6" applyNumberFormat="1" applyFont="1" applyFill="1" applyBorder="1" applyAlignment="1">
      <alignment horizontal="center" vertical="center"/>
    </xf>
    <xf numFmtId="49" fontId="21" fillId="2" borderId="0" xfId="6" applyNumberFormat="1" applyFont="1" applyFill="1" applyBorder="1" applyAlignment="1">
      <alignment horizontal="left" vertical="center" wrapText="1"/>
    </xf>
    <xf numFmtId="49" fontId="39" fillId="2" borderId="0" xfId="6" applyNumberFormat="1" applyFont="1" applyFill="1" applyBorder="1" applyAlignment="1">
      <alignment horizontal="right" vertical="center" wrapText="1"/>
    </xf>
    <xf numFmtId="0" fontId="55" fillId="0" borderId="0" xfId="0" applyFont="1"/>
    <xf numFmtId="0" fontId="42" fillId="6" borderId="0" xfId="0" applyFont="1" applyFill="1" applyAlignment="1">
      <alignment horizontal="center" vertical="center" wrapText="1"/>
    </xf>
    <xf numFmtId="0" fontId="42" fillId="6" borderId="21" xfId="0" applyFont="1" applyFill="1" applyBorder="1" applyAlignment="1">
      <alignment horizontal="center" vertical="center" wrapText="1"/>
    </xf>
    <xf numFmtId="0" fontId="20" fillId="6" borderId="0" xfId="0" applyFont="1" applyFill="1" applyAlignment="1">
      <alignment horizontal="center" vertical="center" wrapText="1"/>
    </xf>
    <xf numFmtId="0" fontId="20" fillId="6" borderId="0" xfId="0" applyFont="1" applyFill="1" applyBorder="1" applyAlignment="1">
      <alignment horizontal="center" vertical="center" wrapText="1"/>
    </xf>
    <xf numFmtId="169"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169" fontId="27" fillId="0" borderId="39" xfId="1" applyNumberFormat="1" applyFont="1" applyFill="1" applyBorder="1" applyAlignment="1">
      <alignment horizontal="right" vertical="center" wrapText="1" indent="2" readingOrder="1"/>
    </xf>
    <xf numFmtId="43" fontId="27" fillId="0" borderId="40" xfId="1" applyNumberFormat="1" applyFont="1" applyFill="1" applyBorder="1" applyAlignment="1">
      <alignment horizontal="right" vertical="center" wrapText="1" indent="2" readingOrder="1"/>
    </xf>
    <xf numFmtId="43" fontId="27" fillId="0" borderId="39" xfId="1" applyNumberFormat="1" applyFont="1" applyFill="1" applyBorder="1" applyAlignment="1">
      <alignment horizontal="right" vertical="center" wrapText="1" indent="2" readingOrder="1"/>
    </xf>
    <xf numFmtId="166" fontId="22" fillId="0" borderId="4" xfId="4" applyNumberFormat="1" applyFont="1" applyFill="1" applyBorder="1" applyAlignment="1">
      <alignment horizontal="right" vertical="center" wrapText="1" indent="2" readingOrder="1"/>
    </xf>
    <xf numFmtId="166" fontId="22" fillId="0" borderId="5" xfId="4" applyNumberFormat="1" applyFont="1" applyFill="1" applyBorder="1" applyAlignment="1">
      <alignment horizontal="right" vertical="center" wrapText="1" indent="2" readingOrder="1"/>
    </xf>
    <xf numFmtId="166" fontId="22" fillId="0" borderId="6" xfId="4" applyNumberFormat="1" applyFont="1" applyFill="1" applyBorder="1" applyAlignment="1">
      <alignment horizontal="right" vertical="center" wrapText="1" indent="2" readingOrder="1"/>
    </xf>
    <xf numFmtId="166" fontId="22" fillId="0" borderId="7" xfId="4" applyNumberFormat="1" applyFont="1" applyFill="1" applyBorder="1" applyAlignment="1">
      <alignment horizontal="right" vertical="center" wrapText="1" indent="2" readingOrder="1"/>
    </xf>
    <xf numFmtId="166" fontId="22" fillId="5" borderId="3" xfId="4" applyNumberFormat="1" applyFont="1" applyFill="1" applyBorder="1" applyAlignment="1">
      <alignment horizontal="right" vertical="center" wrapText="1" indent="2" readingOrder="1"/>
    </xf>
    <xf numFmtId="166" fontId="23" fillId="0" borderId="33" xfId="4" applyNumberFormat="1" applyFont="1" applyFill="1" applyBorder="1" applyAlignment="1">
      <alignment horizontal="right" vertical="center" wrapText="1" indent="2" readingOrder="1"/>
    </xf>
    <xf numFmtId="166" fontId="23" fillId="0" borderId="41" xfId="4" applyNumberFormat="1" applyFont="1" applyFill="1" applyBorder="1" applyAlignment="1">
      <alignment horizontal="right" vertical="center" wrapText="1" indent="2" readingOrder="1"/>
    </xf>
    <xf numFmtId="166" fontId="23" fillId="0" borderId="12" xfId="4" applyNumberFormat="1" applyFont="1" applyFill="1" applyBorder="1" applyAlignment="1">
      <alignment horizontal="right" vertical="center" wrapText="1" indent="2" readingOrder="1"/>
    </xf>
    <xf numFmtId="166" fontId="23" fillId="0" borderId="26" xfId="4" applyNumberFormat="1" applyFont="1" applyFill="1" applyBorder="1" applyAlignment="1">
      <alignment horizontal="right" vertical="center" wrapText="1" indent="2" readingOrder="1"/>
    </xf>
    <xf numFmtId="166" fontId="23" fillId="0" borderId="1" xfId="4" applyNumberFormat="1" applyFont="1" applyFill="1" applyBorder="1" applyAlignment="1">
      <alignment horizontal="right" vertical="center" wrapText="1" indent="2" readingOrder="1"/>
    </xf>
    <xf numFmtId="166" fontId="23" fillId="0" borderId="42" xfId="4" applyNumberFormat="1" applyFont="1" applyFill="1" applyBorder="1" applyAlignment="1">
      <alignment horizontal="right" vertical="center" wrapText="1" indent="2" readingOrder="1"/>
    </xf>
    <xf numFmtId="166" fontId="23" fillId="0" borderId="3" xfId="4" applyNumberFormat="1" applyFont="1" applyFill="1" applyBorder="1" applyAlignment="1">
      <alignment horizontal="right" vertical="center" wrapText="1" indent="2" readingOrder="1"/>
    </xf>
    <xf numFmtId="166" fontId="23" fillId="0" borderId="2" xfId="4" applyNumberFormat="1" applyFont="1" applyFill="1" applyBorder="1" applyAlignment="1">
      <alignment horizontal="right" vertical="center" wrapText="1" indent="2" readingOrder="1"/>
    </xf>
    <xf numFmtId="166" fontId="23" fillId="0" borderId="4" xfId="4" applyNumberFormat="1" applyFont="1" applyFill="1" applyBorder="1" applyAlignment="1">
      <alignment horizontal="right" vertical="center" wrapText="1" indent="2" readingOrder="1"/>
    </xf>
    <xf numFmtId="166" fontId="23" fillId="0" borderId="5" xfId="4" applyNumberFormat="1" applyFont="1" applyFill="1" applyBorder="1" applyAlignment="1">
      <alignment horizontal="right" vertical="center" wrapText="1" indent="2" readingOrder="1"/>
    </xf>
    <xf numFmtId="166" fontId="23" fillId="0" borderId="6" xfId="4" applyNumberFormat="1" applyFont="1" applyFill="1" applyBorder="1" applyAlignment="1">
      <alignment horizontal="right" vertical="center" wrapText="1" indent="2" readingOrder="1"/>
    </xf>
    <xf numFmtId="166" fontId="23" fillId="0" borderId="7" xfId="4" applyNumberFormat="1" applyFont="1" applyFill="1" applyBorder="1" applyAlignment="1">
      <alignment horizontal="right" vertical="center" wrapText="1" indent="2" readingOrder="1"/>
    </xf>
    <xf numFmtId="166" fontId="22" fillId="5" borderId="9" xfId="4" applyNumberFormat="1" applyFont="1" applyFill="1" applyBorder="1" applyAlignment="1">
      <alignment horizontal="right" vertical="center" wrapText="1" indent="2" readingOrder="1"/>
    </xf>
    <xf numFmtId="166" fontId="22" fillId="5" borderId="32" xfId="4" applyNumberFormat="1" applyFont="1" applyFill="1" applyBorder="1" applyAlignment="1">
      <alignment horizontal="right" vertical="center" wrapText="1" indent="2" readingOrder="1"/>
    </xf>
    <xf numFmtId="166" fontId="22" fillId="5" borderId="43" xfId="4" applyNumberFormat="1" applyFont="1" applyFill="1" applyBorder="1" applyAlignment="1">
      <alignment horizontal="right" vertical="center" wrapText="1" indent="2" readingOrder="1"/>
    </xf>
    <xf numFmtId="0" fontId="14" fillId="4" borderId="33" xfId="0" applyFont="1" applyFill="1" applyBorder="1" applyAlignment="1">
      <alignment horizontal="left" vertical="center" wrapText="1" indent="2" readingOrder="1"/>
    </xf>
    <xf numFmtId="0" fontId="57" fillId="5" borderId="3" xfId="0" applyFont="1" applyFill="1" applyBorder="1" applyAlignment="1">
      <alignment horizontal="center" vertical="center" wrapText="1" readingOrder="1"/>
    </xf>
    <xf numFmtId="0" fontId="57" fillId="5" borderId="1" xfId="0" applyFont="1" applyFill="1" applyBorder="1" applyAlignment="1">
      <alignment horizontal="center" vertical="center" wrapText="1" readingOrder="1"/>
    </xf>
    <xf numFmtId="166" fontId="13" fillId="0" borderId="5" xfId="4" applyNumberFormat="1" applyFont="1" applyFill="1" applyBorder="1" applyAlignment="1">
      <alignment horizontal="right" vertical="center" wrapText="1" indent="2" readingOrder="1"/>
    </xf>
    <xf numFmtId="166" fontId="13" fillId="0" borderId="7" xfId="4" applyNumberFormat="1" applyFont="1" applyFill="1" applyBorder="1" applyAlignment="1">
      <alignment horizontal="right" vertical="center" wrapText="1" indent="2" readingOrder="1"/>
    </xf>
    <xf numFmtId="166" fontId="41" fillId="5" borderId="0" xfId="4" applyNumberFormat="1" applyFont="1" applyFill="1" applyBorder="1"/>
    <xf numFmtId="171" fontId="41" fillId="5" borderId="0" xfId="2" applyNumberFormat="1" applyFont="1" applyFill="1" applyBorder="1"/>
    <xf numFmtId="171" fontId="41" fillId="5" borderId="0" xfId="2" applyNumberFormat="1" applyFont="1" applyFill="1" applyBorder="1" applyAlignment="1">
      <alignment horizontal="right"/>
    </xf>
    <xf numFmtId="166" fontId="38" fillId="2" borderId="0" xfId="4" applyNumberFormat="1" applyFont="1" applyFill="1" applyBorder="1"/>
    <xf numFmtId="9" fontId="22" fillId="0" borderId="4" xfId="2" applyFont="1" applyFill="1" applyBorder="1" applyAlignment="1">
      <alignment horizontal="center" vertical="center" wrapText="1" readingOrder="1"/>
    </xf>
    <xf numFmtId="9" fontId="22" fillId="0" borderId="9" xfId="2" applyFont="1" applyFill="1" applyBorder="1" applyAlignment="1">
      <alignment horizontal="center" vertical="center" wrapText="1" readingOrder="1"/>
    </xf>
    <xf numFmtId="9" fontId="22" fillId="5" borderId="0" xfId="2" applyFont="1" applyFill="1" applyBorder="1" applyAlignment="1">
      <alignment horizontal="center" vertical="center" wrapText="1" readingOrder="1"/>
    </xf>
    <xf numFmtId="0" fontId="33" fillId="8" borderId="0" xfId="0" applyFont="1" applyFill="1" applyAlignment="1">
      <alignment horizontal="left" wrapText="1" readingOrder="1"/>
    </xf>
    <xf numFmtId="9" fontId="22" fillId="0" borderId="4" xfId="2" applyFont="1" applyFill="1" applyBorder="1" applyAlignment="1">
      <alignment vertical="center" wrapText="1" readingOrder="1"/>
    </xf>
    <xf numFmtId="9" fontId="22" fillId="0" borderId="9" xfId="2" applyFont="1" applyFill="1" applyBorder="1" applyAlignment="1">
      <alignment vertical="center" wrapText="1" readingOrder="1"/>
    </xf>
    <xf numFmtId="166" fontId="22" fillId="5" borderId="0" xfId="4" applyNumberFormat="1" applyFont="1" applyFill="1" applyBorder="1" applyAlignment="1">
      <alignment vertical="center" wrapText="1" readingOrder="1"/>
    </xf>
    <xf numFmtId="9" fontId="22" fillId="5" borderId="0" xfId="2" applyFont="1" applyFill="1" applyBorder="1" applyAlignment="1">
      <alignment vertical="center" wrapText="1" readingOrder="1"/>
    </xf>
    <xf numFmtId="9" fontId="32" fillId="0" borderId="4" xfId="2" applyFont="1" applyFill="1" applyBorder="1" applyAlignment="1">
      <alignment horizontal="right" vertical="center" wrapText="1" indent="2" readingOrder="1"/>
    </xf>
    <xf numFmtId="0" fontId="13" fillId="5" borderId="1" xfId="0" applyFont="1" applyFill="1" applyBorder="1" applyAlignment="1">
      <alignment horizontal="center" vertical="center" wrapText="1" readingOrder="1"/>
    </xf>
    <xf numFmtId="166" fontId="22" fillId="5" borderId="3" xfId="4" applyNumberFormat="1" applyFont="1" applyFill="1" applyBorder="1" applyAlignment="1">
      <alignment horizontal="center" vertical="center" wrapText="1" readingOrder="1"/>
    </xf>
    <xf numFmtId="166" fontId="22" fillId="5" borderId="43" xfId="4" applyNumberFormat="1" applyFont="1" applyFill="1" applyBorder="1" applyAlignment="1">
      <alignment horizontal="center" vertical="center" wrapText="1" readingOrder="1"/>
    </xf>
    <xf numFmtId="166" fontId="22" fillId="5" borderId="9" xfId="4" applyNumberFormat="1" applyFont="1" applyFill="1" applyBorder="1" applyAlignment="1">
      <alignment horizontal="center" vertical="center" wrapText="1" readingOrder="1"/>
    </xf>
    <xf numFmtId="166" fontId="11" fillId="5" borderId="3" xfId="4" applyNumberFormat="1" applyFont="1" applyFill="1" applyBorder="1" applyAlignment="1">
      <alignment horizontal="center" vertical="center" wrapText="1" readingOrder="1"/>
    </xf>
    <xf numFmtId="0" fontId="0" fillId="5" borderId="0" xfId="0" applyFill="1"/>
    <xf numFmtId="0" fontId="58" fillId="0" borderId="13" xfId="0" applyFont="1" applyFill="1" applyBorder="1" applyAlignment="1">
      <alignment horizontal="left" vertical="center" indent="1" readingOrder="1"/>
    </xf>
    <xf numFmtId="0" fontId="59" fillId="0" borderId="13" xfId="0" applyFont="1" applyFill="1" applyBorder="1" applyAlignment="1">
      <alignment horizontal="left" vertical="center" wrapText="1" indent="2" readingOrder="1"/>
    </xf>
    <xf numFmtId="0" fontId="60" fillId="0" borderId="13" xfId="0" applyFont="1" applyFill="1" applyBorder="1" applyAlignment="1">
      <alignment horizontal="left" vertical="center" indent="1" readingOrder="1"/>
    </xf>
    <xf numFmtId="0" fontId="62" fillId="2" borderId="0" xfId="0" applyFont="1" applyFill="1" applyBorder="1" applyAlignment="1">
      <alignment wrapText="1"/>
    </xf>
    <xf numFmtId="0" fontId="62" fillId="0" borderId="0" xfId="0" applyFont="1" applyFill="1" applyBorder="1" applyAlignment="1">
      <alignment horizontal="left" vertical="center" indent="1" readingOrder="1"/>
    </xf>
    <xf numFmtId="49" fontId="40" fillId="0" borderId="0" xfId="6" applyNumberFormat="1" applyFont="1" applyFill="1" applyBorder="1" applyAlignment="1">
      <alignment horizontal="center" vertical="center"/>
    </xf>
    <xf numFmtId="0" fontId="49" fillId="0" borderId="0" xfId="6" applyFont="1" applyFill="1"/>
    <xf numFmtId="0" fontId="43" fillId="0" borderId="0" xfId="0" applyFont="1" applyAlignment="1">
      <alignment horizontal="right" vertical="center" wrapText="1" readingOrder="1"/>
    </xf>
    <xf numFmtId="0" fontId="33" fillId="10" borderId="0" xfId="0" applyFont="1" applyFill="1" applyAlignment="1">
      <alignment horizontal="right" vertical="center" wrapText="1" readingOrder="1"/>
    </xf>
    <xf numFmtId="49" fontId="40" fillId="6" borderId="0" xfId="6" applyNumberFormat="1" applyFont="1" applyFill="1" applyBorder="1" applyAlignment="1">
      <alignment horizontal="center" vertical="center"/>
    </xf>
    <xf numFmtId="0" fontId="66" fillId="0" borderId="0" xfId="6" applyFont="1"/>
    <xf numFmtId="0" fontId="67" fillId="0" borderId="0" xfId="6" applyFont="1"/>
    <xf numFmtId="0" fontId="39" fillId="2" borderId="35" xfId="6" applyFont="1" applyFill="1" applyBorder="1" applyAlignment="1">
      <alignment horizontal="center" vertical="center"/>
    </xf>
    <xf numFmtId="3" fontId="49" fillId="0" borderId="0" xfId="6" applyNumberFormat="1" applyFont="1" applyFill="1"/>
    <xf numFmtId="3" fontId="66" fillId="0" borderId="0" xfId="6" applyNumberFormat="1" applyFont="1" applyFill="1"/>
    <xf numFmtId="0" fontId="66" fillId="0" borderId="0" xfId="6" applyFont="1" applyFill="1"/>
    <xf numFmtId="166" fontId="0" fillId="0" borderId="0" xfId="0" applyNumberFormat="1"/>
    <xf numFmtId="164" fontId="0" fillId="0" borderId="0" xfId="0" applyNumberFormat="1"/>
    <xf numFmtId="9" fontId="0" fillId="0" borderId="0" xfId="2" applyFont="1"/>
    <xf numFmtId="9" fontId="2" fillId="0" borderId="0" xfId="2" applyFont="1"/>
    <xf numFmtId="9" fontId="22" fillId="0" borderId="0" xfId="2" applyFont="1" applyFill="1" applyBorder="1" applyAlignment="1">
      <alignment horizontal="center" vertical="center" wrapText="1" readingOrder="1"/>
    </xf>
    <xf numFmtId="166" fontId="0" fillId="0" borderId="0" xfId="2" applyNumberFormat="1" applyFont="1"/>
    <xf numFmtId="9" fontId="0" fillId="0" borderId="0" xfId="0" applyNumberFormat="1"/>
    <xf numFmtId="170" fontId="27" fillId="0" borderId="38" xfId="1" applyNumberFormat="1" applyFont="1" applyFill="1" applyBorder="1" applyAlignment="1">
      <alignment horizontal="right" vertical="center" wrapText="1" indent="2" readingOrder="1"/>
    </xf>
    <xf numFmtId="170" fontId="27" fillId="0" borderId="45" xfId="1" applyNumberFormat="1" applyFont="1" applyFill="1" applyBorder="1" applyAlignment="1">
      <alignment horizontal="right" vertical="center" wrapText="1" indent="2" readingOrder="1"/>
    </xf>
    <xf numFmtId="49" fontId="40" fillId="6" borderId="0" xfId="6" applyNumberFormat="1" applyFont="1" applyFill="1" applyBorder="1" applyAlignment="1">
      <alignment horizontal="center" vertical="center"/>
    </xf>
    <xf numFmtId="49" fontId="20" fillId="6" borderId="0" xfId="6" applyNumberFormat="1" applyFont="1" applyFill="1" applyBorder="1" applyAlignment="1">
      <alignment horizontal="center" vertical="center"/>
    </xf>
    <xf numFmtId="49" fontId="20" fillId="6" borderId="23" xfId="6" applyNumberFormat="1" applyFont="1" applyFill="1" applyBorder="1" applyAlignment="1">
      <alignment horizontal="left" vertical="center"/>
    </xf>
    <xf numFmtId="166" fontId="22" fillId="0" borderId="4" xfId="4" applyNumberFormat="1" applyFont="1" applyFill="1" applyBorder="1" applyAlignment="1">
      <alignment horizontal="center" vertical="center" wrapText="1" readingOrder="1"/>
    </xf>
    <xf numFmtId="166" fontId="22" fillId="0" borderId="9" xfId="4" applyNumberFormat="1" applyFont="1" applyFill="1" applyBorder="1" applyAlignment="1">
      <alignment horizontal="center" vertical="center" wrapText="1" readingOrder="1"/>
    </xf>
    <xf numFmtId="166" fontId="22" fillId="5" borderId="0" xfId="4" applyNumberFormat="1" applyFont="1" applyFill="1" applyBorder="1" applyAlignment="1">
      <alignment horizontal="center" vertical="center" wrapText="1" readingOrder="1"/>
    </xf>
    <xf numFmtId="168" fontId="22" fillId="0" borderId="47" xfId="4" applyNumberFormat="1" applyFont="1" applyFill="1" applyBorder="1" applyAlignment="1">
      <alignment horizontal="right" vertical="center" wrapText="1" indent="2" readingOrder="1"/>
    </xf>
    <xf numFmtId="168" fontId="22" fillId="0" borderId="46" xfId="4" applyNumberFormat="1" applyFont="1" applyFill="1" applyBorder="1" applyAlignment="1">
      <alignment horizontal="right" vertical="center" wrapText="1" indent="2" readingOrder="1"/>
    </xf>
    <xf numFmtId="9" fontId="32" fillId="0" borderId="47" xfId="2" applyFont="1" applyFill="1" applyBorder="1" applyAlignment="1">
      <alignment horizontal="right" vertical="center" wrapText="1" indent="2" readingOrder="1"/>
    </xf>
    <xf numFmtId="3" fontId="22" fillId="0" borderId="4" xfId="4" applyNumberFormat="1" applyFont="1" applyFill="1" applyBorder="1" applyAlignment="1">
      <alignment vertical="center" wrapText="1" readingOrder="1"/>
    </xf>
    <xf numFmtId="3" fontId="22" fillId="0" borderId="9" xfId="4" applyNumberFormat="1" applyFont="1" applyFill="1" applyBorder="1" applyAlignment="1">
      <alignment vertical="center" wrapText="1" readingOrder="1"/>
    </xf>
    <xf numFmtId="166" fontId="22" fillId="0" borderId="48" xfId="4" applyNumberFormat="1" applyFont="1" applyFill="1" applyBorder="1" applyAlignment="1">
      <alignment horizontal="right" vertical="center" wrapText="1" indent="2" readingOrder="1"/>
    </xf>
    <xf numFmtId="166" fontId="22" fillId="5" borderId="0" xfId="4" applyNumberFormat="1" applyFont="1" applyFill="1" applyBorder="1" applyAlignment="1">
      <alignment horizontal="right" vertical="center" wrapText="1" indent="2" readingOrder="1"/>
    </xf>
    <xf numFmtId="0" fontId="11" fillId="2" borderId="33" xfId="0" applyFont="1" applyFill="1" applyBorder="1" applyAlignment="1">
      <alignment horizontal="center" vertical="center" wrapText="1"/>
    </xf>
    <xf numFmtId="49" fontId="40" fillId="6" borderId="0" xfId="6" applyNumberFormat="1" applyFont="1" applyFill="1" applyBorder="1" applyAlignment="1">
      <alignment horizontal="center" vertical="center"/>
    </xf>
    <xf numFmtId="49" fontId="71" fillId="6" borderId="0" xfId="6" applyNumberFormat="1" applyFont="1" applyFill="1" applyBorder="1" applyAlignment="1">
      <alignment vertical="center"/>
    </xf>
    <xf numFmtId="49" fontId="21" fillId="2" borderId="34" xfId="6" applyNumberFormat="1" applyFont="1" applyFill="1" applyBorder="1" applyAlignment="1">
      <alignment horizontal="left" vertical="center"/>
    </xf>
    <xf numFmtId="49" fontId="21" fillId="2" borderId="34" xfId="6" applyNumberFormat="1" applyFont="1" applyFill="1" applyBorder="1" applyAlignment="1">
      <alignment horizontal="center" vertical="center"/>
    </xf>
    <xf numFmtId="49" fontId="21" fillId="2" borderId="34" xfId="8" applyNumberFormat="1" applyFont="1" applyFill="1" applyBorder="1" applyAlignment="1">
      <alignment horizontal="right" vertical="center"/>
    </xf>
    <xf numFmtId="49" fontId="39" fillId="2" borderId="34" xfId="6" applyNumberFormat="1" applyFont="1" applyFill="1" applyBorder="1" applyAlignment="1">
      <alignment horizontal="right" vertical="center" wrapText="1"/>
    </xf>
    <xf numFmtId="49" fontId="37" fillId="2" borderId="0" xfId="6" applyNumberFormat="1" applyFont="1" applyFill="1" applyAlignment="1">
      <alignment vertical="center"/>
    </xf>
    <xf numFmtId="49" fontId="39" fillId="5" borderId="34" xfId="6" applyNumberFormat="1" applyFont="1" applyFill="1" applyBorder="1" applyAlignment="1">
      <alignment horizontal="right" vertical="center" wrapText="1"/>
    </xf>
    <xf numFmtId="172" fontId="70" fillId="2" borderId="35" xfId="10" applyNumberFormat="1" applyFont="1" applyFill="1" applyBorder="1" applyAlignment="1">
      <alignment horizontal="right" vertical="center"/>
    </xf>
    <xf numFmtId="172" fontId="69" fillId="2" borderId="35" xfId="10" applyNumberFormat="1" applyFont="1" applyFill="1" applyBorder="1" applyAlignment="1">
      <alignment horizontal="right" vertical="center"/>
    </xf>
    <xf numFmtId="0" fontId="51" fillId="0" borderId="35" xfId="10" applyFont="1" applyBorder="1" applyAlignment="1">
      <alignment horizontal="right" vertical="center" wrapText="1"/>
    </xf>
    <xf numFmtId="0" fontId="39" fillId="0" borderId="35" xfId="10" applyFont="1" applyBorder="1" applyAlignment="1">
      <alignment horizontal="right" vertical="center" wrapText="1"/>
    </xf>
    <xf numFmtId="3" fontId="37" fillId="0" borderId="35" xfId="10" applyNumberFormat="1" applyFont="1" applyBorder="1" applyAlignment="1">
      <alignment horizontal="right" vertical="center" wrapText="1"/>
    </xf>
    <xf numFmtId="0" fontId="37" fillId="0" borderId="35" xfId="10" applyFont="1" applyBorder="1" applyAlignment="1">
      <alignment horizontal="right" vertical="center" wrapText="1"/>
    </xf>
    <xf numFmtId="172" fontId="72" fillId="2" borderId="35" xfId="10" applyNumberFormat="1" applyFont="1" applyFill="1" applyBorder="1" applyAlignment="1">
      <alignment horizontal="right" vertical="center"/>
    </xf>
    <xf numFmtId="3" fontId="21" fillId="0" borderId="35" xfId="10" applyNumberFormat="1" applyFont="1" applyBorder="1" applyAlignment="1">
      <alignment horizontal="right" vertical="center" wrapText="1"/>
    </xf>
    <xf numFmtId="0" fontId="73" fillId="0" borderId="35" xfId="10" applyFont="1" applyBorder="1" applyAlignment="1">
      <alignment horizontal="right" vertical="center" wrapText="1"/>
    </xf>
    <xf numFmtId="49" fontId="39" fillId="5" borderId="35" xfId="6" applyNumberFormat="1" applyFont="1" applyFill="1" applyBorder="1" applyAlignment="1">
      <alignment horizontal="right" vertical="center" wrapText="1"/>
    </xf>
    <xf numFmtId="41" fontId="32" fillId="0" borderId="4" xfId="4" applyNumberFormat="1" applyFont="1" applyFill="1" applyBorder="1" applyAlignment="1">
      <alignment horizontal="left" vertical="center" wrapText="1" readingOrder="1"/>
    </xf>
    <xf numFmtId="41" fontId="32" fillId="0" borderId="47" xfId="2" applyNumberFormat="1" applyFont="1" applyFill="1" applyBorder="1" applyAlignment="1">
      <alignment horizontal="left" vertical="center" wrapText="1" readingOrder="1"/>
    </xf>
    <xf numFmtId="49" fontId="40" fillId="6" borderId="0" xfId="6" applyNumberFormat="1" applyFont="1" applyFill="1" applyBorder="1" applyAlignment="1">
      <alignment horizontal="center" vertical="center"/>
    </xf>
    <xf numFmtId="0" fontId="75" fillId="0" borderId="0" xfId="0" applyFont="1" applyFill="1" applyBorder="1" applyAlignment="1">
      <alignment horizontal="left" vertical="center" wrapText="1" indent="1" readingOrder="1"/>
    </xf>
    <xf numFmtId="0" fontId="76" fillId="9" borderId="49" xfId="0" applyFont="1" applyFill="1" applyBorder="1" applyAlignment="1">
      <alignment vertical="center"/>
    </xf>
    <xf numFmtId="0" fontId="68" fillId="9" borderId="49" xfId="0" applyFont="1" applyFill="1" applyBorder="1" applyAlignment="1">
      <alignment vertical="center"/>
    </xf>
    <xf numFmtId="0" fontId="64" fillId="9" borderId="49" xfId="0" applyFont="1" applyFill="1" applyBorder="1" applyAlignment="1">
      <alignment vertical="center"/>
    </xf>
    <xf numFmtId="0" fontId="68" fillId="9" borderId="50" xfId="0" applyFont="1" applyFill="1" applyBorder="1" applyAlignment="1">
      <alignment vertical="center"/>
    </xf>
    <xf numFmtId="0" fontId="76" fillId="9" borderId="50" xfId="0" applyFont="1" applyFill="1" applyBorder="1" applyAlignment="1">
      <alignment vertical="center"/>
    </xf>
    <xf numFmtId="0" fontId="76" fillId="9" borderId="0" xfId="0" applyFont="1" applyFill="1" applyBorder="1" applyAlignment="1">
      <alignment vertical="center"/>
    </xf>
    <xf numFmtId="0" fontId="64" fillId="9" borderId="0" xfId="0" applyFont="1" applyFill="1" applyBorder="1" applyAlignment="1">
      <alignment vertical="center" wrapText="1"/>
    </xf>
    <xf numFmtId="3" fontId="37" fillId="2" borderId="35" xfId="6" applyNumberFormat="1" applyFont="1" applyFill="1" applyBorder="1" applyAlignment="1">
      <alignment horizontal="center" vertical="center"/>
    </xf>
    <xf numFmtId="3" fontId="68" fillId="9" borderId="49" xfId="0" applyNumberFormat="1" applyFont="1" applyFill="1" applyBorder="1" applyAlignment="1">
      <alignment horizontal="right" vertical="center"/>
    </xf>
    <xf numFmtId="3" fontId="21" fillId="2" borderId="35" xfId="6" applyNumberFormat="1" applyFont="1" applyFill="1" applyBorder="1" applyAlignment="1">
      <alignment horizontal="center" vertical="center"/>
    </xf>
    <xf numFmtId="3" fontId="76" fillId="9" borderId="51" xfId="0" applyNumberFormat="1" applyFont="1" applyFill="1" applyBorder="1" applyAlignment="1">
      <alignment horizontal="right" vertical="center"/>
    </xf>
    <xf numFmtId="0" fontId="76" fillId="9" borderId="51" xfId="0" applyFont="1" applyFill="1" applyBorder="1" applyAlignment="1">
      <alignment horizontal="right" vertical="center"/>
    </xf>
    <xf numFmtId="3" fontId="76" fillId="9" borderId="49" xfId="0" applyNumberFormat="1" applyFont="1" applyFill="1" applyBorder="1" applyAlignment="1">
      <alignment horizontal="right" vertical="center"/>
    </xf>
    <xf numFmtId="4" fontId="68" fillId="9" borderId="49" xfId="0" applyNumberFormat="1" applyFont="1" applyFill="1" applyBorder="1" applyAlignment="1">
      <alignment horizontal="right" vertical="center"/>
    </xf>
    <xf numFmtId="0" fontId="76" fillId="9" borderId="49" xfId="0" applyFont="1" applyFill="1" applyBorder="1" applyAlignment="1">
      <alignment horizontal="right" vertical="center"/>
    </xf>
    <xf numFmtId="0" fontId="77" fillId="0" borderId="0" xfId="0" applyFont="1" applyAlignment="1">
      <alignment horizontal="center" vertical="center"/>
    </xf>
    <xf numFmtId="0" fontId="77" fillId="0" borderId="0" xfId="0" applyFont="1" applyAlignment="1">
      <alignment horizontal="center"/>
    </xf>
    <xf numFmtId="0" fontId="69" fillId="2" borderId="34" xfId="6" applyFont="1" applyFill="1" applyBorder="1" applyAlignment="1">
      <alignment horizontal="center" vertical="center"/>
    </xf>
    <xf numFmtId="172" fontId="69" fillId="5" borderId="34" xfId="8" applyNumberFormat="1" applyFont="1" applyFill="1" applyBorder="1" applyAlignment="1">
      <alignment horizontal="right" vertical="center"/>
    </xf>
    <xf numFmtId="3" fontId="69" fillId="2" borderId="35" xfId="6" applyNumberFormat="1" applyFont="1" applyFill="1" applyBorder="1" applyAlignment="1">
      <alignment horizontal="center" vertical="center"/>
    </xf>
    <xf numFmtId="172" fontId="37" fillId="5" borderId="34" xfId="8" applyNumberFormat="1" applyFont="1" applyFill="1" applyBorder="1" applyAlignment="1">
      <alignment horizontal="right" vertical="center"/>
    </xf>
    <xf numFmtId="172" fontId="69" fillId="2" borderId="35" xfId="8" applyNumberFormat="1" applyFont="1" applyFill="1" applyBorder="1" applyAlignment="1">
      <alignment horizontal="right" vertical="center"/>
    </xf>
    <xf numFmtId="3" fontId="70" fillId="2" borderId="35" xfId="6" applyNumberFormat="1" applyFont="1" applyFill="1" applyBorder="1" applyAlignment="1">
      <alignment horizontal="center" vertical="center"/>
    </xf>
    <xf numFmtId="172" fontId="70" fillId="2" borderId="35" xfId="8" applyNumberFormat="1" applyFont="1" applyFill="1" applyBorder="1" applyAlignment="1">
      <alignment horizontal="right" vertical="center"/>
    </xf>
    <xf numFmtId="0" fontId="68" fillId="9" borderId="0" xfId="0" applyFont="1" applyFill="1" applyAlignment="1">
      <alignment vertical="center" wrapText="1"/>
    </xf>
    <xf numFmtId="0" fontId="70" fillId="2" borderId="35" xfId="6" applyFont="1" applyFill="1" applyBorder="1" applyAlignment="1">
      <alignment horizontal="center" vertical="center"/>
    </xf>
    <xf numFmtId="0" fontId="64" fillId="9" borderId="49" xfId="0" applyFont="1" applyFill="1" applyBorder="1" applyAlignment="1">
      <alignment vertical="center" wrapText="1"/>
    </xf>
    <xf numFmtId="172" fontId="70" fillId="5" borderId="34" xfId="8" applyNumberFormat="1" applyFont="1" applyFill="1" applyBorder="1" applyAlignment="1">
      <alignment horizontal="right" vertical="center"/>
    </xf>
    <xf numFmtId="0" fontId="66" fillId="0" borderId="49" xfId="6" applyFont="1" applyBorder="1"/>
    <xf numFmtId="172" fontId="69" fillId="5" borderId="35" xfId="8" applyNumberFormat="1" applyFont="1" applyFill="1" applyBorder="1" applyAlignment="1">
      <alignment horizontal="right" vertical="center"/>
    </xf>
    <xf numFmtId="0" fontId="68" fillId="9" borderId="49" xfId="0" applyFont="1" applyFill="1" applyBorder="1" applyAlignment="1">
      <alignment vertical="center" wrapText="1"/>
    </xf>
    <xf numFmtId="0" fontId="76" fillId="9" borderId="49" xfId="0" applyFont="1" applyFill="1" applyBorder="1" applyAlignment="1">
      <alignment vertical="center" wrapText="1"/>
    </xf>
    <xf numFmtId="0" fontId="76" fillId="9" borderId="52" xfId="0" applyFont="1" applyFill="1" applyBorder="1" applyAlignment="1">
      <alignment vertical="center"/>
    </xf>
    <xf numFmtId="3" fontId="69" fillId="2" borderId="53" xfId="6" applyNumberFormat="1" applyFont="1" applyFill="1" applyBorder="1" applyAlignment="1">
      <alignment horizontal="center" vertical="center"/>
    </xf>
    <xf numFmtId="172" fontId="70" fillId="5" borderId="53" xfId="8" applyNumberFormat="1" applyFont="1" applyFill="1" applyBorder="1" applyAlignment="1">
      <alignment horizontal="right" vertical="center"/>
    </xf>
    <xf numFmtId="172" fontId="69" fillId="5" borderId="53" xfId="8" applyNumberFormat="1" applyFont="1" applyFill="1" applyBorder="1" applyAlignment="1">
      <alignment horizontal="right" vertical="center"/>
    </xf>
    <xf numFmtId="3" fontId="65" fillId="9" borderId="52" xfId="0" applyNumberFormat="1" applyFont="1" applyFill="1" applyBorder="1" applyAlignment="1">
      <alignment horizontal="right" vertical="center"/>
    </xf>
    <xf numFmtId="172" fontId="70" fillId="2" borderId="53" xfId="8" applyNumberFormat="1" applyFont="1" applyFill="1" applyBorder="1" applyAlignment="1">
      <alignment horizontal="right" vertical="center"/>
    </xf>
    <xf numFmtId="172" fontId="37" fillId="2" borderId="44" xfId="8" applyNumberFormat="1" applyFont="1" applyFill="1" applyBorder="1" applyAlignment="1">
      <alignment horizontal="right" vertical="center"/>
    </xf>
    <xf numFmtId="0" fontId="68" fillId="9" borderId="49" xfId="0" applyFont="1" applyFill="1" applyBorder="1" applyAlignment="1">
      <alignment horizontal="right" vertical="center"/>
    </xf>
    <xf numFmtId="172" fontId="70" fillId="5" borderId="35" xfId="8" applyNumberFormat="1" applyFont="1" applyFill="1" applyBorder="1" applyAlignment="1">
      <alignment horizontal="right" vertical="center"/>
    </xf>
    <xf numFmtId="0" fontId="76" fillId="9" borderId="54" xfId="0" applyFont="1" applyFill="1" applyBorder="1" applyAlignment="1">
      <alignment vertical="center" wrapText="1"/>
    </xf>
    <xf numFmtId="3" fontId="37" fillId="2" borderId="53" xfId="6" applyNumberFormat="1" applyFont="1" applyFill="1" applyBorder="1" applyAlignment="1">
      <alignment horizontal="center" vertical="center"/>
    </xf>
    <xf numFmtId="3" fontId="76" fillId="9" borderId="54" xfId="0" applyNumberFormat="1" applyFont="1" applyFill="1" applyBorder="1" applyAlignment="1">
      <alignment horizontal="right" vertical="center"/>
    </xf>
    <xf numFmtId="0" fontId="74" fillId="0" borderId="0" xfId="0" applyFont="1" applyAlignment="1">
      <alignment vertical="center" wrapText="1"/>
    </xf>
    <xf numFmtId="3" fontId="49" fillId="0" borderId="0" xfId="6" applyNumberFormat="1" applyFont="1"/>
    <xf numFmtId="0" fontId="74" fillId="0" borderId="0" xfId="0" applyFont="1" applyAlignment="1">
      <alignment vertical="top" wrapText="1"/>
    </xf>
    <xf numFmtId="0" fontId="7" fillId="0" borderId="0" xfId="3" applyFont="1" applyBorder="1" applyAlignment="1">
      <alignment horizontal="center"/>
    </xf>
    <xf numFmtId="0" fontId="5" fillId="0" borderId="0" xfId="0" applyFont="1" applyBorder="1" applyAlignment="1">
      <alignment horizontal="center" vertical="center" wrapText="1"/>
    </xf>
    <xf numFmtId="0" fontId="4" fillId="0" borderId="0" xfId="0" applyFont="1" applyBorder="1" applyAlignment="1">
      <alignment horizontal="center"/>
    </xf>
    <xf numFmtId="49" fontId="4" fillId="0" borderId="0" xfId="0" applyNumberFormat="1" applyFont="1" applyBorder="1" applyAlignment="1">
      <alignment horizontal="center"/>
    </xf>
    <xf numFmtId="0" fontId="46" fillId="0" borderId="0" xfId="0" applyFont="1" applyBorder="1" applyAlignment="1">
      <alignment horizontal="left" vertical="center" wrapText="1"/>
    </xf>
    <xf numFmtId="0" fontId="46" fillId="0" borderId="36" xfId="0" applyFont="1" applyBorder="1" applyAlignment="1">
      <alignment horizontal="left" vertical="center" wrapText="1"/>
    </xf>
    <xf numFmtId="0" fontId="46" fillId="0" borderId="0" xfId="0" applyFont="1" applyBorder="1" applyAlignment="1">
      <alignment horizontal="left" vertical="center"/>
    </xf>
    <xf numFmtId="0" fontId="45" fillId="0" borderId="36" xfId="0" applyFont="1" applyBorder="1" applyAlignment="1">
      <alignment horizontal="center"/>
    </xf>
    <xf numFmtId="0" fontId="48" fillId="0" borderId="0" xfId="0" applyFont="1" applyBorder="1" applyAlignment="1">
      <alignment horizontal="left" vertical="center"/>
    </xf>
    <xf numFmtId="0" fontId="48" fillId="0" borderId="36" xfId="0" applyFont="1" applyBorder="1" applyAlignment="1">
      <alignment horizontal="left" vertical="center"/>
    </xf>
    <xf numFmtId="0" fontId="56" fillId="0" borderId="0" xfId="0" applyFont="1" applyAlignment="1">
      <alignment horizontal="center"/>
    </xf>
    <xf numFmtId="0" fontId="0" fillId="0" borderId="0" xfId="0" applyAlignment="1">
      <alignment horizontal="center"/>
    </xf>
    <xf numFmtId="0" fontId="9" fillId="3" borderId="2" xfId="0" applyFont="1" applyFill="1" applyBorder="1" applyAlignment="1">
      <alignment horizontal="center" vertical="center" wrapText="1" readingOrder="1"/>
    </xf>
    <xf numFmtId="0" fontId="9" fillId="3" borderId="3" xfId="0" applyFont="1" applyFill="1" applyBorder="1" applyAlignment="1">
      <alignment horizontal="center" vertical="center" wrapText="1" readingOrder="1"/>
    </xf>
    <xf numFmtId="0" fontId="62" fillId="0" borderId="0" xfId="0" applyFont="1" applyAlignment="1">
      <alignment horizontal="left" vertical="top" wrapText="1"/>
    </xf>
    <xf numFmtId="0" fontId="9" fillId="3" borderId="22" xfId="0" applyFont="1" applyFill="1" applyBorder="1" applyAlignment="1">
      <alignment horizontal="center" vertical="center" wrapText="1" readingOrder="1"/>
    </xf>
    <xf numFmtId="0" fontId="20" fillId="7" borderId="26" xfId="0" applyFont="1" applyFill="1" applyBorder="1" applyAlignment="1">
      <alignment horizontal="center"/>
    </xf>
    <xf numFmtId="0" fontId="20" fillId="7" borderId="23" xfId="0" applyFont="1" applyFill="1" applyBorder="1" applyAlignment="1">
      <alignment horizontal="center"/>
    </xf>
    <xf numFmtId="0" fontId="20" fillId="7" borderId="12" xfId="0" applyFont="1" applyFill="1" applyBorder="1" applyAlignment="1">
      <alignment horizontal="center"/>
    </xf>
    <xf numFmtId="0" fontId="26" fillId="7" borderId="2" xfId="0" applyFont="1" applyFill="1" applyBorder="1" applyAlignment="1">
      <alignment horizontal="center" vertical="center" wrapText="1" readingOrder="1"/>
    </xf>
    <xf numFmtId="0" fontId="26" fillId="7" borderId="3" xfId="0" applyFont="1" applyFill="1" applyBorder="1" applyAlignment="1">
      <alignment horizontal="center" vertical="center" wrapText="1" readingOrder="1"/>
    </xf>
    <xf numFmtId="0" fontId="58" fillId="0" borderId="0" xfId="0" applyFont="1" applyFill="1" applyBorder="1" applyAlignment="1">
      <alignment horizontal="left" vertical="top" wrapText="1" readingOrder="1"/>
    </xf>
    <xf numFmtId="0" fontId="58" fillId="0" borderId="0" xfId="0" applyFont="1" applyFill="1" applyBorder="1" applyAlignment="1">
      <alignment horizontal="left" vertical="top" readingOrder="1"/>
    </xf>
    <xf numFmtId="0" fontId="33" fillId="2" borderId="28" xfId="0" applyFont="1" applyFill="1" applyBorder="1" applyAlignment="1">
      <alignment horizontal="left" vertical="center" wrapText="1"/>
    </xf>
    <xf numFmtId="0" fontId="33" fillId="2" borderId="0" xfId="0" applyFont="1" applyFill="1" applyBorder="1" applyAlignment="1">
      <alignment horizontal="left" vertical="center" wrapText="1"/>
    </xf>
    <xf numFmtId="0" fontId="13" fillId="5" borderId="26" xfId="0" applyFont="1" applyFill="1" applyBorder="1" applyAlignment="1">
      <alignment horizontal="center" vertical="center" wrapText="1" readingOrder="1"/>
    </xf>
    <xf numFmtId="0" fontId="13" fillId="5" borderId="23" xfId="0" applyFont="1" applyFill="1" applyBorder="1" applyAlignment="1">
      <alignment horizontal="center" vertical="center" wrapText="1" readingOrder="1"/>
    </xf>
    <xf numFmtId="0" fontId="9" fillId="3" borderId="26" xfId="0" applyFont="1" applyFill="1" applyBorder="1" applyAlignment="1">
      <alignment horizontal="center" vertical="center" wrapText="1" readingOrder="1"/>
    </xf>
    <xf numFmtId="0" fontId="9" fillId="3" borderId="12" xfId="0" applyFont="1" applyFill="1" applyBorder="1" applyAlignment="1">
      <alignment horizontal="center" vertical="center" wrapText="1" readingOrder="1"/>
    </xf>
    <xf numFmtId="0" fontId="57" fillId="5" borderId="26" xfId="0" applyFont="1" applyFill="1" applyBorder="1" applyAlignment="1">
      <alignment horizontal="center" vertical="center" wrapText="1" readingOrder="1"/>
    </xf>
    <xf numFmtId="0" fontId="57" fillId="5" borderId="23" xfId="0" applyFont="1" applyFill="1" applyBorder="1" applyAlignment="1">
      <alignment horizontal="center" vertical="center" wrapText="1" readingOrder="1"/>
    </xf>
    <xf numFmtId="0" fontId="9" fillId="6" borderId="2" xfId="0" applyFont="1" applyFill="1" applyBorder="1" applyAlignment="1">
      <alignment horizontal="center" vertical="center" wrapText="1" readingOrder="1"/>
    </xf>
    <xf numFmtId="0" fontId="9" fillId="6" borderId="3" xfId="0" applyFont="1" applyFill="1" applyBorder="1" applyAlignment="1">
      <alignment horizontal="center" vertical="center" wrapText="1" readingOrder="1"/>
    </xf>
    <xf numFmtId="0" fontId="26" fillId="6" borderId="2" xfId="0" applyFont="1" applyFill="1" applyBorder="1" applyAlignment="1">
      <alignment horizontal="center" vertical="center" wrapText="1" readingOrder="1"/>
    </xf>
    <xf numFmtId="0" fontId="26" fillId="6" borderId="3" xfId="0" applyFont="1" applyFill="1" applyBorder="1" applyAlignment="1">
      <alignment horizontal="center" vertical="center" wrapText="1" readingOrder="1"/>
    </xf>
    <xf numFmtId="0" fontId="30" fillId="6" borderId="26" xfId="0" applyFont="1" applyFill="1" applyBorder="1" applyAlignment="1">
      <alignment horizontal="center" vertical="center" wrapText="1" readingOrder="1"/>
    </xf>
    <xf numFmtId="0" fontId="30" fillId="6" borderId="23" xfId="0" applyFont="1" applyFill="1" applyBorder="1" applyAlignment="1">
      <alignment horizontal="center" vertical="center" wrapText="1" readingOrder="1"/>
    </xf>
    <xf numFmtId="49" fontId="40" fillId="6" borderId="0" xfId="6" applyNumberFormat="1" applyFont="1" applyFill="1" applyBorder="1" applyAlignment="1">
      <alignment horizontal="center" vertical="center"/>
    </xf>
    <xf numFmtId="0" fontId="64" fillId="9" borderId="0" xfId="0" applyFont="1" applyFill="1"/>
    <xf numFmtId="0" fontId="64" fillId="9" borderId="0" xfId="0" applyFont="1" applyFill="1" applyBorder="1"/>
    <xf numFmtId="0" fontId="65" fillId="9" borderId="0" xfId="0" applyFont="1" applyFill="1" applyBorder="1" applyAlignment="1">
      <alignment horizontal="right" vertical="center" wrapText="1"/>
    </xf>
    <xf numFmtId="0" fontId="64" fillId="9" borderId="0" xfId="0" applyFont="1" applyFill="1" applyBorder="1" applyAlignment="1">
      <alignment vertical="center"/>
    </xf>
    <xf numFmtId="49" fontId="12" fillId="2" borderId="0" xfId="6" applyNumberFormat="1" applyFont="1" applyFill="1" applyBorder="1" applyAlignment="1">
      <alignment horizontal="left" vertical="justify" wrapText="1"/>
    </xf>
    <xf numFmtId="49" fontId="20" fillId="6" borderId="0" xfId="6" applyNumberFormat="1" applyFont="1" applyFill="1" applyBorder="1" applyAlignment="1">
      <alignment horizontal="center" vertical="center"/>
    </xf>
    <xf numFmtId="0" fontId="65" fillId="9" borderId="50" xfId="0" applyFont="1" applyFill="1" applyBorder="1" applyAlignment="1">
      <alignment horizontal="right" vertical="center" wrapText="1"/>
    </xf>
    <xf numFmtId="0" fontId="64" fillId="9" borderId="50" xfId="0" applyFont="1" applyFill="1" applyBorder="1"/>
    <xf numFmtId="0" fontId="64" fillId="9" borderId="50" xfId="0" applyFont="1" applyFill="1" applyBorder="1" applyAlignment="1">
      <alignment vertical="center"/>
    </xf>
    <xf numFmtId="0" fontId="74" fillId="0" borderId="0" xfId="0" applyFont="1" applyAlignment="1">
      <alignment horizontal="left" vertical="justify" wrapText="1"/>
    </xf>
    <xf numFmtId="0" fontId="78" fillId="0" borderId="0" xfId="0" applyFont="1" applyAlignment="1">
      <alignment horizontal="center" vertical="center" wrapText="1"/>
    </xf>
    <xf numFmtId="0" fontId="78" fillId="0" borderId="34" xfId="0" applyFont="1" applyBorder="1" applyAlignment="1">
      <alignment horizontal="center" vertical="center"/>
    </xf>
    <xf numFmtId="0" fontId="47" fillId="0" borderId="0" xfId="0" applyFont="1" applyAlignment="1">
      <alignment horizontal="justify" vertical="justify" wrapText="1"/>
    </xf>
  </cellXfs>
  <cellStyles count="11">
    <cellStyle name="Comma 2" xfId="8"/>
    <cellStyle name="Hipervínculo" xfId="3" builtinId="8"/>
    <cellStyle name="Migliaia 2" xfId="4"/>
    <cellStyle name="Migliaia 3" xfId="7"/>
    <cellStyle name="Millares" xfId="1" builtinId="3"/>
    <cellStyle name="Normal" xfId="0" builtinId="0"/>
    <cellStyle name="Normale 2" xfId="9"/>
    <cellStyle name="Normale 2 2" xfId="10"/>
    <cellStyle name="Normale 5 2" xfId="5"/>
    <cellStyle name="Normale 6" xfId="6"/>
    <cellStyle name="Porcentaje" xfId="2" builtinId="5"/>
  </cellStyles>
  <dxfs count="0"/>
  <tableStyles count="0" defaultTableStyle="TableStyleMedium2" defaultPivotStyle="PivotStyleLight16"/>
  <colors>
    <mruColors>
      <color rgb="FF0555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Disclaimer!A1"/><Relationship Id="rId13" Type="http://schemas.openxmlformats.org/officeDocument/2006/relationships/image" Target="../media/image11.png"/><Relationship Id="rId3" Type="http://schemas.openxmlformats.org/officeDocument/2006/relationships/hyperlink" Target="#Personnel!A1"/><Relationship Id="rId7" Type="http://schemas.openxmlformats.org/officeDocument/2006/relationships/image" Target="../media/image10.png"/><Relationship Id="rId12" Type="http://schemas.openxmlformats.org/officeDocument/2006/relationships/hyperlink" Target="#'CASH FLOW'!A1"/><Relationship Id="rId2" Type="http://schemas.openxmlformats.org/officeDocument/2006/relationships/image" Target="../media/image8.png"/><Relationship Id="rId1" Type="http://schemas.openxmlformats.org/officeDocument/2006/relationships/hyperlink" Target="#Macroscenario!A1"/><Relationship Id="rId6" Type="http://schemas.openxmlformats.org/officeDocument/2006/relationships/hyperlink" Target="#Retail!A1"/><Relationship Id="rId11" Type="http://schemas.openxmlformats.org/officeDocument/2006/relationships/hyperlink" Target="#'BALANCE SHEET'!A1"/><Relationship Id="rId5" Type="http://schemas.openxmlformats.org/officeDocument/2006/relationships/image" Target="../media/image9.png"/><Relationship Id="rId15" Type="http://schemas.openxmlformats.org/officeDocument/2006/relationships/image" Target="../media/image12.png"/><Relationship Id="rId10" Type="http://schemas.openxmlformats.org/officeDocument/2006/relationships/hyperlink" Target="#'INCOME STATEMENT'!A1"/><Relationship Id="rId4" Type="http://schemas.openxmlformats.org/officeDocument/2006/relationships/hyperlink" Target="#'I&amp;N'!A1"/><Relationship Id="rId9" Type="http://schemas.openxmlformats.org/officeDocument/2006/relationships/hyperlink" Target="#Financials!A1"/><Relationship Id="rId14" Type="http://schemas.openxmlformats.org/officeDocument/2006/relationships/hyperlink" Target="#Generation!A1"/></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 Id="rId4" Type="http://schemas.openxmlformats.org/officeDocument/2006/relationships/image" Target="../media/image14.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8.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2</xdr:col>
      <xdr:colOff>584716</xdr:colOff>
      <xdr:row>5</xdr:row>
      <xdr:rowOff>41276</xdr:rowOff>
    </xdr:from>
    <xdr:to>
      <xdr:col>7</xdr:col>
      <xdr:colOff>381000</xdr:colOff>
      <xdr:row>9</xdr:row>
      <xdr:rowOff>205871</xdr:rowOff>
    </xdr:to>
    <xdr:pic>
      <xdr:nvPicPr>
        <xdr:cNvPr id="2" name="Imagen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8716" y="1279526"/>
          <a:ext cx="3606284" cy="1307595"/>
        </a:xfrm>
        <a:prstGeom prst="rect">
          <a:avLst/>
        </a:prstGeom>
      </xdr:spPr>
    </xdr:pic>
    <xdr:clientData/>
  </xdr:twoCellAnchor>
  <xdr:twoCellAnchor editAs="oneCell">
    <xdr:from>
      <xdr:col>0</xdr:col>
      <xdr:colOff>83348</xdr:colOff>
      <xdr:row>37</xdr:row>
      <xdr:rowOff>134325</xdr:rowOff>
    </xdr:from>
    <xdr:to>
      <xdr:col>0</xdr:col>
      <xdr:colOff>542028</xdr:colOff>
      <xdr:row>39</xdr:row>
      <xdr:rowOff>113325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83348" y="10135575"/>
          <a:ext cx="458680" cy="360000"/>
        </a:xfrm>
        <a:prstGeom prst="rect">
          <a:avLst/>
        </a:prstGeom>
        <a:noFill/>
        <a:ln w="9525">
          <a:noFill/>
          <a:miter lim="800000"/>
          <a:headEnd/>
          <a:tailEnd/>
        </a:ln>
        <a:effectLst/>
      </xdr:spPr>
    </xdr:pic>
    <xdr:clientData/>
  </xdr:twoCellAnchor>
  <xdr:twoCellAnchor editAs="oneCell">
    <xdr:from>
      <xdr:col>1</xdr:col>
      <xdr:colOff>299918</xdr:colOff>
      <xdr:row>37</xdr:row>
      <xdr:rowOff>134325</xdr:rowOff>
    </xdr:from>
    <xdr:to>
      <xdr:col>2</xdr:col>
      <xdr:colOff>315031</xdr:colOff>
      <xdr:row>39</xdr:row>
      <xdr:rowOff>113325</xdr:rowOff>
    </xdr:to>
    <xdr:pic>
      <xdr:nvPicPr>
        <xdr:cNvPr id="4" name="Picture 6" descr="http://group.hugoboss.com/files/user_upload/Nachhaltigkeit/stoxx_logo.jpg"/>
        <xdr:cNvPicPr>
          <a:picLocks noChangeAspect="1" noChangeArrowheads="1"/>
        </xdr:cNvPicPr>
      </xdr:nvPicPr>
      <xdr:blipFill>
        <a:blip xmlns:r="http://schemas.openxmlformats.org/officeDocument/2006/relationships" r:embed="rId3" cstate="print"/>
        <a:srcRect/>
        <a:stretch>
          <a:fillRect/>
        </a:stretch>
      </xdr:blipFill>
      <xdr:spPr bwMode="auto">
        <a:xfrm>
          <a:off x="1061918" y="10135575"/>
          <a:ext cx="777113" cy="360000"/>
        </a:xfrm>
        <a:prstGeom prst="rect">
          <a:avLst/>
        </a:prstGeom>
        <a:noFill/>
      </xdr:spPr>
    </xdr:pic>
    <xdr:clientData/>
  </xdr:twoCellAnchor>
  <xdr:twoCellAnchor editAs="oneCell">
    <xdr:from>
      <xdr:col>3</xdr:col>
      <xdr:colOff>72921</xdr:colOff>
      <xdr:row>37</xdr:row>
      <xdr:rowOff>76725</xdr:rowOff>
    </xdr:from>
    <xdr:to>
      <xdr:col>4</xdr:col>
      <xdr:colOff>472521</xdr:colOff>
      <xdr:row>39</xdr:row>
      <xdr:rowOff>170925</xdr:rowOff>
    </xdr:to>
    <xdr:pic>
      <xdr:nvPicPr>
        <xdr:cNvPr id="5"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2358921" y="10077975"/>
          <a:ext cx="1161600" cy="475200"/>
        </a:xfrm>
        <a:prstGeom prst="rect">
          <a:avLst/>
        </a:prstGeom>
        <a:noFill/>
        <a:ln w="9525">
          <a:noFill/>
          <a:miter lim="800000"/>
          <a:headEnd/>
          <a:tailEnd/>
        </a:ln>
      </xdr:spPr>
    </xdr:pic>
    <xdr:clientData/>
  </xdr:twoCellAnchor>
  <xdr:twoCellAnchor editAs="oneCell">
    <xdr:from>
      <xdr:col>5</xdr:col>
      <xdr:colOff>230411</xdr:colOff>
      <xdr:row>37</xdr:row>
      <xdr:rowOff>134325</xdr:rowOff>
    </xdr:from>
    <xdr:to>
      <xdr:col>6</xdr:col>
      <xdr:colOff>171858</xdr:colOff>
      <xdr:row>39</xdr:row>
      <xdr:rowOff>113325</xdr:rowOff>
    </xdr:to>
    <xdr:pic>
      <xdr:nvPicPr>
        <xdr:cNvPr id="6" name="Picture 3"/>
        <xdr:cNvPicPr>
          <a:picLocks noChangeAspect="1" noChangeArrowheads="1"/>
        </xdr:cNvPicPr>
      </xdr:nvPicPr>
      <xdr:blipFill>
        <a:blip xmlns:r="http://schemas.openxmlformats.org/officeDocument/2006/relationships" r:embed="rId5" cstate="print"/>
        <a:srcRect/>
        <a:stretch>
          <a:fillRect/>
        </a:stretch>
      </xdr:blipFill>
      <xdr:spPr bwMode="auto">
        <a:xfrm>
          <a:off x="4040411" y="10135575"/>
          <a:ext cx="703447" cy="360000"/>
        </a:xfrm>
        <a:prstGeom prst="rect">
          <a:avLst/>
        </a:prstGeom>
        <a:noFill/>
        <a:ln w="9525">
          <a:noFill/>
          <a:miter lim="800000"/>
          <a:headEnd/>
          <a:tailEnd/>
        </a:ln>
      </xdr:spPr>
    </xdr:pic>
    <xdr:clientData/>
  </xdr:twoCellAnchor>
  <xdr:twoCellAnchor editAs="oneCell">
    <xdr:from>
      <xdr:col>8</xdr:col>
      <xdr:colOff>540549</xdr:colOff>
      <xdr:row>37</xdr:row>
      <xdr:rowOff>23813</xdr:rowOff>
    </xdr:from>
    <xdr:to>
      <xdr:col>9</xdr:col>
      <xdr:colOff>450359</xdr:colOff>
      <xdr:row>40</xdr:row>
      <xdr:rowOff>33338</xdr:rowOff>
    </xdr:to>
    <xdr:pic>
      <xdr:nvPicPr>
        <xdr:cNvPr id="7" name="Imagen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636549" y="10025063"/>
          <a:ext cx="67181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691748</xdr:colOff>
      <xdr:row>37</xdr:row>
      <xdr:rowOff>134325</xdr:rowOff>
    </xdr:from>
    <xdr:to>
      <xdr:col>8</xdr:col>
      <xdr:colOff>20659</xdr:colOff>
      <xdr:row>39</xdr:row>
      <xdr:rowOff>113325</xdr:rowOff>
    </xdr:to>
    <xdr:pic>
      <xdr:nvPicPr>
        <xdr:cNvPr id="8" name="Picture 3"/>
        <xdr:cNvPicPr>
          <a:picLocks noChangeAspect="1" noChangeArrowheads="1"/>
        </xdr:cNvPicPr>
      </xdr:nvPicPr>
      <xdr:blipFill>
        <a:blip xmlns:r="http://schemas.openxmlformats.org/officeDocument/2006/relationships" r:embed="rId7" cstate="print"/>
        <a:srcRect/>
        <a:stretch>
          <a:fillRect/>
        </a:stretch>
      </xdr:blipFill>
      <xdr:spPr bwMode="auto">
        <a:xfrm>
          <a:off x="5263748" y="10135575"/>
          <a:ext cx="852911" cy="36000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28575</xdr:colOff>
      <xdr:row>1</xdr:row>
      <xdr:rowOff>76200</xdr:rowOff>
    </xdr:from>
    <xdr:to>
      <xdr:col>6</xdr:col>
      <xdr:colOff>1081569</xdr:colOff>
      <xdr:row>3</xdr:row>
      <xdr:rowOff>94230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458200" y="266700"/>
          <a:ext cx="1052994" cy="399030"/>
        </a:xfrm>
        <a:prstGeom prst="rect">
          <a:avLst/>
        </a:prstGeom>
      </xdr:spPr>
    </xdr:pic>
    <xdr:clientData/>
  </xdr:twoCellAnchor>
  <xdr:twoCellAnchor editAs="oneCell">
    <xdr:from>
      <xdr:col>7</xdr:col>
      <xdr:colOff>57150</xdr:colOff>
      <xdr:row>2</xdr:row>
      <xdr:rowOff>47625</xdr:rowOff>
    </xdr:from>
    <xdr:to>
      <xdr:col>7</xdr:col>
      <xdr:colOff>276225</xdr:colOff>
      <xdr:row>3</xdr:row>
      <xdr:rowOff>76200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58025" y="428625"/>
          <a:ext cx="219075" cy="2190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159017</xdr:colOff>
      <xdr:row>1</xdr:row>
      <xdr:rowOff>76200</xdr:rowOff>
    </xdr:from>
    <xdr:to>
      <xdr:col>7</xdr:col>
      <xdr:colOff>605133</xdr:colOff>
      <xdr:row>3</xdr:row>
      <xdr:rowOff>93064</xdr:rowOff>
    </xdr:to>
    <xdr:pic>
      <xdr:nvPicPr>
        <xdr:cNvPr id="3"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429119" y="270588"/>
          <a:ext cx="1058437" cy="405639"/>
        </a:xfrm>
        <a:prstGeom prst="rect">
          <a:avLst/>
        </a:prstGeom>
      </xdr:spPr>
    </xdr:pic>
    <xdr:clientData/>
  </xdr:twoCellAnchor>
  <xdr:twoCellAnchor editAs="oneCell">
    <xdr:from>
      <xdr:col>8</xdr:col>
      <xdr:colOff>29158</xdr:colOff>
      <xdr:row>2</xdr:row>
      <xdr:rowOff>29158</xdr:rowOff>
    </xdr:from>
    <xdr:to>
      <xdr:col>8</xdr:col>
      <xdr:colOff>248233</xdr:colOff>
      <xdr:row>3</xdr:row>
      <xdr:rowOff>53846</xdr:rowOff>
    </xdr:to>
    <xdr:pic>
      <xdr:nvPicPr>
        <xdr:cNvPr id="4" name="Immagin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35740" y="417934"/>
          <a:ext cx="219075" cy="2190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14</xdr:row>
      <xdr:rowOff>180344</xdr:rowOff>
    </xdr:from>
    <xdr:ext cx="587374" cy="234753"/>
    <xdr:pic>
      <xdr:nvPicPr>
        <xdr:cNvPr id="3" name="Immagine 10">
          <a:hlinkClick xmlns:r="http://schemas.openxmlformats.org/officeDocument/2006/relationships" r:id="rId3"/>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261598</xdr:colOff>
      <xdr:row>8</xdr:row>
      <xdr:rowOff>52255</xdr:rowOff>
    </xdr:from>
    <xdr:ext cx="324000" cy="324000"/>
    <xdr:pic>
      <xdr:nvPicPr>
        <xdr:cNvPr id="8" name="Imagen 51">
          <a:hlinkClick xmlns:r="http://schemas.openxmlformats.org/officeDocument/2006/relationships" r:id="rId4"/>
        </xdr:cNvPr>
        <xdr:cNvPicPr>
          <a:picLocks/>
        </xdr:cNvPicPr>
      </xdr:nvPicPr>
      <xdr:blipFill>
        <a:blip xmlns:r="http://schemas.openxmlformats.org/officeDocument/2006/relationships" r:embed="rId5"/>
        <a:stretch>
          <a:fillRect/>
        </a:stretch>
      </xdr:blipFill>
      <xdr:spPr>
        <a:xfrm>
          <a:off x="5881348" y="1909630"/>
          <a:ext cx="324000" cy="324000"/>
        </a:xfrm>
        <a:prstGeom prst="rect">
          <a:avLst/>
        </a:prstGeom>
      </xdr:spPr>
    </xdr:pic>
    <xdr:clientData/>
  </xdr:oneCellAnchor>
  <xdr:oneCellAnchor>
    <xdr:from>
      <xdr:col>3</xdr:col>
      <xdr:colOff>261598</xdr:colOff>
      <xdr:row>10</xdr:row>
      <xdr:rowOff>64589</xdr:rowOff>
    </xdr:from>
    <xdr:ext cx="324000" cy="324000"/>
    <xdr:pic>
      <xdr:nvPicPr>
        <xdr:cNvPr id="9" name="Imagen 52">
          <a:hlinkClick xmlns:r="http://schemas.openxmlformats.org/officeDocument/2006/relationships" r:id="rId6"/>
        </xdr:cNvPr>
        <xdr:cNvPicPr>
          <a:picLocks/>
        </xdr:cNvPicPr>
      </xdr:nvPicPr>
      <xdr:blipFill>
        <a:blip xmlns:r="http://schemas.openxmlformats.org/officeDocument/2006/relationships" r:embed="rId7"/>
        <a:stretch>
          <a:fillRect/>
        </a:stretch>
      </xdr:blipFill>
      <xdr:spPr>
        <a:xfrm>
          <a:off x="5881348" y="2417264"/>
          <a:ext cx="324000" cy="324000"/>
        </a:xfrm>
        <a:prstGeom prst="rect">
          <a:avLst/>
        </a:prstGeom>
      </xdr:spPr>
    </xdr:pic>
    <xdr:clientData/>
  </xdr:oneCellAnchor>
  <xdr:oneCellAnchor>
    <xdr:from>
      <xdr:col>3</xdr:col>
      <xdr:colOff>128587</xdr:colOff>
      <xdr:row>22</xdr:row>
      <xdr:rowOff>171450</xdr:rowOff>
    </xdr:from>
    <xdr:ext cx="587374" cy="234753"/>
    <xdr:pic>
      <xdr:nvPicPr>
        <xdr:cNvPr id="11" name="Immagine 10">
          <a:hlinkClick xmlns:r="http://schemas.openxmlformats.org/officeDocument/2006/relationships" r:id="rId8"/>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12</xdr:row>
      <xdr:rowOff>189240</xdr:rowOff>
    </xdr:from>
    <xdr:ext cx="587374" cy="234753"/>
    <xdr:pic>
      <xdr:nvPicPr>
        <xdr:cNvPr id="21" name="Immagine 10">
          <a:hlinkClick xmlns:r="http://schemas.openxmlformats.org/officeDocument/2006/relationships" r:id="rId9"/>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16</xdr:row>
      <xdr:rowOff>180344</xdr:rowOff>
    </xdr:from>
    <xdr:ext cx="587374" cy="234753"/>
    <xdr:pic>
      <xdr:nvPicPr>
        <xdr:cNvPr id="23" name="Immagine 10">
          <a:hlinkClick xmlns:r="http://schemas.openxmlformats.org/officeDocument/2006/relationships" r:id="rId10"/>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18</xdr:row>
      <xdr:rowOff>180344</xdr:rowOff>
    </xdr:from>
    <xdr:ext cx="587374" cy="234753"/>
    <xdr:pic>
      <xdr:nvPicPr>
        <xdr:cNvPr id="24" name="Immagine 10">
          <a:hlinkClick xmlns:r="http://schemas.openxmlformats.org/officeDocument/2006/relationships" r:id="rId11"/>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5" name="Immagine 10">
          <a:hlinkClick xmlns:r="http://schemas.openxmlformats.org/officeDocument/2006/relationships" r:id="rId12"/>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95250</xdr:colOff>
      <xdr:row>6</xdr:row>
      <xdr:rowOff>9525</xdr:rowOff>
    </xdr:from>
    <xdr:to>
      <xdr:col>3</xdr:col>
      <xdr:colOff>728250</xdr:colOff>
      <xdr:row>7</xdr:row>
      <xdr:rowOff>49875</xdr:rowOff>
    </xdr:to>
    <xdr:grpSp>
      <xdr:nvGrpSpPr>
        <xdr:cNvPr id="4" name="Grupo 3">
          <a:hlinkClick xmlns:r="http://schemas.openxmlformats.org/officeDocument/2006/relationships" r:id="rId14"/>
        </xdr:cNvPr>
        <xdr:cNvGrpSpPr/>
      </xdr:nvGrpSpPr>
      <xdr:grpSpPr>
        <a:xfrm>
          <a:off x="5715000" y="1371600"/>
          <a:ext cx="633000" cy="288000"/>
          <a:chOff x="5715000" y="1371600"/>
          <a:chExt cx="633000" cy="288000"/>
        </a:xfrm>
      </xdr:grpSpPr>
      <xdr:grpSp>
        <xdr:nvGrpSpPr>
          <xdr:cNvPr id="32" name="Gruppo 16"/>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33" name="Ovale 17">
              <a:extLst>
                <a:ext uri="{FF2B5EF4-FFF2-40B4-BE49-F238E27FC236}">
                  <a16:creationId xmlns:a16="http://schemas.microsoft.com/office/drawing/2014/main" id="{CF471E92-F3A1-0F4A-ACE2-405018F3213E}"/>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18">
              <a:extLst>
                <a:ext uri="{FF2B5EF4-FFF2-40B4-BE49-F238E27FC236}">
                  <a16:creationId xmlns:a16="http://schemas.microsoft.com/office/drawing/2014/main" id="{35EA8E08-D749-4446-83C2-D74EE3756517}"/>
                </a:ext>
              </a:extLst>
            </xdr:cNvPr>
            <xdr:cNvPicPr>
              <a:picLocks noChangeAspect="1"/>
            </xdr:cNvPicPr>
          </xdr:nvPicPr>
          <xdr:blipFill>
            <a:blip xmlns:r="http://schemas.openxmlformats.org/officeDocument/2006/relationships" r:embed="rId15"/>
            <a:stretch>
              <a:fillRect/>
            </a:stretch>
          </xdr:blipFill>
          <xdr:spPr>
            <a:xfrm>
              <a:off x="6651552" y="838370"/>
              <a:ext cx="180630" cy="160560"/>
            </a:xfrm>
            <a:prstGeom prst="rect">
              <a:avLst/>
            </a:prstGeom>
          </xdr:spPr>
        </xdr:pic>
      </xdr:grpSp>
      <xdr:grpSp>
        <xdr:nvGrpSpPr>
          <xdr:cNvPr id="18" name="Gruppo 59"/>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19" name="Ovale 60">
              <a:extLst>
                <a:ext uri="{FF2B5EF4-FFF2-40B4-BE49-F238E27FC236}">
                  <a16:creationId xmlns:a16="http://schemas.microsoft.com/office/drawing/2014/main" id="{4952AE5B-640C-DD40-915D-A941AE2650F4}"/>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0" name="Anello 65">
              <a:extLst>
                <a:ext uri="{FF2B5EF4-FFF2-40B4-BE49-F238E27FC236}">
                  <a16:creationId xmlns:a16="http://schemas.microsoft.com/office/drawing/2014/main" id="{896AADE6-7097-934F-A6D1-1EB7EDDA04F4}"/>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B04B9E1A-0E82-5843-AC15-52C633A1E1DE}"/>
                </a:ext>
              </a:extLst>
            </xdr:cNvPr>
            <xdr:cNvGrpSpPr/>
          </xdr:nvGrpSpPr>
          <xdr:grpSpPr>
            <a:xfrm>
              <a:off x="2660964" y="1627338"/>
              <a:ext cx="257578" cy="347510"/>
              <a:chOff x="4593347" y="-477329"/>
              <a:chExt cx="257578" cy="347510"/>
            </a:xfrm>
          </xdr:grpSpPr>
          <xdr:sp macro="" textlink="">
            <xdr:nvSpPr>
              <xdr:cNvPr id="26" name="object 98">
                <a:extLst>
                  <a:ext uri="{FF2B5EF4-FFF2-40B4-BE49-F238E27FC236}">
                    <a16:creationId xmlns:a16="http://schemas.microsoft.com/office/drawing/2014/main" id="{A0FEDA07-7EBC-F649-AFB6-7CDC82EE7A1C}"/>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8" name="object 99">
                <a:extLst>
                  <a:ext uri="{FF2B5EF4-FFF2-40B4-BE49-F238E27FC236}">
                    <a16:creationId xmlns:a16="http://schemas.microsoft.com/office/drawing/2014/main" id="{289A2FB0-7C56-1244-9CC4-DA9A714EE50C}"/>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9" name="object 100">
                <a:extLst>
                  <a:ext uri="{FF2B5EF4-FFF2-40B4-BE49-F238E27FC236}">
                    <a16:creationId xmlns:a16="http://schemas.microsoft.com/office/drawing/2014/main" id="{6021F225-0942-DB47-8C1F-076214297C3E}"/>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0" name="object 101">
                <a:extLst>
                  <a:ext uri="{FF2B5EF4-FFF2-40B4-BE49-F238E27FC236}">
                    <a16:creationId xmlns:a16="http://schemas.microsoft.com/office/drawing/2014/main" id="{4A2204F6-F068-E34C-B384-3EF89CF53231}"/>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31" name="object 102">
                <a:extLst>
                  <a:ext uri="{FF2B5EF4-FFF2-40B4-BE49-F238E27FC236}">
                    <a16:creationId xmlns:a16="http://schemas.microsoft.com/office/drawing/2014/main" id="{2F339E98-D37C-7348-9C97-D27FB92C7C49}"/>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691044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2</xdr:col>
      <xdr:colOff>485775</xdr:colOff>
      <xdr:row>2</xdr:row>
      <xdr:rowOff>38100</xdr:rowOff>
    </xdr:from>
    <xdr:to>
      <xdr:col>3</xdr:col>
      <xdr:colOff>337725</xdr:colOff>
      <xdr:row>3</xdr:row>
      <xdr:rowOff>135600</xdr:rowOff>
    </xdr:to>
    <xdr:grpSp>
      <xdr:nvGrpSpPr>
        <xdr:cNvPr id="17" name="Grupo 16"/>
        <xdr:cNvGrpSpPr/>
      </xdr:nvGrpSpPr>
      <xdr:grpSpPr>
        <a:xfrm>
          <a:off x="2895600" y="419100"/>
          <a:ext cx="633000" cy="288000"/>
          <a:chOff x="5715000" y="1371600"/>
          <a:chExt cx="633000" cy="288000"/>
        </a:xfrm>
      </xdr:grpSpPr>
      <xdr:grpSp>
        <xdr:nvGrpSpPr>
          <xdr:cNvPr id="18" name="Gruppo 16"/>
          <xdr:cNvGrpSpPr/>
        </xdr:nvGrpSpPr>
        <xdr:grpSpPr>
          <a:xfrm>
            <a:off x="6096000" y="1390650"/>
            <a:ext cx="252000" cy="252000"/>
            <a:chOff x="6561866" y="738650"/>
            <a:chExt cx="360000" cy="360000"/>
          </a:xfrm>
          <a:effectLst>
            <a:outerShdw blurRad="50800" dist="38100" dir="2700000" algn="tl" rotWithShape="0">
              <a:prstClr val="black">
                <a:alpha val="40000"/>
              </a:prstClr>
            </a:outerShdw>
          </a:effectLst>
        </xdr:grpSpPr>
        <xdr:sp macro="" textlink="">
          <xdr:nvSpPr>
            <xdr:cNvPr id="28" name="Ovale 17">
              <a:extLst>
                <a:ext uri="{FF2B5EF4-FFF2-40B4-BE49-F238E27FC236}">
                  <a16:creationId xmlns:a16="http://schemas.microsoft.com/office/drawing/2014/main" id="{CF471E92-F3A1-0F4A-ACE2-405018F3213E}"/>
                </a:ext>
              </a:extLst>
            </xdr:cNvPr>
            <xdr:cNvSpPr/>
          </xdr:nvSpPr>
          <xdr:spPr>
            <a:xfrm>
              <a:off x="6561866" y="738650"/>
              <a:ext cx="360000" cy="360000"/>
            </a:xfrm>
            <a:prstGeom prst="ellipse">
              <a:avLst/>
            </a:prstGeom>
            <a:solidFill>
              <a:schemeClr val="bg1"/>
            </a:solidFill>
            <a:ln w="38100">
              <a:solidFill>
                <a:srgbClr val="E614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29" name="Immagine 18">
              <a:extLst>
                <a:ext uri="{FF2B5EF4-FFF2-40B4-BE49-F238E27FC236}">
                  <a16:creationId xmlns:a16="http://schemas.microsoft.com/office/drawing/2014/main" id="{35EA8E08-D749-4446-83C2-D74EE3756517}"/>
                </a:ext>
              </a:extLst>
            </xdr:cNvPr>
            <xdr:cNvPicPr>
              <a:picLocks noChangeAspect="1"/>
            </xdr:cNvPicPr>
          </xdr:nvPicPr>
          <xdr:blipFill>
            <a:blip xmlns:r="http://schemas.openxmlformats.org/officeDocument/2006/relationships" r:embed="rId4"/>
            <a:stretch>
              <a:fillRect/>
            </a:stretch>
          </xdr:blipFill>
          <xdr:spPr>
            <a:xfrm>
              <a:off x="6651552" y="838370"/>
              <a:ext cx="180630" cy="160560"/>
            </a:xfrm>
            <a:prstGeom prst="rect">
              <a:avLst/>
            </a:prstGeom>
          </xdr:spPr>
        </xdr:pic>
      </xdr:grpSp>
      <xdr:grpSp>
        <xdr:nvGrpSpPr>
          <xdr:cNvPr id="19" name="Gruppo 59"/>
          <xdr:cNvGrpSpPr/>
        </xdr:nvGrpSpPr>
        <xdr:grpSpPr>
          <a:xfrm>
            <a:off x="5715000" y="1371600"/>
            <a:ext cx="288000" cy="288000"/>
            <a:chOff x="2590440" y="1580738"/>
            <a:chExt cx="451808" cy="451808"/>
          </a:xfrm>
          <a:effectLst>
            <a:outerShdw blurRad="50800" dist="38100" dir="2700000" algn="tl" rotWithShape="0">
              <a:prstClr val="black">
                <a:alpha val="40000"/>
              </a:prstClr>
            </a:outerShdw>
          </a:effectLst>
        </xdr:grpSpPr>
        <xdr:sp macro="" textlink="">
          <xdr:nvSpPr>
            <xdr:cNvPr id="20" name="Ovale 60">
              <a:extLst>
                <a:ext uri="{FF2B5EF4-FFF2-40B4-BE49-F238E27FC236}">
                  <a16:creationId xmlns:a16="http://schemas.microsoft.com/office/drawing/2014/main" id="{4952AE5B-640C-DD40-915D-A941AE2650F4}"/>
                </a:ext>
              </a:extLst>
            </xdr:cNvPr>
            <xdr:cNvSpPr/>
          </xdr:nvSpPr>
          <xdr:spPr>
            <a:xfrm>
              <a:off x="2590587" y="1580885"/>
              <a:ext cx="451514" cy="451514"/>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sp macro="" textlink="">
          <xdr:nvSpPr>
            <xdr:cNvPr id="21" name="Anello 65">
              <a:extLst>
                <a:ext uri="{FF2B5EF4-FFF2-40B4-BE49-F238E27FC236}">
                  <a16:creationId xmlns:a16="http://schemas.microsoft.com/office/drawing/2014/main" id="{896AADE6-7097-934F-A6D1-1EB7EDDA04F4}"/>
                </a:ext>
              </a:extLst>
            </xdr:cNvPr>
            <xdr:cNvSpPr>
              <a:spLocks noChangeAspect="1"/>
            </xdr:cNvSpPr>
          </xdr:nvSpPr>
          <xdr:spPr>
            <a:xfrm>
              <a:off x="2590440" y="1580738"/>
              <a:ext cx="451808" cy="451808"/>
            </a:xfrm>
            <a:prstGeom prst="donut">
              <a:avLst>
                <a:gd name="adj" fmla="val 12235"/>
              </a:avLst>
            </a:prstGeom>
            <a:solidFill>
              <a:srgbClr val="55BE5A"/>
            </a:solidFill>
            <a:ln>
              <a:noFill/>
            </a:ln>
            <a:effectLst>
              <a:outerShdw blurRad="165100" dist="88900" dir="2700000" algn="tl" rotWithShape="0">
                <a:prstClr val="black">
                  <a:alpha val="17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783"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black"/>
                </a:solidFill>
                <a:effectLst/>
                <a:uLnTx/>
                <a:uFillTx/>
                <a:latin typeface="Arial"/>
                <a:ea typeface="+mn-ea"/>
                <a:cs typeface="+mn-cs"/>
              </a:endParaRPr>
            </a:p>
          </xdr:txBody>
        </xdr:sp>
        <xdr:grpSp>
          <xdr:nvGrpSpPr>
            <xdr:cNvPr id="22" name="Gruppo 66">
              <a:extLst>
                <a:ext uri="{FF2B5EF4-FFF2-40B4-BE49-F238E27FC236}">
                  <a16:creationId xmlns:a16="http://schemas.microsoft.com/office/drawing/2014/main" id="{B04B9E1A-0E82-5843-AC15-52C633A1E1DE}"/>
                </a:ext>
              </a:extLst>
            </xdr:cNvPr>
            <xdr:cNvGrpSpPr/>
          </xdr:nvGrpSpPr>
          <xdr:grpSpPr>
            <a:xfrm>
              <a:off x="2660964" y="1627338"/>
              <a:ext cx="257578" cy="347510"/>
              <a:chOff x="4593347" y="-477329"/>
              <a:chExt cx="257578" cy="347510"/>
            </a:xfrm>
          </xdr:grpSpPr>
          <xdr:sp macro="" textlink="">
            <xdr:nvSpPr>
              <xdr:cNvPr id="23" name="object 98">
                <a:extLst>
                  <a:ext uri="{FF2B5EF4-FFF2-40B4-BE49-F238E27FC236}">
                    <a16:creationId xmlns:a16="http://schemas.microsoft.com/office/drawing/2014/main" id="{A0FEDA07-7EBC-F649-AFB6-7CDC82EE7A1C}"/>
                  </a:ext>
                </a:extLst>
              </xdr:cNvPr>
              <xdr:cNvSpPr/>
            </xdr:nvSpPr>
            <xdr:spPr>
              <a:xfrm>
                <a:off x="4745331" y="-343576"/>
                <a:ext cx="36900" cy="37186"/>
              </a:xfrm>
              <a:custGeom>
                <a:avLst/>
                <a:gdLst/>
                <a:ahLst/>
                <a:cxnLst/>
                <a:rect l="l" t="t" r="r" b="b"/>
                <a:pathLst>
                  <a:path w="33350" h="32765">
                    <a:moveTo>
                      <a:pt x="0" y="16382"/>
                    </a:moveTo>
                    <a:lnTo>
                      <a:pt x="0" y="25400"/>
                    </a:lnTo>
                    <a:lnTo>
                      <a:pt x="7467" y="32765"/>
                    </a:lnTo>
                    <a:lnTo>
                      <a:pt x="25882" y="32765"/>
                    </a:lnTo>
                    <a:lnTo>
                      <a:pt x="33350" y="25400"/>
                    </a:lnTo>
                    <a:lnTo>
                      <a:pt x="33350" y="7365"/>
                    </a:lnTo>
                    <a:lnTo>
                      <a:pt x="25882" y="0"/>
                    </a:lnTo>
                    <a:lnTo>
                      <a:pt x="7467" y="0"/>
                    </a:lnTo>
                    <a:lnTo>
                      <a:pt x="0" y="7365"/>
                    </a:lnTo>
                    <a:lnTo>
                      <a:pt x="0" y="16382"/>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4" name="object 99">
                <a:extLst>
                  <a:ext uri="{FF2B5EF4-FFF2-40B4-BE49-F238E27FC236}">
                    <a16:creationId xmlns:a16="http://schemas.microsoft.com/office/drawing/2014/main" id="{289A2FB0-7C56-1244-9CC4-DA9A714EE50C}"/>
                  </a:ext>
                </a:extLst>
              </xdr:cNvPr>
              <xdr:cNvSpPr/>
            </xdr:nvSpPr>
            <xdr:spPr>
              <a:xfrm>
                <a:off x="4763781" y="-477329"/>
                <a:ext cx="87144" cy="133031"/>
              </a:xfrm>
              <a:custGeom>
                <a:avLst/>
                <a:gdLst/>
                <a:ahLst/>
                <a:cxnLst/>
                <a:rect l="l" t="t" r="r" b="b"/>
                <a:pathLst>
                  <a:path w="78759" h="117213">
                    <a:moveTo>
                      <a:pt x="13154" y="103620"/>
                    </a:moveTo>
                    <a:lnTo>
                      <a:pt x="23827" y="111116"/>
                    </a:lnTo>
                    <a:lnTo>
                      <a:pt x="28524" y="117213"/>
                    </a:lnTo>
                    <a:lnTo>
                      <a:pt x="40807" y="94695"/>
                    </a:lnTo>
                    <a:lnTo>
                      <a:pt x="51086" y="74866"/>
                    </a:lnTo>
                    <a:lnTo>
                      <a:pt x="59502" y="57619"/>
                    </a:lnTo>
                    <a:lnTo>
                      <a:pt x="66195" y="42848"/>
                    </a:lnTo>
                    <a:lnTo>
                      <a:pt x="71307" y="30448"/>
                    </a:lnTo>
                    <a:lnTo>
                      <a:pt x="74979" y="20312"/>
                    </a:lnTo>
                    <a:lnTo>
                      <a:pt x="77351" y="12334"/>
                    </a:lnTo>
                    <a:lnTo>
                      <a:pt x="78564" y="6408"/>
                    </a:lnTo>
                    <a:lnTo>
                      <a:pt x="78759" y="2429"/>
                    </a:lnTo>
                    <a:lnTo>
                      <a:pt x="75907" y="0"/>
                    </a:lnTo>
                    <a:lnTo>
                      <a:pt x="72927" y="1611"/>
                    </a:lnTo>
                    <a:lnTo>
                      <a:pt x="68764" y="5000"/>
                    </a:lnTo>
                    <a:lnTo>
                      <a:pt x="63396" y="10338"/>
                    </a:lnTo>
                    <a:lnTo>
                      <a:pt x="56805" y="17799"/>
                    </a:lnTo>
                    <a:lnTo>
                      <a:pt x="48970" y="27555"/>
                    </a:lnTo>
                    <a:lnTo>
                      <a:pt x="39872" y="39779"/>
                    </a:lnTo>
                    <a:lnTo>
                      <a:pt x="29489" y="54644"/>
                    </a:lnTo>
                    <a:lnTo>
                      <a:pt x="17803" y="72322"/>
                    </a:lnTo>
                    <a:lnTo>
                      <a:pt x="4793" y="92986"/>
                    </a:lnTo>
                    <a:lnTo>
                      <a:pt x="0" y="100830"/>
                    </a:lnTo>
                    <a:lnTo>
                      <a:pt x="13154" y="103620"/>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5" name="object 100">
                <a:extLst>
                  <a:ext uri="{FF2B5EF4-FFF2-40B4-BE49-F238E27FC236}">
                    <a16:creationId xmlns:a16="http://schemas.microsoft.com/office/drawing/2014/main" id="{6021F225-0942-DB47-8C1F-076214297C3E}"/>
                  </a:ext>
                </a:extLst>
              </xdr:cNvPr>
              <xdr:cNvSpPr/>
            </xdr:nvSpPr>
            <xdr:spPr>
              <a:xfrm>
                <a:off x="4593347" y="-343576"/>
                <a:ext cx="138310" cy="37186"/>
              </a:xfrm>
              <a:custGeom>
                <a:avLst/>
                <a:gdLst/>
                <a:ahLst/>
                <a:cxnLst/>
                <a:rect l="l" t="t" r="r" b="b"/>
                <a:pathLst>
                  <a:path w="125002" h="32765">
                    <a:moveTo>
                      <a:pt x="125002" y="32765"/>
                    </a:moveTo>
                    <a:lnTo>
                      <a:pt x="122310" y="27939"/>
                    </a:lnTo>
                    <a:lnTo>
                      <a:pt x="120747" y="22351"/>
                    </a:lnTo>
                    <a:lnTo>
                      <a:pt x="120747" y="10540"/>
                    </a:lnTo>
                    <a:lnTo>
                      <a:pt x="122310" y="4825"/>
                    </a:lnTo>
                    <a:lnTo>
                      <a:pt x="125002" y="0"/>
                    </a:lnTo>
                    <a:lnTo>
                      <a:pt x="98691" y="753"/>
                    </a:lnTo>
                    <a:lnTo>
                      <a:pt x="75898" y="1898"/>
                    </a:lnTo>
                    <a:lnTo>
                      <a:pt x="56445" y="3363"/>
                    </a:lnTo>
                    <a:lnTo>
                      <a:pt x="40157" y="5075"/>
                    </a:lnTo>
                    <a:lnTo>
                      <a:pt x="26857" y="6963"/>
                    </a:lnTo>
                    <a:lnTo>
                      <a:pt x="16369" y="8954"/>
                    </a:lnTo>
                    <a:lnTo>
                      <a:pt x="8516" y="10975"/>
                    </a:lnTo>
                    <a:lnTo>
                      <a:pt x="3122" y="12955"/>
                    </a:lnTo>
                    <a:lnTo>
                      <a:pt x="11" y="14821"/>
                    </a:lnTo>
                    <a:lnTo>
                      <a:pt x="0" y="18123"/>
                    </a:lnTo>
                    <a:lnTo>
                      <a:pt x="3100" y="19942"/>
                    </a:lnTo>
                    <a:lnTo>
                      <a:pt x="8483" y="21891"/>
                    </a:lnTo>
                    <a:lnTo>
                      <a:pt x="16326" y="23893"/>
                    </a:lnTo>
                    <a:lnTo>
                      <a:pt x="26804" y="25873"/>
                    </a:lnTo>
                    <a:lnTo>
                      <a:pt x="40094" y="27753"/>
                    </a:lnTo>
                    <a:lnTo>
                      <a:pt x="56374" y="29459"/>
                    </a:lnTo>
                    <a:lnTo>
                      <a:pt x="75819" y="30913"/>
                    </a:lnTo>
                    <a:lnTo>
                      <a:pt x="98606" y="32040"/>
                    </a:lnTo>
                    <a:lnTo>
                      <a:pt x="125002" y="3276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6" name="object 101">
                <a:extLst>
                  <a:ext uri="{FF2B5EF4-FFF2-40B4-BE49-F238E27FC236}">
                    <a16:creationId xmlns:a16="http://schemas.microsoft.com/office/drawing/2014/main" id="{4A2204F6-F068-E34C-B384-3EF89CF53231}"/>
                  </a:ext>
                </a:extLst>
              </xdr:cNvPr>
              <xdr:cNvSpPr/>
            </xdr:nvSpPr>
            <xdr:spPr>
              <a:xfrm>
                <a:off x="4764456" y="-306388"/>
                <a:ext cx="86444" cy="133039"/>
              </a:xfrm>
              <a:custGeom>
                <a:avLst/>
                <a:gdLst/>
                <a:ahLst/>
                <a:cxnLst/>
                <a:rect l="l" t="t" r="r" b="b"/>
                <a:pathLst>
                  <a:path w="78126" h="117220">
                    <a:moveTo>
                      <a:pt x="7797" y="15494"/>
                    </a:moveTo>
                    <a:lnTo>
                      <a:pt x="0" y="16510"/>
                    </a:lnTo>
                    <a:lnTo>
                      <a:pt x="13401" y="38280"/>
                    </a:lnTo>
                    <a:lnTo>
                      <a:pt x="25477" y="56990"/>
                    </a:lnTo>
                    <a:lnTo>
                      <a:pt x="36247" y="72814"/>
                    </a:lnTo>
                    <a:lnTo>
                      <a:pt x="45730" y="85926"/>
                    </a:lnTo>
                    <a:lnTo>
                      <a:pt x="53947" y="96499"/>
                    </a:lnTo>
                    <a:lnTo>
                      <a:pt x="60915" y="104708"/>
                    </a:lnTo>
                    <a:lnTo>
                      <a:pt x="66654" y="110727"/>
                    </a:lnTo>
                    <a:lnTo>
                      <a:pt x="71183" y="114729"/>
                    </a:lnTo>
                    <a:lnTo>
                      <a:pt x="74523" y="116889"/>
                    </a:lnTo>
                    <a:lnTo>
                      <a:pt x="77127" y="117220"/>
                    </a:lnTo>
                    <a:lnTo>
                      <a:pt x="78042" y="115639"/>
                    </a:lnTo>
                    <a:lnTo>
                      <a:pt x="78126" y="112233"/>
                    </a:lnTo>
                    <a:lnTo>
                      <a:pt x="77236" y="106898"/>
                    </a:lnTo>
                    <a:lnTo>
                      <a:pt x="75233" y="99530"/>
                    </a:lnTo>
                    <a:lnTo>
                      <a:pt x="71975" y="90024"/>
                    </a:lnTo>
                    <a:lnTo>
                      <a:pt x="67324" y="78276"/>
                    </a:lnTo>
                    <a:lnTo>
                      <a:pt x="61136" y="64182"/>
                    </a:lnTo>
                    <a:lnTo>
                      <a:pt x="53273" y="47638"/>
                    </a:lnTo>
                    <a:lnTo>
                      <a:pt x="43594" y="28539"/>
                    </a:lnTo>
                    <a:lnTo>
                      <a:pt x="31958" y="6782"/>
                    </a:lnTo>
                    <a:lnTo>
                      <a:pt x="28219" y="0"/>
                    </a:lnTo>
                    <a:lnTo>
                      <a:pt x="19615" y="9765"/>
                    </a:lnTo>
                    <a:lnTo>
                      <a:pt x="7797" y="15494"/>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sp macro="" textlink="">
            <xdr:nvSpPr>
              <xdr:cNvPr id="27" name="object 102">
                <a:extLst>
                  <a:ext uri="{FF2B5EF4-FFF2-40B4-BE49-F238E27FC236}">
                    <a16:creationId xmlns:a16="http://schemas.microsoft.com/office/drawing/2014/main" id="{2F339E98-D37C-7348-9C97-D27FB92C7C49}"/>
                  </a:ext>
                </a:extLst>
              </xdr:cNvPr>
              <xdr:cNvSpPr/>
            </xdr:nvSpPr>
            <xdr:spPr>
              <a:xfrm>
                <a:off x="4745331" y="-283327"/>
                <a:ext cx="36900" cy="153508"/>
              </a:xfrm>
              <a:custGeom>
                <a:avLst/>
                <a:gdLst/>
                <a:ahLst/>
                <a:cxnLst/>
                <a:rect l="l" t="t" r="r" b="b"/>
                <a:pathLst>
                  <a:path w="33350" h="135255">
                    <a:moveTo>
                      <a:pt x="33350" y="135255"/>
                    </a:moveTo>
                    <a:lnTo>
                      <a:pt x="33350" y="52705"/>
                    </a:lnTo>
                    <a:lnTo>
                      <a:pt x="27872" y="44526"/>
                    </a:lnTo>
                    <a:lnTo>
                      <a:pt x="21487" y="34753"/>
                    </a:lnTo>
                    <a:lnTo>
                      <a:pt x="14712" y="24104"/>
                    </a:lnTo>
                    <a:lnTo>
                      <a:pt x="7549" y="12535"/>
                    </a:lnTo>
                    <a:lnTo>
                      <a:pt x="0" y="0"/>
                    </a:lnTo>
                    <a:lnTo>
                      <a:pt x="0" y="135255"/>
                    </a:lnTo>
                    <a:lnTo>
                      <a:pt x="33350" y="135255"/>
                    </a:lnTo>
                    <a:close/>
                  </a:path>
                </a:pathLst>
              </a:custGeom>
              <a:solidFill>
                <a:srgbClr val="55BE5A"/>
              </a:solidFill>
            </xdr:spPr>
            <xdr:txBody>
              <a:bodyPr wrap="square" lIns="0" tIns="0" rIns="0" bIns="0" rtlCol="0">
                <a:no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marL="0" marR="0" lvl="0" indent="0" algn="l" defTabSz="914378" rtl="0" eaLnBrk="1" fontAlgn="base" latinLnBrk="0" hangingPunct="1">
                  <a:lnSpc>
                    <a:spcPct val="100000"/>
                  </a:lnSpc>
                  <a:spcBef>
                    <a:spcPct val="0"/>
                  </a:spcBef>
                  <a:spcAft>
                    <a:spcPct val="0"/>
                  </a:spcAft>
                  <a:buClrTx/>
                  <a:buSzTx/>
                  <a:buFontTx/>
                  <a:buNone/>
                  <a:tabLst/>
                  <a:defRPr/>
                </a:pPr>
                <a:endParaRPr kumimoji="0" lang="it-IT" sz="1800" b="1" i="0" u="none" strike="noStrike" kern="1200" cap="none" spc="0" normalizeH="0" baseline="0">
                  <a:ln>
                    <a:noFill/>
                  </a:ln>
                  <a:solidFill>
                    <a:srgbClr val="133B9C"/>
                  </a:solidFill>
                  <a:effectLst/>
                  <a:uLnTx/>
                  <a:uFillTx/>
                  <a:latin typeface="Arial"/>
                  <a:ea typeface="+mn-ea"/>
                  <a:cs typeface="Arial"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624369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editAs="oneCell">
    <xdr:from>
      <xdr:col>3</xdr:col>
      <xdr:colOff>485775</xdr:colOff>
      <xdr:row>2</xdr:row>
      <xdr:rowOff>47625</xdr:rowOff>
    </xdr:from>
    <xdr:to>
      <xdr:col>4</xdr:col>
      <xdr:colOff>77374</xdr:colOff>
      <xdr:row>3</xdr:row>
      <xdr:rowOff>161951</xdr:rowOff>
    </xdr:to>
    <xdr:pic>
      <xdr:nvPicPr>
        <xdr:cNvPr id="5" name="Imagen 4"/>
        <xdr:cNvPicPr>
          <a:picLocks noChangeAspect="1"/>
        </xdr:cNvPicPr>
      </xdr:nvPicPr>
      <xdr:blipFill>
        <a:blip xmlns:r="http://schemas.openxmlformats.org/officeDocument/2006/relationships" r:embed="rId4"/>
        <a:stretch>
          <a:fillRect/>
        </a:stretch>
      </xdr:blipFill>
      <xdr:spPr>
        <a:xfrm>
          <a:off x="3476625" y="428625"/>
          <a:ext cx="353599" cy="30482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editAs="oneCell">
    <xdr:from>
      <xdr:col>1</xdr:col>
      <xdr:colOff>762000</xdr:colOff>
      <xdr:row>2</xdr:row>
      <xdr:rowOff>38100</xdr:rowOff>
    </xdr:from>
    <xdr:to>
      <xdr:col>1</xdr:col>
      <xdr:colOff>1103406</xdr:colOff>
      <xdr:row>3</xdr:row>
      <xdr:rowOff>158523</xdr:rowOff>
    </xdr:to>
    <xdr:pic>
      <xdr:nvPicPr>
        <xdr:cNvPr id="4" name="Imagen 3"/>
        <xdr:cNvPicPr>
          <a:picLocks noChangeAspect="1"/>
        </xdr:cNvPicPr>
      </xdr:nvPicPr>
      <xdr:blipFill>
        <a:blip xmlns:r="http://schemas.openxmlformats.org/officeDocument/2006/relationships" r:embed="rId4"/>
        <a:stretch>
          <a:fillRect/>
        </a:stretch>
      </xdr:blipFill>
      <xdr:spPr>
        <a:xfrm>
          <a:off x="1371600" y="419100"/>
          <a:ext cx="341406" cy="3109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289</xdr:row>
      <xdr:rowOff>0</xdr:rowOff>
    </xdr:from>
    <xdr:to>
      <xdr:col>17</xdr:col>
      <xdr:colOff>443394</xdr:colOff>
      <xdr:row>291</xdr:row>
      <xdr:rowOff>8505</xdr:rowOff>
    </xdr:to>
    <xdr:pic>
      <xdr:nvPicPr>
        <xdr:cNvPr id="6"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290</xdr:row>
      <xdr:rowOff>9525</xdr:rowOff>
    </xdr:from>
    <xdr:to>
      <xdr:col>18</xdr:col>
      <xdr:colOff>104775</xdr:colOff>
      <xdr:row>291</xdr:row>
      <xdr:rowOff>38100</xdr:rowOff>
    </xdr:to>
    <xdr:pic>
      <xdr:nvPicPr>
        <xdr:cNvPr id="7" name="Immagin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8601075" y="266700"/>
          <a:ext cx="1052994" cy="399030"/>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515475" y="4381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66341227</v>
          </cell>
          <cell r="J15">
            <v>373227.7187060478</v>
          </cell>
          <cell r="L15">
            <v>177.91666666666666</v>
          </cell>
          <cell r="M15">
            <v>372878.09086651058</v>
          </cell>
          <cell r="O15">
            <v>9.92961035545868E-3</v>
          </cell>
          <cell r="Q15">
            <v>1.0357402804900917E-2</v>
          </cell>
          <cell r="S15">
            <v>29600452</v>
          </cell>
          <cell r="U15">
            <v>324685.03107861057</v>
          </cell>
          <cell r="W15">
            <v>182.33333333333334</v>
          </cell>
          <cell r="X15">
            <v>162342.51553930528</v>
          </cell>
          <cell r="Z15">
            <v>8.9447877665642436E-3</v>
          </cell>
          <cell r="AB15">
            <v>9.3516195960724486E-3</v>
          </cell>
          <cell r="AD15">
            <v>29773313</v>
          </cell>
          <cell r="AF15">
            <v>426857.53405017918</v>
          </cell>
          <cell r="AH15">
            <v>139.66666666666666</v>
          </cell>
          <cell r="AI15">
            <v>213174.07875894991</v>
          </cell>
          <cell r="AK15">
            <v>1.1650769972922357E-2</v>
          </cell>
          <cell r="AM15">
            <v>1.2446551362573577E-2</v>
          </cell>
          <cell r="AO15">
            <v>0.14369194102212418</v>
          </cell>
          <cell r="AP15">
            <v>0.3146819015097474</v>
          </cell>
          <cell r="AR15">
            <v>-0.21498829039812647</v>
          </cell>
          <cell r="AS15">
            <v>-0.23400365630712988</v>
          </cell>
          <cell r="AU15">
            <v>-0.4283008737156786</v>
          </cell>
          <cell r="AV15">
            <v>0.31311306869171696</v>
          </cell>
          <cell r="AX15">
            <v>172861</v>
          </cell>
          <cell r="AY15">
            <v>5.8398094731796661E-3</v>
          </cell>
        </row>
        <row r="16">
          <cell r="F16" t="str">
            <v>13°</v>
          </cell>
          <cell r="H16">
            <v>444773740</v>
          </cell>
          <cell r="J16">
            <v>2502243.2630098453</v>
          </cell>
          <cell r="L16">
            <v>222</v>
          </cell>
          <cell r="M16">
            <v>2003485.3153153153</v>
          </cell>
          <cell r="O16">
            <v>6.6571423747409528E-2</v>
          </cell>
          <cell r="Q16">
            <v>6.9439487186787663E-2</v>
          </cell>
          <cell r="S16">
            <v>28295247</v>
          </cell>
          <cell r="U16">
            <v>310368.34003656305</v>
          </cell>
          <cell r="W16">
            <v>52</v>
          </cell>
          <cell r="X16">
            <v>544139.36538461538</v>
          </cell>
          <cell r="Z16">
            <v>8.550375488101114E-3</v>
          </cell>
          <cell r="AB16">
            <v>8.9392684382289221E-3</v>
          </cell>
          <cell r="AD16">
            <v>4862769</v>
          </cell>
          <cell r="AF16">
            <v>69717.118279569884</v>
          </cell>
          <cell r="AH16">
            <v>8</v>
          </cell>
          <cell r="AI16">
            <v>607846.125</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W17">
            <v>202</v>
          </cell>
          <cell r="X17">
            <v>1995787.8069306931</v>
          </cell>
          <cell r="Z17">
            <v>0.12182528390912857</v>
          </cell>
          <cell r="AB17">
            <v>0.1273662094656155</v>
          </cell>
          <cell r="AD17">
            <v>268612107</v>
          </cell>
          <cell r="AF17">
            <v>3851069.634408602</v>
          </cell>
          <cell r="AH17">
            <v>113</v>
          </cell>
          <cell r="AI17">
            <v>2377098.2920353981</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29147969</v>
          </cell>
          <cell r="J34">
            <v>163982.94796061885</v>
          </cell>
          <cell r="L34">
            <v>19.25</v>
          </cell>
          <cell r="M34">
            <v>1514180.2077922078</v>
          </cell>
          <cell r="O34">
            <v>4.3627166380716563E-3</v>
          </cell>
          <cell r="Q34">
            <v>0.11126384266839227</v>
          </cell>
          <cell r="S34">
            <v>10442197</v>
          </cell>
          <cell r="U34">
            <v>114539.63802559413</v>
          </cell>
          <cell r="W34">
            <v>16.333333333333332</v>
          </cell>
          <cell r="X34">
            <v>639318.18367346947</v>
          </cell>
          <cell r="Z34">
            <v>3.1554665442829672E-3</v>
          </cell>
          <cell r="AB34">
            <v>8.003430848646044E-2</v>
          </cell>
          <cell r="AD34">
            <v>28593382</v>
          </cell>
          <cell r="AF34">
            <v>409940.96057347674</v>
          </cell>
          <cell r="AH34">
            <v>28.166666666666668</v>
          </cell>
          <cell r="AI34">
            <v>1015149.6568047337</v>
          </cell>
          <cell r="AK34">
            <v>1.1189044243410154E-2</v>
          </cell>
          <cell r="AM34">
            <v>0.17368958914818131</v>
          </cell>
          <cell r="AO34">
            <v>1.4998999327169411</v>
          </cell>
          <cell r="AP34">
            <v>2.5790313959423772</v>
          </cell>
          <cell r="AR34">
            <v>0.46320346320346328</v>
          </cell>
          <cell r="AS34">
            <v>0.7244897959183676</v>
          </cell>
          <cell r="AU34">
            <v>-0.32957143966047436</v>
          </cell>
          <cell r="AV34">
            <v>0.58786294951250662</v>
          </cell>
          <cell r="AX34">
            <v>18151185</v>
          </cell>
          <cell r="AY34">
            <v>1.7382534537511598</v>
          </cell>
        </row>
        <row r="35">
          <cell r="F35" t="str">
            <v>Totale</v>
          </cell>
          <cell r="H35">
            <v>29147969</v>
          </cell>
          <cell r="J35">
            <v>163982.94796061885</v>
          </cell>
          <cell r="O35">
            <v>4.3627166380716563E-3</v>
          </cell>
          <cell r="Q35">
            <v>0.11126384266839227</v>
          </cell>
          <cell r="S35">
            <v>10442197</v>
          </cell>
          <cell r="U35">
            <v>114539.63802559413</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H45">
            <v>2938153</v>
          </cell>
          <cell r="J45">
            <v>16529.693389592125</v>
          </cell>
          <cell r="M45">
            <v>0</v>
          </cell>
          <cell r="O45">
            <v>4.3976748356978668E-4</v>
          </cell>
          <cell r="Q45">
            <v>1.1215539344359284E-2</v>
          </cell>
          <cell r="S45">
            <v>730997</v>
          </cell>
          <cell r="U45">
            <v>8018.2486288848258</v>
          </cell>
          <cell r="X45">
            <v>0</v>
          </cell>
          <cell r="Z45">
            <v>2.2089571547742454E-4</v>
          </cell>
          <cell r="AB45">
            <v>5.6027327774679147E-3</v>
          </cell>
          <cell r="AD45">
            <v>3288992</v>
          </cell>
          <cell r="AF45">
            <v>47154.007168458782</v>
          </cell>
          <cell r="AI45">
            <v>0</v>
          </cell>
          <cell r="AK45">
            <v>1.2870347762367546E-3</v>
          </cell>
          <cell r="AM45">
            <v>1.9978877251793967E-2</v>
          </cell>
          <cell r="AO45">
            <v>1.8526849262763199</v>
          </cell>
          <cell r="AP45">
            <v>4.8808362462834909</v>
          </cell>
          <cell r="AR45">
            <v>0</v>
          </cell>
          <cell r="AS45">
            <v>0</v>
          </cell>
          <cell r="AU45">
            <v>0</v>
          </cell>
          <cell r="AV45">
            <v>0</v>
          </cell>
          <cell r="AX45">
            <v>2557995</v>
          </cell>
          <cell r="AY45">
            <v>3.49932352663554</v>
          </cell>
        </row>
        <row r="46">
          <cell r="E46" t="str">
            <v>Totale</v>
          </cell>
          <cell r="H46">
            <v>93118318</v>
          </cell>
          <cell r="J46">
            <v>523872.39381153305</v>
          </cell>
          <cell r="O46">
            <v>1.3937466286170656E-2</v>
          </cell>
          <cell r="Q46">
            <v>0.35545193160790445</v>
          </cell>
          <cell r="S46">
            <v>42944547</v>
          </cell>
          <cell r="U46">
            <v>471055.36014625226</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10652700</v>
          </cell>
          <cell r="J56">
            <v>59930.801687763713</v>
          </cell>
          <cell r="L56">
            <v>28.5</v>
          </cell>
          <cell r="M56">
            <v>373778.94736842107</v>
          </cell>
          <cell r="O56">
            <v>1.5944408178280253E-3</v>
          </cell>
          <cell r="Q56">
            <v>4.0663565162759104E-2</v>
          </cell>
          <cell r="S56">
            <v>4749599</v>
          </cell>
          <cell r="U56">
            <v>52097.978062157221</v>
          </cell>
          <cell r="W56">
            <v>26.833333333333332</v>
          </cell>
          <cell r="X56">
            <v>177003.6894409938</v>
          </cell>
          <cell r="Z56">
            <v>1.4352535911034659E-3</v>
          </cell>
          <cell r="AB56">
            <v>3.6403342280650716E-2</v>
          </cell>
          <cell r="AD56">
            <v>5071745</v>
          </cell>
          <cell r="AF56">
            <v>72713.189964157704</v>
          </cell>
          <cell r="AH56">
            <v>24.833333333333332</v>
          </cell>
          <cell r="AI56">
            <v>204231.34228187922</v>
          </cell>
          <cell r="AK56">
            <v>1.9846543230281127E-3</v>
          </cell>
          <cell r="AM56">
            <v>3.0808153625001149E-2</v>
          </cell>
          <cell r="AO56">
            <v>0.21328578821604213</v>
          </cell>
          <cell r="AP56">
            <v>0.3957008058432675</v>
          </cell>
          <cell r="AR56">
            <v>-0.12865497076023397</v>
          </cell>
          <cell r="AS56">
            <v>-7.4534161490683232E-2</v>
          </cell>
          <cell r="AU56">
            <v>-0.45360394500609635</v>
          </cell>
          <cell r="AV56">
            <v>0.1538253407421887</v>
          </cell>
          <cell r="AX56">
            <v>322146</v>
          </cell>
          <cell r="AY56">
            <v>6.7825936463267747E-2</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5067593</v>
          </cell>
          <cell r="J59">
            <v>28509.665260196907</v>
          </cell>
          <cell r="L59">
            <v>5.833333333333333</v>
          </cell>
          <cell r="M59">
            <v>868730.22857142857</v>
          </cell>
          <cell r="O59">
            <v>7.584910048475576E-4</v>
          </cell>
          <cell r="Q59">
            <v>1.9344053448782178E-2</v>
          </cell>
          <cell r="S59">
            <v>2456767</v>
          </cell>
          <cell r="U59">
            <v>26948.084095063983</v>
          </cell>
          <cell r="W59">
            <v>6</v>
          </cell>
          <cell r="X59">
            <v>409461.16666666669</v>
          </cell>
          <cell r="Z59">
            <v>7.4239607580650244E-4</v>
          </cell>
          <cell r="AB59">
            <v>1.8829911747245909E-2</v>
          </cell>
          <cell r="AD59">
            <v>1119290</v>
          </cell>
          <cell r="AF59">
            <v>16047.168458781363</v>
          </cell>
          <cell r="AH59">
            <v>2.1666666666666665</v>
          </cell>
          <cell r="AI59">
            <v>516595.38461538462</v>
          </cell>
          <cell r="AK59">
            <v>4.3799594364900767E-4</v>
          </cell>
          <cell r="AM59">
            <v>6.7990914903899033E-3</v>
          </cell>
          <cell r="AO59">
            <v>-0.4371323439849279</v>
          </cell>
          <cell r="AP59">
            <v>-0.40451542298249377</v>
          </cell>
          <cell r="AR59">
            <v>-0.62857142857142856</v>
          </cell>
          <cell r="AS59">
            <v>-0.63888888888888895</v>
          </cell>
          <cell r="AU59">
            <v>-0.40534429719926662</v>
          </cell>
          <cell r="AV59">
            <v>0.26164683410852863</v>
          </cell>
          <cell r="AX59">
            <v>-1337477</v>
          </cell>
          <cell r="AY59">
            <v>-0.54440530990525349</v>
          </cell>
        </row>
        <row r="60">
          <cell r="F60" t="str">
            <v>Totale</v>
          </cell>
          <cell r="H60">
            <v>15720293</v>
          </cell>
          <cell r="J60">
            <v>88440.466947960624</v>
          </cell>
          <cell r="O60">
            <v>2.352931822675583E-3</v>
          </cell>
          <cell r="Q60">
            <v>6.0007618611541282E-2</v>
          </cell>
          <cell r="S60">
            <v>7206366</v>
          </cell>
          <cell r="U60">
            <v>79046.062157221211</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9">
          <cell r="F69" t="str">
            <v>Trattenute e rimborsi (C)</v>
          </cell>
          <cell r="H69">
            <v>13980378</v>
          </cell>
          <cell r="J69">
            <v>78651.915611814344</v>
          </cell>
          <cell r="L69">
            <v>44.833333333333336</v>
          </cell>
          <cell r="M69">
            <v>311829.99256505573</v>
          </cell>
          <cell r="O69">
            <v>2.0925103806419907E-3</v>
          </cell>
          <cell r="Q69">
            <v>1</v>
          </cell>
          <cell r="S69">
            <v>13493316</v>
          </cell>
          <cell r="U69">
            <v>148007.12248628883</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H77">
            <v>2972248</v>
          </cell>
          <cell r="J77">
            <v>16721.507735583684</v>
          </cell>
          <cell r="S77">
            <v>1536992</v>
          </cell>
          <cell r="U77">
            <v>16859.144424131624</v>
          </cell>
          <cell r="Z77">
            <v>4.6445463869629789E-4</v>
          </cell>
          <cell r="AB77">
            <v>1.1780288369317472E-2</v>
          </cell>
          <cell r="AD77">
            <v>986604</v>
          </cell>
          <cell r="AF77">
            <v>14144.860215053763</v>
          </cell>
          <cell r="AO77">
            <v>-0.15409181763237573</v>
          </cell>
          <cell r="AP77">
            <v>-0.16099774346749912</v>
          </cell>
          <cell r="AX77">
            <v>-550388</v>
          </cell>
          <cell r="AY77">
            <v>-0.35809425162915615</v>
          </cell>
        </row>
        <row r="78">
          <cell r="F78" t="str">
            <v>TBC/DS/ENAOLI</v>
          </cell>
          <cell r="H78">
            <v>7578894</v>
          </cell>
          <cell r="J78">
            <v>42637.940928270044</v>
          </cell>
          <cell r="S78">
            <v>3919153</v>
          </cell>
          <cell r="U78">
            <v>42988.881170018278</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H81">
            <v>602175</v>
          </cell>
          <cell r="J81">
            <v>3387.7637130801686</v>
          </cell>
          <cell r="S81">
            <v>231297</v>
          </cell>
          <cell r="U81">
            <v>2537.0786106032906</v>
          </cell>
          <cell r="Z81">
            <v>6.9894289994051781E-5</v>
          </cell>
          <cell r="AB81">
            <v>1.7727778407161676E-3</v>
          </cell>
          <cell r="AD81">
            <v>578352</v>
          </cell>
          <cell r="AF81">
            <v>8291.7849462365593</v>
          </cell>
          <cell r="AO81">
            <v>1.4475688532296234</v>
          </cell>
          <cell r="AP81">
            <v>2.2682412407650467</v>
          </cell>
          <cell r="AX81">
            <v>347055</v>
          </cell>
          <cell r="AY81">
            <v>1.5004734172946472</v>
          </cell>
        </row>
        <row r="82">
          <cell r="F82" t="str">
            <v>FPE</v>
          </cell>
          <cell r="H82">
            <v>391965993</v>
          </cell>
          <cell r="J82">
            <v>2205153.2658227845</v>
          </cell>
          <cell r="S82">
            <v>198824825</v>
          </cell>
          <cell r="U82">
            <v>2180893.8756855573</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H85">
            <v>69865672</v>
          </cell>
          <cell r="J85">
            <v>393055.81997187063</v>
          </cell>
          <cell r="S85">
            <v>22713962</v>
          </cell>
          <cell r="U85">
            <v>249147.66361974404</v>
          </cell>
          <cell r="Z85">
            <v>6.863799560486614E-3</v>
          </cell>
          <cell r="AB85">
            <v>0.17409135660414568</v>
          </cell>
          <cell r="AD85">
            <v>18326488</v>
          </cell>
          <cell r="AF85">
            <v>262745.34767025086</v>
          </cell>
        </row>
        <row r="86">
          <cell r="F86" t="str">
            <v>Totale</v>
          </cell>
          <cell r="H86">
            <v>544486805</v>
          </cell>
          <cell r="J86">
            <v>3063216.9057665262</v>
          </cell>
          <cell r="S86">
            <v>293121873</v>
          </cell>
          <cell r="U86">
            <v>3215230.7824497255</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5">
          <cell r="F95" t="str">
            <v>Assitalia</v>
          </cell>
          <cell r="H95">
            <v>11247783</v>
          </cell>
          <cell r="J95">
            <v>63278.666666666664</v>
          </cell>
          <cell r="S95">
            <v>6444855</v>
          </cell>
          <cell r="U95">
            <v>70693.107861060329</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H98">
            <v>-4061639</v>
          </cell>
          <cell r="J98">
            <v>-22850.289732770747</v>
          </cell>
          <cell r="S98">
            <v>-806484</v>
          </cell>
          <cell r="U98">
            <v>-8846.2595978062145</v>
          </cell>
          <cell r="Z98">
            <v>-2.4370669127382911E-4</v>
          </cell>
          <cell r="AB98">
            <v>-6.1813035365445189E-3</v>
          </cell>
          <cell r="AD98">
            <v>-1708052</v>
          </cell>
          <cell r="AF98">
            <v>-24488.20071684588</v>
          </cell>
          <cell r="AO98">
            <v>7.1680096980395097E-2</v>
          </cell>
          <cell r="AP98">
            <v>1.7681982928602631</v>
          </cell>
          <cell r="AX98">
            <v>-901568</v>
          </cell>
          <cell r="AY98">
            <v>1.1178994251590857</v>
          </cell>
        </row>
        <row r="99">
          <cell r="F99" t="str">
            <v>Rimborsi Pie' di lista</v>
          </cell>
          <cell r="H99">
            <v>93840359</v>
          </cell>
          <cell r="J99">
            <v>527934.50914205343</v>
          </cell>
          <cell r="S99">
            <v>47157731</v>
          </cell>
          <cell r="U99">
            <v>517269.44424131623</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2">
          <cell r="E102" t="str">
            <v>Forza Media</v>
          </cell>
          <cell r="F102" t="str">
            <v>Valore Medio</v>
          </cell>
          <cell r="J102">
            <v>177.75</v>
          </cell>
          <cell r="U102">
            <v>182.33333333333334</v>
          </cell>
          <cell r="AF102">
            <v>139.5</v>
          </cell>
          <cell r="AO102">
            <v>-0.21518987341772153</v>
          </cell>
          <cell r="AP102">
            <v>-0.23491773308957956</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nel.com/investors" TargetMode="External"/><Relationship Id="rId1" Type="http://schemas.openxmlformats.org/officeDocument/2006/relationships/hyperlink" Target="mailto:investor.relations@ene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1"/>
  <sheetViews>
    <sheetView showGridLines="0" tabSelected="1" topLeftCell="A7" zoomScale="80" zoomScaleNormal="80" workbookViewId="0">
      <selection activeCell="A13" sqref="A13:J18"/>
    </sheetView>
  </sheetViews>
  <sheetFormatPr baseColWidth="10" defaultColWidth="11.42578125" defaultRowHeight="15" x14ac:dyDescent="0.25"/>
  <sheetData>
    <row r="1" spans="1:10" x14ac:dyDescent="0.25">
      <c r="A1" s="1"/>
      <c r="B1" s="1"/>
      <c r="C1" s="1"/>
      <c r="D1" s="1"/>
      <c r="E1" s="1"/>
      <c r="F1" s="1"/>
      <c r="G1" s="1"/>
      <c r="H1" s="1"/>
      <c r="I1" s="1"/>
      <c r="J1" s="1"/>
    </row>
    <row r="2" spans="1:10" x14ac:dyDescent="0.25">
      <c r="A2" s="1"/>
      <c r="B2" s="1"/>
      <c r="C2" s="1"/>
      <c r="D2" s="1"/>
      <c r="E2" s="1"/>
      <c r="F2" s="1"/>
      <c r="G2" s="1"/>
      <c r="H2" s="1"/>
      <c r="I2" s="1"/>
      <c r="J2" s="1"/>
    </row>
    <row r="3" spans="1:10" ht="22.5" x14ac:dyDescent="0.3">
      <c r="A3" s="2"/>
      <c r="B3" s="2"/>
      <c r="C3" s="2"/>
      <c r="D3" s="2"/>
      <c r="E3" s="2"/>
      <c r="F3" s="2"/>
      <c r="G3" s="2"/>
      <c r="H3" s="2"/>
      <c r="I3" s="1"/>
      <c r="J3" s="1"/>
    </row>
    <row r="4" spans="1:10" ht="22.5" x14ac:dyDescent="0.3">
      <c r="A4" s="2"/>
      <c r="B4" s="2"/>
      <c r="C4" s="2"/>
      <c r="D4" s="2"/>
      <c r="E4" s="2"/>
      <c r="F4" s="2"/>
      <c r="G4" s="2"/>
      <c r="H4" s="2"/>
      <c r="I4" s="1"/>
      <c r="J4" s="1"/>
    </row>
    <row r="5" spans="1:10" ht="22.5" x14ac:dyDescent="0.3">
      <c r="A5" s="2"/>
      <c r="B5" s="2"/>
      <c r="C5" s="2"/>
      <c r="D5" s="2"/>
      <c r="E5" s="2"/>
      <c r="F5" s="2"/>
      <c r="G5" s="2"/>
      <c r="H5" s="2"/>
      <c r="I5" s="1"/>
      <c r="J5" s="1"/>
    </row>
    <row r="6" spans="1:10" ht="22.5" x14ac:dyDescent="0.3">
      <c r="A6" s="2"/>
      <c r="B6" s="2"/>
      <c r="C6" s="2"/>
      <c r="D6" s="2"/>
      <c r="E6" s="2"/>
      <c r="F6" s="2"/>
      <c r="G6" s="2"/>
      <c r="H6" s="2"/>
      <c r="I6" s="1"/>
      <c r="J6" s="1"/>
    </row>
    <row r="7" spans="1:10" ht="22.5" x14ac:dyDescent="0.3">
      <c r="A7" s="2"/>
      <c r="B7" s="2"/>
      <c r="C7" s="2"/>
      <c r="D7" s="2"/>
      <c r="E7" s="2"/>
      <c r="F7" s="2"/>
      <c r="G7" s="2"/>
      <c r="H7" s="2"/>
      <c r="I7" s="1"/>
      <c r="J7" s="1"/>
    </row>
    <row r="8" spans="1:10" ht="22.5" x14ac:dyDescent="0.3">
      <c r="A8" s="2"/>
      <c r="B8" s="2"/>
      <c r="C8" s="2"/>
      <c r="D8" s="2"/>
      <c r="E8" s="2"/>
      <c r="F8" s="2"/>
      <c r="G8" s="2"/>
      <c r="H8" s="2"/>
      <c r="I8" s="1"/>
      <c r="J8" s="1"/>
    </row>
    <row r="9" spans="1:10" ht="22.5" x14ac:dyDescent="0.3">
      <c r="A9" s="2"/>
      <c r="B9" s="2"/>
      <c r="C9" s="2"/>
      <c r="D9" s="2"/>
      <c r="E9" s="2"/>
      <c r="F9" s="2"/>
      <c r="G9" s="2"/>
      <c r="H9" s="2"/>
      <c r="I9" s="1"/>
      <c r="J9" s="1"/>
    </row>
    <row r="10" spans="1:10" ht="22.5" x14ac:dyDescent="0.3">
      <c r="A10" s="2"/>
      <c r="B10" s="2"/>
      <c r="C10" s="2"/>
      <c r="D10" s="2"/>
      <c r="E10" s="2"/>
      <c r="F10" s="2"/>
      <c r="G10" s="2"/>
      <c r="H10" s="2"/>
      <c r="I10" s="1"/>
      <c r="J10" s="1"/>
    </row>
    <row r="11" spans="1:10" ht="22.5" x14ac:dyDescent="0.3">
      <c r="A11" s="2"/>
      <c r="B11" s="2"/>
      <c r="C11" s="2"/>
      <c r="D11" s="2"/>
      <c r="E11" s="2"/>
      <c r="F11" s="2"/>
      <c r="G11" s="2"/>
      <c r="H11" s="2"/>
      <c r="I11" s="1"/>
      <c r="J11" s="1"/>
    </row>
    <row r="12" spans="1:10" ht="22.5" x14ac:dyDescent="0.3">
      <c r="A12" s="2"/>
      <c r="B12" s="2"/>
      <c r="C12" s="2"/>
      <c r="D12" s="2"/>
      <c r="E12" s="2"/>
      <c r="F12" s="2"/>
      <c r="G12" s="2"/>
      <c r="H12" s="2"/>
      <c r="I12" s="1"/>
      <c r="J12" s="1"/>
    </row>
    <row r="13" spans="1:10" ht="22.5" customHeight="1" x14ac:dyDescent="0.25">
      <c r="A13" s="281" t="s">
        <v>169</v>
      </c>
      <c r="B13" s="281"/>
      <c r="C13" s="281"/>
      <c r="D13" s="281"/>
      <c r="E13" s="281"/>
      <c r="F13" s="281"/>
      <c r="G13" s="281"/>
      <c r="H13" s="281"/>
      <c r="I13" s="281"/>
      <c r="J13" s="281"/>
    </row>
    <row r="14" spans="1:10" ht="22.5" customHeight="1" x14ac:dyDescent="0.25">
      <c r="A14" s="281"/>
      <c r="B14" s="281"/>
      <c r="C14" s="281"/>
      <c r="D14" s="281"/>
      <c r="E14" s="281"/>
      <c r="F14" s="281"/>
      <c r="G14" s="281"/>
      <c r="H14" s="281"/>
      <c r="I14" s="281"/>
      <c r="J14" s="281"/>
    </row>
    <row r="15" spans="1:10" ht="22.5" customHeight="1" x14ac:dyDescent="0.25">
      <c r="A15" s="281"/>
      <c r="B15" s="281"/>
      <c r="C15" s="281"/>
      <c r="D15" s="281"/>
      <c r="E15" s="281"/>
      <c r="F15" s="281"/>
      <c r="G15" s="281"/>
      <c r="H15" s="281"/>
      <c r="I15" s="281"/>
      <c r="J15" s="281"/>
    </row>
    <row r="16" spans="1:10" ht="15" customHeight="1" x14ac:dyDescent="0.25">
      <c r="A16" s="281"/>
      <c r="B16" s="281"/>
      <c r="C16" s="281"/>
      <c r="D16" s="281"/>
      <c r="E16" s="281"/>
      <c r="F16" s="281"/>
      <c r="G16" s="281"/>
      <c r="H16" s="281"/>
      <c r="I16" s="281"/>
      <c r="J16" s="281"/>
    </row>
    <row r="17" spans="1:10" ht="15" customHeight="1" x14ac:dyDescent="0.25">
      <c r="A17" s="281"/>
      <c r="B17" s="281"/>
      <c r="C17" s="281"/>
      <c r="D17" s="281"/>
      <c r="E17" s="281"/>
      <c r="F17" s="281"/>
      <c r="G17" s="281"/>
      <c r="H17" s="281"/>
      <c r="I17" s="281"/>
      <c r="J17" s="281"/>
    </row>
    <row r="18" spans="1:10" ht="22.5" customHeight="1" x14ac:dyDescent="0.25">
      <c r="A18" s="281"/>
      <c r="B18" s="281"/>
      <c r="C18" s="281"/>
      <c r="D18" s="281"/>
      <c r="E18" s="281"/>
      <c r="F18" s="281"/>
      <c r="G18" s="281"/>
      <c r="H18" s="281"/>
      <c r="I18" s="281"/>
      <c r="J18" s="281"/>
    </row>
    <row r="19" spans="1:10" ht="22.5" x14ac:dyDescent="0.3">
      <c r="A19" s="2"/>
      <c r="B19" s="2"/>
      <c r="C19" s="2"/>
      <c r="D19" s="2"/>
      <c r="E19" s="2"/>
      <c r="F19" s="2"/>
      <c r="G19" s="2"/>
      <c r="H19" s="2"/>
      <c r="I19" s="1"/>
      <c r="J19" s="1"/>
    </row>
    <row r="20" spans="1:10" ht="22.5" x14ac:dyDescent="0.3">
      <c r="A20" s="2"/>
      <c r="B20" s="2"/>
      <c r="C20" s="2"/>
      <c r="D20" s="2"/>
      <c r="E20" s="2"/>
      <c r="F20" s="2"/>
      <c r="G20" s="2"/>
      <c r="H20" s="2"/>
      <c r="I20" s="1"/>
      <c r="J20" s="1"/>
    </row>
    <row r="21" spans="1:10" ht="22.5" x14ac:dyDescent="0.3">
      <c r="A21" s="282" t="s">
        <v>0</v>
      </c>
      <c r="B21" s="282"/>
      <c r="C21" s="282"/>
      <c r="D21" s="282"/>
      <c r="E21" s="282"/>
      <c r="F21" s="282"/>
      <c r="G21" s="282"/>
      <c r="H21" s="282"/>
      <c r="I21" s="282"/>
      <c r="J21" s="282"/>
    </row>
    <row r="22" spans="1:10" ht="22.5" x14ac:dyDescent="0.3">
      <c r="A22" s="280" t="s">
        <v>1</v>
      </c>
      <c r="B22" s="280"/>
      <c r="C22" s="280"/>
      <c r="D22" s="280"/>
      <c r="E22" s="280"/>
      <c r="F22" s="280"/>
      <c r="G22" s="280"/>
      <c r="H22" s="280"/>
      <c r="I22" s="280"/>
      <c r="J22" s="280"/>
    </row>
    <row r="23" spans="1:10" ht="22.5" x14ac:dyDescent="0.3">
      <c r="A23" s="283" t="s">
        <v>2</v>
      </c>
      <c r="B23" s="283"/>
      <c r="C23" s="283"/>
      <c r="D23" s="283"/>
      <c r="E23" s="283"/>
      <c r="F23" s="283"/>
      <c r="G23" s="283"/>
      <c r="H23" s="283"/>
      <c r="I23" s="283"/>
      <c r="J23" s="283"/>
    </row>
    <row r="24" spans="1:10" ht="22.5" x14ac:dyDescent="0.3">
      <c r="A24" s="2"/>
      <c r="B24" s="2"/>
      <c r="C24" s="2"/>
      <c r="D24" s="2"/>
      <c r="E24" s="2"/>
      <c r="F24" s="2"/>
      <c r="G24" s="2"/>
      <c r="H24" s="2"/>
      <c r="I24" s="1"/>
      <c r="J24" s="1"/>
    </row>
    <row r="25" spans="1:10" ht="22.5" x14ac:dyDescent="0.3">
      <c r="A25" s="282" t="s">
        <v>3</v>
      </c>
      <c r="B25" s="282"/>
      <c r="C25" s="282"/>
      <c r="D25" s="282"/>
      <c r="E25" s="282"/>
      <c r="F25" s="282"/>
      <c r="G25" s="282"/>
      <c r="H25" s="282"/>
      <c r="I25" s="282"/>
      <c r="J25" s="282"/>
    </row>
    <row r="26" spans="1:10" ht="22.5" x14ac:dyDescent="0.3">
      <c r="A26" s="280" t="s">
        <v>4</v>
      </c>
      <c r="B26" s="280"/>
      <c r="C26" s="280"/>
      <c r="D26" s="280"/>
      <c r="E26" s="280"/>
      <c r="F26" s="280"/>
      <c r="G26" s="280"/>
      <c r="H26" s="280"/>
      <c r="I26" s="280"/>
      <c r="J26" s="280"/>
    </row>
    <row r="27" spans="1:10" ht="22.5" x14ac:dyDescent="0.3">
      <c r="A27" s="2"/>
      <c r="B27" s="2"/>
      <c r="C27" s="2"/>
      <c r="D27" s="2"/>
      <c r="E27" s="2"/>
      <c r="F27" s="2"/>
      <c r="G27" s="2"/>
      <c r="H27" s="2"/>
      <c r="I27" s="1"/>
      <c r="J27" s="1"/>
    </row>
    <row r="28" spans="1:10" ht="22.5" x14ac:dyDescent="0.3">
      <c r="A28" s="2"/>
      <c r="B28" s="2"/>
      <c r="C28" s="2"/>
      <c r="D28" s="2"/>
      <c r="E28" s="2"/>
      <c r="F28" s="2"/>
      <c r="G28" s="2"/>
      <c r="H28" s="2"/>
      <c r="I28" s="1"/>
      <c r="J28" s="1"/>
    </row>
    <row r="29" spans="1:10" ht="22.5" x14ac:dyDescent="0.3">
      <c r="A29" s="2"/>
      <c r="B29" s="2"/>
      <c r="C29" s="2"/>
      <c r="D29" s="2"/>
      <c r="E29" s="2"/>
      <c r="F29" s="2"/>
      <c r="G29" s="2"/>
      <c r="H29" s="2"/>
      <c r="I29" s="1"/>
      <c r="J29" s="1"/>
    </row>
    <row r="30" spans="1:10" ht="22.5" x14ac:dyDescent="0.3">
      <c r="A30" s="2"/>
      <c r="B30" s="2"/>
      <c r="C30" s="2"/>
      <c r="D30" s="2"/>
      <c r="E30" s="2"/>
      <c r="F30" s="2"/>
      <c r="G30" s="2"/>
      <c r="H30" s="2"/>
      <c r="I30" s="1"/>
      <c r="J30" s="1"/>
    </row>
    <row r="31" spans="1:10" ht="22.5" x14ac:dyDescent="0.3">
      <c r="A31" s="2"/>
      <c r="B31" s="2"/>
      <c r="C31" s="2"/>
      <c r="D31" s="2"/>
      <c r="E31" s="2"/>
      <c r="F31" s="2"/>
      <c r="G31" s="2"/>
      <c r="H31" s="2"/>
      <c r="I31" s="1"/>
      <c r="J31" s="1"/>
    </row>
    <row r="32" spans="1:10" ht="22.5" x14ac:dyDescent="0.3">
      <c r="A32" s="2"/>
      <c r="B32" s="2"/>
      <c r="C32" s="2"/>
      <c r="D32" s="2"/>
      <c r="E32" s="2"/>
      <c r="F32" s="2"/>
      <c r="G32" s="2"/>
      <c r="H32" s="2"/>
      <c r="I32" s="1"/>
      <c r="J32" s="1"/>
    </row>
    <row r="33" spans="1:10" ht="22.5" x14ac:dyDescent="0.3">
      <c r="A33" s="2"/>
      <c r="B33" s="2"/>
      <c r="C33" s="2"/>
      <c r="D33" s="2"/>
      <c r="E33" s="2"/>
      <c r="F33" s="2"/>
      <c r="G33" s="2"/>
      <c r="H33" s="2"/>
      <c r="I33" s="1"/>
      <c r="J33" s="1"/>
    </row>
    <row r="34" spans="1:10" ht="22.5" x14ac:dyDescent="0.3">
      <c r="A34" s="2"/>
      <c r="B34" s="2"/>
      <c r="C34" s="2"/>
      <c r="D34" s="2"/>
      <c r="E34" s="2"/>
      <c r="F34" s="2"/>
      <c r="G34" s="2"/>
      <c r="H34" s="2"/>
      <c r="I34" s="1"/>
      <c r="J34" s="1"/>
    </row>
    <row r="35" spans="1:10" ht="22.5" x14ac:dyDescent="0.3">
      <c r="A35" s="2"/>
      <c r="B35" s="2"/>
      <c r="C35" s="2"/>
      <c r="D35" s="2"/>
      <c r="E35" s="2"/>
      <c r="F35" s="2"/>
      <c r="G35" s="2"/>
      <c r="H35" s="2"/>
      <c r="I35" s="1"/>
      <c r="J35" s="1"/>
    </row>
    <row r="36" spans="1:10" x14ac:dyDescent="0.25">
      <c r="A36" s="1"/>
      <c r="B36" s="1"/>
      <c r="C36" s="1"/>
      <c r="D36" s="1"/>
      <c r="E36" s="1"/>
      <c r="F36" s="1"/>
      <c r="G36" s="1"/>
      <c r="H36" s="1"/>
      <c r="I36" s="1"/>
      <c r="J36" s="1"/>
    </row>
    <row r="37" spans="1:10" x14ac:dyDescent="0.25">
      <c r="A37" s="1"/>
      <c r="B37" s="1"/>
      <c r="C37" s="1"/>
      <c r="D37" s="1"/>
      <c r="E37" s="1"/>
      <c r="F37" s="1"/>
      <c r="G37" s="1"/>
      <c r="H37" s="1"/>
      <c r="I37" s="1"/>
      <c r="J37" s="1"/>
    </row>
    <row r="38" spans="1:10" x14ac:dyDescent="0.25">
      <c r="A38" s="1"/>
      <c r="B38" s="1"/>
      <c r="C38" s="1"/>
      <c r="D38" s="1"/>
      <c r="E38" s="1"/>
      <c r="F38" s="1"/>
      <c r="G38" s="1"/>
      <c r="H38" s="1"/>
      <c r="I38" s="1"/>
      <c r="J38" s="1"/>
    </row>
    <row r="39" spans="1:10" x14ac:dyDescent="0.25">
      <c r="A39" s="1"/>
      <c r="B39" s="1"/>
      <c r="C39" s="1"/>
      <c r="D39" s="1"/>
      <c r="E39" s="1"/>
      <c r="F39" s="1"/>
      <c r="G39" s="1"/>
      <c r="H39" s="1"/>
      <c r="I39" s="1"/>
      <c r="J39" s="1"/>
    </row>
    <row r="40" spans="1:10" x14ac:dyDescent="0.25">
      <c r="A40" s="1"/>
      <c r="B40" s="1"/>
      <c r="C40" s="1"/>
      <c r="D40" s="1"/>
      <c r="E40" s="1"/>
      <c r="F40" s="1"/>
      <c r="G40" s="1"/>
      <c r="H40" s="1"/>
      <c r="I40" s="1"/>
      <c r="J40" s="1"/>
    </row>
    <row r="41" spans="1:10" x14ac:dyDescent="0.25">
      <c r="A41" s="1"/>
      <c r="B41" s="1"/>
      <c r="C41" s="1"/>
      <c r="D41" s="1"/>
      <c r="E41" s="1"/>
      <c r="F41" s="1"/>
      <c r="G41" s="1"/>
      <c r="H41" s="1"/>
      <c r="I41" s="1"/>
      <c r="J41" s="1"/>
    </row>
  </sheetData>
  <mergeCells count="6">
    <mergeCell ref="A26:J26"/>
    <mergeCell ref="A13:J18"/>
    <mergeCell ref="A21:J21"/>
    <mergeCell ref="A22:J22"/>
    <mergeCell ref="A23:J23"/>
    <mergeCell ref="A25:J25"/>
  </mergeCells>
  <hyperlinks>
    <hyperlink ref="A22" r:id="rId1"/>
    <hyperlink ref="A26" r:id="rId2"/>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09"/>
  <sheetViews>
    <sheetView showGridLines="0" zoomScaleNormal="100" workbookViewId="0"/>
  </sheetViews>
  <sheetFormatPr baseColWidth="10" defaultColWidth="9.140625" defaultRowHeight="12.75" x14ac:dyDescent="0.2"/>
  <cols>
    <col min="1" max="1" width="9.140625" style="102"/>
    <col min="2" max="2" width="60" style="102" bestFit="1" customWidth="1"/>
    <col min="3" max="3" width="6.85546875" style="102" bestFit="1" customWidth="1"/>
    <col min="4" max="4" width="17" style="102" bestFit="1" customWidth="1"/>
    <col min="5" max="5" width="17" style="102" customWidth="1"/>
    <col min="6" max="7" width="16.42578125" style="102" customWidth="1"/>
    <col min="8" max="16384" width="9.140625" style="102"/>
  </cols>
  <sheetData>
    <row r="1" spans="2:9" customFormat="1" ht="15" x14ac:dyDescent="0.25"/>
    <row r="2" spans="2:9" customFormat="1" ht="15" x14ac:dyDescent="0.25"/>
    <row r="3" spans="2:9" ht="15" customHeight="1" x14ac:dyDescent="0.2">
      <c r="B3" s="288" t="s">
        <v>117</v>
      </c>
      <c r="C3" s="288"/>
      <c r="D3" s="288"/>
      <c r="E3" s="288"/>
      <c r="F3" s="288"/>
      <c r="G3" s="288"/>
    </row>
    <row r="4" spans="2:9" ht="15.75" thickBot="1" x14ac:dyDescent="0.3">
      <c r="B4" s="289"/>
      <c r="C4" s="289"/>
      <c r="D4" s="289"/>
      <c r="E4" s="289"/>
      <c r="F4" s="289"/>
      <c r="G4" s="289"/>
      <c r="H4" s="290" t="s">
        <v>120</v>
      </c>
      <c r="I4" s="291"/>
    </row>
    <row r="6" spans="2:9" ht="29.25" customHeight="1" x14ac:dyDescent="0.2">
      <c r="B6" s="323" t="s">
        <v>103</v>
      </c>
      <c r="C6" s="323"/>
      <c r="D6" s="323"/>
      <c r="E6" s="323"/>
      <c r="F6" s="323"/>
      <c r="G6" s="198"/>
    </row>
    <row r="7" spans="2:9" x14ac:dyDescent="0.2">
      <c r="B7" s="106" t="s">
        <v>104</v>
      </c>
      <c r="C7" s="115"/>
      <c r="D7" s="116"/>
      <c r="E7" s="116"/>
      <c r="F7" s="117"/>
      <c r="G7" s="117"/>
    </row>
    <row r="8" spans="2:9" ht="15" customHeight="1" x14ac:dyDescent="0.2">
      <c r="B8" s="108" t="s">
        <v>105</v>
      </c>
      <c r="C8" s="107"/>
      <c r="D8" s="108" t="s">
        <v>205</v>
      </c>
      <c r="E8" s="199"/>
      <c r="F8" s="109" t="s">
        <v>159</v>
      </c>
      <c r="G8" s="109"/>
    </row>
    <row r="9" spans="2:9" ht="15" customHeight="1" x14ac:dyDescent="0.2">
      <c r="B9" s="318"/>
      <c r="C9" s="320"/>
      <c r="D9" s="319"/>
      <c r="E9" s="248" t="s">
        <v>194</v>
      </c>
      <c r="F9" s="321"/>
      <c r="G9" s="248" t="s">
        <v>194</v>
      </c>
    </row>
    <row r="10" spans="2:9" ht="15" customHeight="1" x14ac:dyDescent="0.2">
      <c r="B10" s="318"/>
      <c r="C10" s="320"/>
      <c r="D10" s="319"/>
      <c r="E10" s="248" t="s">
        <v>195</v>
      </c>
      <c r="F10" s="321"/>
      <c r="G10" s="248" t="s">
        <v>195</v>
      </c>
    </row>
    <row r="11" spans="2:9" ht="15" customHeight="1" x14ac:dyDescent="0.2">
      <c r="B11" s="319"/>
      <c r="C11" s="324"/>
      <c r="D11" s="325"/>
      <c r="E11" s="249" t="s">
        <v>196</v>
      </c>
      <c r="F11" s="326"/>
      <c r="G11" s="249" t="s">
        <v>196</v>
      </c>
    </row>
    <row r="12" spans="2:9" ht="15" customHeight="1" x14ac:dyDescent="0.2">
      <c r="B12" s="233" t="s">
        <v>106</v>
      </c>
      <c r="C12" s="250"/>
      <c r="D12" s="251"/>
      <c r="E12" s="103"/>
      <c r="F12" s="104"/>
      <c r="G12" s="104"/>
    </row>
    <row r="13" spans="2:9" ht="15" customHeight="1" x14ac:dyDescent="0.2">
      <c r="B13" s="234" t="s">
        <v>197</v>
      </c>
      <c r="C13" s="252"/>
      <c r="D13" s="251">
        <v>79809</v>
      </c>
      <c r="E13" s="253"/>
      <c r="F13" s="254">
        <v>76631</v>
      </c>
      <c r="G13" s="254"/>
    </row>
    <row r="14" spans="2:9" ht="15" customHeight="1" x14ac:dyDescent="0.2">
      <c r="B14" s="234" t="s">
        <v>198</v>
      </c>
      <c r="C14" s="252"/>
      <c r="D14" s="251">
        <v>112</v>
      </c>
      <c r="E14" s="253"/>
      <c r="F14" s="254">
        <v>135</v>
      </c>
      <c r="G14" s="254"/>
    </row>
    <row r="15" spans="2:9" ht="15" customHeight="1" x14ac:dyDescent="0.2">
      <c r="B15" s="234" t="s">
        <v>199</v>
      </c>
      <c r="C15" s="252"/>
      <c r="D15" s="251">
        <v>19089</v>
      </c>
      <c r="E15" s="103"/>
      <c r="F15" s="254">
        <v>19014</v>
      </c>
      <c r="G15" s="254"/>
    </row>
    <row r="16" spans="2:9" ht="15" customHeight="1" x14ac:dyDescent="0.2">
      <c r="B16" s="234" t="s">
        <v>152</v>
      </c>
      <c r="C16" s="252"/>
      <c r="D16" s="251">
        <v>14241</v>
      </c>
      <c r="E16" s="103"/>
      <c r="F16" s="254">
        <v>14273</v>
      </c>
      <c r="G16" s="254"/>
    </row>
    <row r="17" spans="2:7" ht="15" customHeight="1" x14ac:dyDescent="0.2">
      <c r="B17" s="234" t="s">
        <v>200</v>
      </c>
      <c r="C17" s="255"/>
      <c r="D17" s="251">
        <v>9112</v>
      </c>
      <c r="E17" s="103"/>
      <c r="F17" s="254">
        <v>8305</v>
      </c>
      <c r="G17" s="256"/>
    </row>
    <row r="18" spans="2:7" ht="15" customHeight="1" x14ac:dyDescent="0.2">
      <c r="B18" s="257" t="s">
        <v>157</v>
      </c>
      <c r="C18" s="258"/>
      <c r="D18" s="251">
        <v>1682</v>
      </c>
      <c r="E18" s="103"/>
      <c r="F18" s="254">
        <v>2099</v>
      </c>
      <c r="G18" s="256"/>
    </row>
    <row r="19" spans="2:7" ht="15" customHeight="1" x14ac:dyDescent="0.2">
      <c r="B19" s="234" t="s">
        <v>201</v>
      </c>
      <c r="C19" s="252"/>
      <c r="D19" s="251">
        <v>1383</v>
      </c>
      <c r="E19" s="103">
        <v>15</v>
      </c>
      <c r="F19" s="254">
        <v>1005</v>
      </c>
      <c r="G19" s="254"/>
    </row>
    <row r="20" spans="2:7" ht="15" customHeight="1" x14ac:dyDescent="0.2">
      <c r="B20" s="234" t="s">
        <v>271</v>
      </c>
      <c r="C20" s="252"/>
      <c r="D20" s="251">
        <v>487</v>
      </c>
      <c r="E20" s="103"/>
      <c r="F20" s="254">
        <v>346</v>
      </c>
      <c r="G20" s="254"/>
    </row>
    <row r="21" spans="2:7" ht="15" customHeight="1" x14ac:dyDescent="0.2">
      <c r="B21" s="234" t="s">
        <v>272</v>
      </c>
      <c r="C21" s="252"/>
      <c r="D21" s="251">
        <v>6006</v>
      </c>
      <c r="E21" s="103"/>
      <c r="F21" s="254">
        <v>5769</v>
      </c>
      <c r="G21" s="254"/>
    </row>
    <row r="22" spans="2:7" ht="15" customHeight="1" x14ac:dyDescent="0.2">
      <c r="B22" s="234" t="s">
        <v>202</v>
      </c>
      <c r="C22" s="255"/>
      <c r="D22" s="251">
        <v>2701</v>
      </c>
      <c r="E22" s="103"/>
      <c r="F22" s="254">
        <v>1272</v>
      </c>
      <c r="G22" s="256"/>
    </row>
    <row r="23" spans="2:7" ht="15" customHeight="1" x14ac:dyDescent="0.2">
      <c r="B23" s="259"/>
      <c r="C23" s="258" t="s">
        <v>158</v>
      </c>
      <c r="D23" s="260">
        <v>134622</v>
      </c>
      <c r="E23" s="105"/>
      <c r="F23" s="256">
        <v>128849</v>
      </c>
      <c r="G23" s="256"/>
    </row>
    <row r="24" spans="2:7" ht="15" customHeight="1" x14ac:dyDescent="0.2">
      <c r="B24" s="261"/>
      <c r="C24" s="255"/>
      <c r="D24" s="251"/>
      <c r="E24" s="103"/>
      <c r="F24" s="256"/>
      <c r="G24" s="256"/>
    </row>
    <row r="25" spans="2:7" ht="15" customHeight="1" x14ac:dyDescent="0.2">
      <c r="B25" s="233" t="s">
        <v>107</v>
      </c>
      <c r="C25" s="252"/>
      <c r="D25" s="251"/>
      <c r="E25" s="103"/>
      <c r="F25" s="256"/>
      <c r="G25" s="256"/>
    </row>
    <row r="26" spans="2:7" ht="15" customHeight="1" x14ac:dyDescent="0.2">
      <c r="B26" s="236" t="s">
        <v>153</v>
      </c>
      <c r="C26" s="252"/>
      <c r="D26" s="251">
        <v>2531</v>
      </c>
      <c r="E26" s="103"/>
      <c r="F26" s="254">
        <v>2818</v>
      </c>
      <c r="G26" s="256"/>
    </row>
    <row r="27" spans="2:7" ht="15" customHeight="1" x14ac:dyDescent="0.2">
      <c r="B27" s="234" t="s">
        <v>154</v>
      </c>
      <c r="C27" s="252"/>
      <c r="D27" s="251">
        <v>13083</v>
      </c>
      <c r="E27" s="262">
        <v>896</v>
      </c>
      <c r="F27" s="254">
        <v>13587</v>
      </c>
      <c r="G27" s="254">
        <v>1085</v>
      </c>
    </row>
    <row r="28" spans="2:7" ht="15" customHeight="1" x14ac:dyDescent="0.2">
      <c r="B28" s="263" t="s">
        <v>203</v>
      </c>
      <c r="C28" s="252"/>
      <c r="D28" s="251">
        <v>166</v>
      </c>
      <c r="E28" s="262"/>
      <c r="F28" s="254">
        <v>135</v>
      </c>
      <c r="G28" s="254"/>
    </row>
    <row r="29" spans="2:7" ht="15" customHeight="1" x14ac:dyDescent="0.2">
      <c r="B29" s="236" t="s">
        <v>273</v>
      </c>
      <c r="C29" s="252"/>
      <c r="D29" s="251">
        <v>409</v>
      </c>
      <c r="E29" s="262"/>
      <c r="F29" s="254">
        <v>660</v>
      </c>
      <c r="G29" s="254"/>
    </row>
    <row r="30" spans="2:7" ht="15" customHeight="1" x14ac:dyDescent="0.2">
      <c r="B30" s="234" t="s">
        <v>201</v>
      </c>
      <c r="C30" s="252"/>
      <c r="D30" s="251">
        <v>4065</v>
      </c>
      <c r="E30" s="262">
        <v>8</v>
      </c>
      <c r="F30" s="254">
        <v>3914</v>
      </c>
      <c r="G30" s="254">
        <v>52</v>
      </c>
    </row>
    <row r="31" spans="2:7" ht="15" customHeight="1" x14ac:dyDescent="0.2">
      <c r="B31" s="234" t="s">
        <v>274</v>
      </c>
      <c r="C31" s="252"/>
      <c r="D31" s="251">
        <v>4305</v>
      </c>
      <c r="E31" s="262">
        <v>27</v>
      </c>
      <c r="F31" s="254">
        <v>5160</v>
      </c>
      <c r="G31" s="254">
        <v>21</v>
      </c>
    </row>
    <row r="32" spans="2:7" ht="15" customHeight="1" x14ac:dyDescent="0.2">
      <c r="B32" s="234" t="s">
        <v>204</v>
      </c>
      <c r="C32" s="252"/>
      <c r="D32" s="251">
        <v>3115</v>
      </c>
      <c r="E32" s="262">
        <v>183</v>
      </c>
      <c r="F32" s="254">
        <v>2983</v>
      </c>
      <c r="G32" s="254">
        <v>165</v>
      </c>
    </row>
    <row r="33" spans="2:7" ht="15" customHeight="1" x14ac:dyDescent="0.2">
      <c r="B33" s="234" t="s">
        <v>155</v>
      </c>
      <c r="C33" s="252"/>
      <c r="D33" s="251">
        <v>9029</v>
      </c>
      <c r="E33" s="262"/>
      <c r="F33" s="254">
        <v>6630</v>
      </c>
      <c r="G33" s="256"/>
    </row>
    <row r="34" spans="2:7" ht="15" customHeight="1" x14ac:dyDescent="0.2">
      <c r="B34" s="239"/>
      <c r="C34" s="258" t="s">
        <v>158</v>
      </c>
      <c r="D34" s="260">
        <v>36703</v>
      </c>
      <c r="E34" s="262"/>
      <c r="F34" s="256">
        <v>35887</v>
      </c>
      <c r="G34" s="256"/>
    </row>
    <row r="35" spans="2:7" ht="15" customHeight="1" x14ac:dyDescent="0.2">
      <c r="B35" s="264" t="s">
        <v>156</v>
      </c>
      <c r="C35" s="252"/>
      <c r="D35" s="260">
        <v>101</v>
      </c>
      <c r="E35" s="262"/>
      <c r="F35" s="256">
        <v>688</v>
      </c>
      <c r="G35" s="256"/>
    </row>
    <row r="36" spans="2:7" ht="15" customHeight="1" thickBot="1" x14ac:dyDescent="0.25">
      <c r="B36" s="265" t="s">
        <v>108</v>
      </c>
      <c r="C36" s="266"/>
      <c r="D36" s="267">
        <v>171426</v>
      </c>
      <c r="E36" s="268"/>
      <c r="F36" s="269">
        <v>165424</v>
      </c>
      <c r="G36" s="270"/>
    </row>
    <row r="37" spans="2:7" ht="15" customHeight="1" thickTop="1" x14ac:dyDescent="0.2">
      <c r="B37" s="322" t="s">
        <v>275</v>
      </c>
      <c r="C37" s="322"/>
      <c r="D37" s="322"/>
      <c r="E37" s="322"/>
      <c r="F37" s="322"/>
      <c r="G37" s="322"/>
    </row>
    <row r="38" spans="2:7" ht="15" customHeight="1" x14ac:dyDescent="0.2">
      <c r="B38" s="322"/>
      <c r="C38" s="322"/>
      <c r="D38" s="322"/>
      <c r="E38" s="322"/>
      <c r="F38" s="322"/>
      <c r="G38" s="322"/>
    </row>
    <row r="39" spans="2:7" ht="15" customHeight="1" x14ac:dyDescent="0.2">
      <c r="B39" s="322"/>
      <c r="C39" s="322"/>
      <c r="D39" s="322"/>
      <c r="E39" s="322"/>
      <c r="F39" s="322"/>
      <c r="G39" s="322"/>
    </row>
    <row r="40" spans="2:7" ht="15" customHeight="1" x14ac:dyDescent="0.2"/>
    <row r="41" spans="2:7" ht="15" customHeight="1" x14ac:dyDescent="0.2"/>
    <row r="42" spans="2:7" ht="15" customHeight="1" x14ac:dyDescent="0.2"/>
    <row r="43" spans="2:7" ht="15" customHeight="1" x14ac:dyDescent="0.2"/>
    <row r="44" spans="2:7" ht="15" customHeight="1" x14ac:dyDescent="0.2">
      <c r="B44" s="108" t="s">
        <v>109</v>
      </c>
      <c r="C44" s="107"/>
      <c r="D44" s="108" t="s">
        <v>193</v>
      </c>
      <c r="E44" s="108"/>
      <c r="F44" s="109" t="s">
        <v>168</v>
      </c>
      <c r="G44" s="212"/>
    </row>
    <row r="45" spans="2:7" ht="15" customHeight="1" x14ac:dyDescent="0.2">
      <c r="B45" s="213"/>
      <c r="C45" s="214"/>
      <c r="D45" s="215"/>
      <c r="E45" s="216"/>
      <c r="F45" s="217"/>
      <c r="G45" s="216"/>
    </row>
    <row r="46" spans="2:7" s="182" customFormat="1" ht="15" customHeight="1" x14ac:dyDescent="0.2">
      <c r="B46" s="264" t="s">
        <v>206</v>
      </c>
      <c r="C46" s="240"/>
      <c r="D46" s="103"/>
      <c r="E46" s="103"/>
      <c r="F46" s="271"/>
      <c r="G46" s="271"/>
    </row>
    <row r="47" spans="2:7" s="182" customFormat="1" ht="15" customHeight="1" x14ac:dyDescent="0.2">
      <c r="B47" s="263" t="s">
        <v>207</v>
      </c>
      <c r="C47" s="240"/>
      <c r="D47" s="262">
        <v>10167</v>
      </c>
      <c r="E47" s="262"/>
      <c r="F47" s="241">
        <v>10167</v>
      </c>
      <c r="G47" s="272"/>
    </row>
    <row r="48" spans="2:7" s="182" customFormat="1" ht="15" customHeight="1" x14ac:dyDescent="0.2">
      <c r="B48" s="263" t="s">
        <v>276</v>
      </c>
      <c r="C48" s="240"/>
      <c r="D48" s="262">
        <v>-1</v>
      </c>
      <c r="E48" s="262"/>
      <c r="F48" s="241" t="s">
        <v>257</v>
      </c>
      <c r="G48" s="272"/>
    </row>
    <row r="49" spans="2:7" ht="15" customHeight="1" x14ac:dyDescent="0.2">
      <c r="B49" s="263" t="s">
        <v>208</v>
      </c>
      <c r="C49" s="252"/>
      <c r="D49" s="262">
        <v>1130</v>
      </c>
      <c r="E49" s="262"/>
      <c r="F49" s="241">
        <v>1700</v>
      </c>
      <c r="G49" s="272"/>
    </row>
    <row r="50" spans="2:7" ht="15" customHeight="1" x14ac:dyDescent="0.2">
      <c r="B50" s="263" t="s">
        <v>209</v>
      </c>
      <c r="C50" s="252"/>
      <c r="D50" s="262">
        <v>19081</v>
      </c>
      <c r="E50" s="262"/>
      <c r="F50" s="241">
        <v>19853</v>
      </c>
      <c r="G50" s="272"/>
    </row>
    <row r="51" spans="2:7" ht="15" customHeight="1" x14ac:dyDescent="0.2">
      <c r="B51" s="263"/>
      <c r="C51" s="255" t="s">
        <v>158</v>
      </c>
      <c r="D51" s="273">
        <v>30377</v>
      </c>
      <c r="E51" s="273"/>
      <c r="F51" s="245">
        <v>31720</v>
      </c>
      <c r="G51" s="247"/>
    </row>
    <row r="52" spans="2:7" ht="15" customHeight="1" x14ac:dyDescent="0.2">
      <c r="B52" s="263"/>
      <c r="C52" s="255"/>
      <c r="D52" s="273"/>
      <c r="E52" s="273"/>
      <c r="F52" s="245"/>
      <c r="G52" s="247"/>
    </row>
    <row r="53" spans="2:7" ht="15" customHeight="1" x14ac:dyDescent="0.2">
      <c r="B53" s="264" t="s">
        <v>210</v>
      </c>
      <c r="C53" s="252"/>
      <c r="D53" s="262">
        <v>16561</v>
      </c>
      <c r="E53" s="262"/>
      <c r="F53" s="241">
        <v>16132</v>
      </c>
      <c r="G53" s="272"/>
    </row>
    <row r="54" spans="2:7" s="182" customFormat="1" ht="15" customHeight="1" x14ac:dyDescent="0.2">
      <c r="B54" s="264" t="s">
        <v>211</v>
      </c>
      <c r="C54" s="252"/>
      <c r="D54" s="262">
        <v>46938</v>
      </c>
      <c r="E54" s="262"/>
      <c r="F54" s="241">
        <v>47852</v>
      </c>
      <c r="G54" s="241"/>
    </row>
    <row r="55" spans="2:7" s="182" customFormat="1" ht="15" customHeight="1" x14ac:dyDescent="0.2">
      <c r="B55" s="264" t="s">
        <v>110</v>
      </c>
      <c r="C55" s="252"/>
      <c r="D55" s="262"/>
      <c r="E55" s="262"/>
      <c r="F55" s="241"/>
      <c r="G55" s="241"/>
    </row>
    <row r="56" spans="2:7" s="182" customFormat="1" ht="15" customHeight="1" x14ac:dyDescent="0.2">
      <c r="B56" s="263" t="s">
        <v>277</v>
      </c>
      <c r="C56" s="252"/>
      <c r="D56" s="262">
        <v>54174</v>
      </c>
      <c r="E56" s="262">
        <v>715</v>
      </c>
      <c r="F56" s="241">
        <v>48983</v>
      </c>
      <c r="G56" s="241">
        <v>804</v>
      </c>
    </row>
    <row r="57" spans="2:7" s="182" customFormat="1" ht="15" customHeight="1" x14ac:dyDescent="0.2">
      <c r="B57" s="263" t="s">
        <v>212</v>
      </c>
      <c r="C57" s="252"/>
      <c r="D57" s="262">
        <v>3771</v>
      </c>
      <c r="E57" s="262"/>
      <c r="F57" s="241">
        <v>3187</v>
      </c>
      <c r="G57" s="241"/>
    </row>
    <row r="58" spans="2:7" s="182" customFormat="1" ht="15" customHeight="1" x14ac:dyDescent="0.2">
      <c r="B58" s="263" t="s">
        <v>213</v>
      </c>
      <c r="C58" s="252"/>
      <c r="D58" s="262">
        <v>5324</v>
      </c>
      <c r="E58" s="262"/>
      <c r="F58" s="241">
        <v>5181</v>
      </c>
      <c r="G58" s="241"/>
    </row>
    <row r="59" spans="2:7" s="182" customFormat="1" ht="15" customHeight="1" x14ac:dyDescent="0.2">
      <c r="B59" s="263" t="s">
        <v>214</v>
      </c>
      <c r="C59" s="252"/>
      <c r="D59" s="262">
        <v>8314</v>
      </c>
      <c r="E59" s="262"/>
      <c r="F59" s="241">
        <v>8650</v>
      </c>
      <c r="G59" s="241"/>
    </row>
    <row r="60" spans="2:7" s="182" customFormat="1" ht="15" customHeight="1" x14ac:dyDescent="0.2">
      <c r="B60" s="263" t="s">
        <v>201</v>
      </c>
      <c r="C60" s="252"/>
      <c r="D60" s="262">
        <v>2407</v>
      </c>
      <c r="E60" s="262"/>
      <c r="F60" s="241">
        <v>2609</v>
      </c>
      <c r="G60" s="241"/>
    </row>
    <row r="61" spans="2:7" ht="15" customHeight="1" x14ac:dyDescent="0.2">
      <c r="B61" s="263" t="s">
        <v>215</v>
      </c>
      <c r="C61" s="252"/>
      <c r="D61" s="262">
        <v>6301</v>
      </c>
      <c r="E61" s="262">
        <v>151</v>
      </c>
      <c r="F61" s="241">
        <v>6306</v>
      </c>
      <c r="G61" s="241"/>
    </row>
    <row r="62" spans="2:7" ht="15" customHeight="1" x14ac:dyDescent="0.2">
      <c r="B62" s="263" t="s">
        <v>216</v>
      </c>
      <c r="C62" s="252"/>
      <c r="D62" s="262">
        <v>3706</v>
      </c>
      <c r="E62" s="262"/>
      <c r="F62" s="241">
        <v>1901</v>
      </c>
      <c r="G62" s="241">
        <v>86</v>
      </c>
    </row>
    <row r="63" spans="2:7" x14ac:dyDescent="0.2">
      <c r="B63" s="263"/>
      <c r="C63" s="255" t="s">
        <v>158</v>
      </c>
      <c r="D63" s="273">
        <v>83997</v>
      </c>
      <c r="E63" s="273"/>
      <c r="F63" s="245">
        <v>76817</v>
      </c>
      <c r="G63" s="245"/>
    </row>
    <row r="64" spans="2:7" x14ac:dyDescent="0.2">
      <c r="B64" s="264" t="s">
        <v>111</v>
      </c>
      <c r="C64" s="252"/>
      <c r="D64" s="262"/>
      <c r="E64" s="262"/>
      <c r="F64" s="241"/>
      <c r="G64" s="241"/>
    </row>
    <row r="65" spans="2:7" ht="15" customHeight="1" x14ac:dyDescent="0.2">
      <c r="B65" s="263" t="s">
        <v>278</v>
      </c>
      <c r="C65" s="252"/>
      <c r="D65" s="262">
        <v>3917</v>
      </c>
      <c r="E65" s="262"/>
      <c r="F65" s="241">
        <v>3616</v>
      </c>
      <c r="G65" s="241"/>
    </row>
    <row r="66" spans="2:7" ht="15" customHeight="1" x14ac:dyDescent="0.2">
      <c r="B66" s="263" t="s">
        <v>279</v>
      </c>
      <c r="C66" s="252"/>
      <c r="D66" s="262">
        <v>3409</v>
      </c>
      <c r="E66" s="262">
        <v>89</v>
      </c>
      <c r="F66" s="241">
        <v>3367</v>
      </c>
      <c r="G66" s="241">
        <v>89</v>
      </c>
    </row>
    <row r="67" spans="2:7" ht="15" customHeight="1" x14ac:dyDescent="0.2">
      <c r="B67" s="263" t="s">
        <v>217</v>
      </c>
      <c r="C67" s="252"/>
      <c r="D67" s="262">
        <v>1196</v>
      </c>
      <c r="E67" s="262"/>
      <c r="F67" s="241">
        <v>1312</v>
      </c>
      <c r="G67" s="241"/>
    </row>
    <row r="68" spans="2:7" ht="15" customHeight="1" x14ac:dyDescent="0.2">
      <c r="B68" s="263" t="s">
        <v>218</v>
      </c>
      <c r="C68" s="252"/>
      <c r="D68" s="262">
        <v>12960</v>
      </c>
      <c r="E68" s="262">
        <v>2291</v>
      </c>
      <c r="F68" s="241">
        <v>13387</v>
      </c>
      <c r="G68" s="241">
        <v>2924</v>
      </c>
    </row>
    <row r="69" spans="2:7" ht="15" customHeight="1" x14ac:dyDescent="0.2">
      <c r="B69" s="263" t="s">
        <v>219</v>
      </c>
      <c r="C69" s="252"/>
      <c r="D69" s="262">
        <v>209</v>
      </c>
      <c r="E69" s="262"/>
      <c r="F69" s="241">
        <v>333</v>
      </c>
      <c r="G69" s="241"/>
    </row>
    <row r="70" spans="2:7" ht="15" customHeight="1" x14ac:dyDescent="0.2">
      <c r="B70" s="263" t="s">
        <v>201</v>
      </c>
      <c r="C70" s="252"/>
      <c r="D70" s="262">
        <v>3554</v>
      </c>
      <c r="E70" s="262">
        <v>8</v>
      </c>
      <c r="F70" s="241">
        <v>4343</v>
      </c>
      <c r="G70" s="241">
        <v>35</v>
      </c>
    </row>
    <row r="71" spans="2:7" s="182" customFormat="1" ht="15" customHeight="1" x14ac:dyDescent="0.2">
      <c r="B71" s="263" t="s">
        <v>280</v>
      </c>
      <c r="C71" s="252"/>
      <c r="D71" s="262">
        <v>1328</v>
      </c>
      <c r="E71" s="262">
        <v>39</v>
      </c>
      <c r="F71" s="241">
        <v>1095</v>
      </c>
      <c r="G71" s="241">
        <v>25</v>
      </c>
    </row>
    <row r="72" spans="2:7" s="182" customFormat="1" ht="15" customHeight="1" x14ac:dyDescent="0.2">
      <c r="B72" s="263" t="s">
        <v>220</v>
      </c>
      <c r="C72" s="252"/>
      <c r="D72" s="262">
        <v>754</v>
      </c>
      <c r="E72" s="262"/>
      <c r="F72" s="241">
        <v>788</v>
      </c>
      <c r="G72" s="241"/>
    </row>
    <row r="73" spans="2:7" ht="15" customHeight="1" x14ac:dyDescent="0.2">
      <c r="B73" s="263" t="s">
        <v>221</v>
      </c>
      <c r="C73" s="252"/>
      <c r="D73" s="262">
        <v>13161</v>
      </c>
      <c r="E73" s="262">
        <v>30</v>
      </c>
      <c r="F73" s="241">
        <v>12107</v>
      </c>
      <c r="G73" s="241">
        <v>69</v>
      </c>
    </row>
    <row r="74" spans="2:7" ht="15" customHeight="1" x14ac:dyDescent="0.2">
      <c r="B74" s="263"/>
      <c r="C74" s="255" t="s">
        <v>158</v>
      </c>
      <c r="D74" s="262">
        <v>40488</v>
      </c>
      <c r="E74" s="262"/>
      <c r="F74" s="241">
        <v>40348</v>
      </c>
      <c r="G74" s="241"/>
    </row>
    <row r="75" spans="2:7" ht="15" customHeight="1" x14ac:dyDescent="0.2">
      <c r="B75" s="264" t="s">
        <v>222</v>
      </c>
      <c r="C75" s="240"/>
      <c r="D75" s="273">
        <v>3</v>
      </c>
      <c r="E75" s="273"/>
      <c r="F75" s="245">
        <v>407</v>
      </c>
      <c r="G75" s="245"/>
    </row>
    <row r="76" spans="2:7" s="182" customFormat="1" ht="15" customHeight="1" x14ac:dyDescent="0.2">
      <c r="B76" s="264" t="s">
        <v>223</v>
      </c>
      <c r="C76" s="240"/>
      <c r="D76" s="273">
        <v>124488</v>
      </c>
      <c r="E76" s="273"/>
      <c r="F76" s="245">
        <v>117572</v>
      </c>
      <c r="G76" s="245"/>
    </row>
    <row r="77" spans="2:7" s="182" customFormat="1" ht="15" customHeight="1" thickBot="1" x14ac:dyDescent="0.25">
      <c r="B77" s="274" t="s">
        <v>112</v>
      </c>
      <c r="C77" s="275"/>
      <c r="D77" s="267">
        <v>171426</v>
      </c>
      <c r="E77" s="267"/>
      <c r="F77" s="276">
        <v>165424</v>
      </c>
      <c r="G77" s="276"/>
    </row>
    <row r="78" spans="2:7" s="182" customFormat="1" ht="15" customHeight="1" thickTop="1" x14ac:dyDescent="0.2">
      <c r="B78" s="102"/>
      <c r="C78" s="102"/>
      <c r="D78" s="102"/>
      <c r="E78" s="102"/>
      <c r="F78" s="102"/>
      <c r="G78" s="102"/>
    </row>
    <row r="79" spans="2:7" s="182" customFormat="1" ht="15" customHeight="1" x14ac:dyDescent="0.2">
      <c r="B79" s="102"/>
      <c r="C79" s="102"/>
      <c r="D79" s="102"/>
      <c r="E79" s="102"/>
      <c r="F79" s="102"/>
      <c r="G79" s="102"/>
    </row>
    <row r="80" spans="2:7" ht="15" customHeight="1" x14ac:dyDescent="0.2"/>
    <row r="81" spans="2:7" ht="15" customHeight="1" x14ac:dyDescent="0.2"/>
    <row r="82" spans="2:7" ht="15" customHeight="1" x14ac:dyDescent="0.2"/>
    <row r="83" spans="2:7" s="182" customFormat="1" ht="15" customHeight="1" x14ac:dyDescent="0.2">
      <c r="B83" s="102"/>
      <c r="C83" s="102"/>
      <c r="D83" s="102"/>
      <c r="E83" s="102"/>
      <c r="F83" s="102"/>
      <c r="G83" s="102"/>
    </row>
    <row r="84" spans="2:7" s="182" customFormat="1" ht="15" customHeight="1" x14ac:dyDescent="0.2">
      <c r="B84" s="102"/>
      <c r="C84" s="102"/>
      <c r="D84" s="102"/>
      <c r="E84" s="102"/>
      <c r="F84" s="102"/>
      <c r="G84" s="102"/>
    </row>
    <row r="85" spans="2:7" s="182" customFormat="1" ht="15" customHeight="1" x14ac:dyDescent="0.2">
      <c r="B85" s="102"/>
      <c r="C85" s="102"/>
      <c r="D85" s="102"/>
      <c r="E85" s="102"/>
      <c r="F85" s="102"/>
      <c r="G85" s="102"/>
    </row>
    <row r="86" spans="2:7" s="182" customFormat="1" ht="15" customHeight="1" x14ac:dyDescent="0.2">
      <c r="B86" s="102"/>
      <c r="C86" s="102"/>
      <c r="D86" s="102"/>
      <c r="E86" s="102"/>
      <c r="F86" s="102"/>
      <c r="G86" s="102"/>
    </row>
    <row r="87" spans="2:7" ht="15" customHeight="1" x14ac:dyDescent="0.2"/>
    <row r="88" spans="2:7" ht="15" customHeight="1" x14ac:dyDescent="0.2"/>
    <row r="89" spans="2:7" ht="15" customHeight="1" x14ac:dyDescent="0.2"/>
    <row r="105" spans="2:7" s="112" customFormat="1" x14ac:dyDescent="0.2">
      <c r="B105" s="102"/>
      <c r="C105" s="102"/>
      <c r="D105" s="102"/>
      <c r="E105" s="102"/>
      <c r="F105" s="102"/>
      <c r="G105" s="102"/>
    </row>
    <row r="106" spans="2:7" s="112" customFormat="1" x14ac:dyDescent="0.2">
      <c r="B106" s="102"/>
      <c r="C106" s="102"/>
      <c r="D106" s="102"/>
      <c r="E106" s="102"/>
      <c r="F106" s="102"/>
      <c r="G106" s="102"/>
    </row>
    <row r="107" spans="2:7" s="112" customFormat="1" x14ac:dyDescent="0.2">
      <c r="B107" s="102"/>
      <c r="C107" s="102"/>
      <c r="D107" s="102"/>
      <c r="E107" s="102"/>
      <c r="F107" s="102"/>
      <c r="G107" s="102"/>
    </row>
    <row r="109" spans="2:7" ht="16.5" customHeight="1" x14ac:dyDescent="0.2"/>
  </sheetData>
  <mergeCells count="8">
    <mergeCell ref="B37:G39"/>
    <mergeCell ref="H4:I4"/>
    <mergeCell ref="B6:F6"/>
    <mergeCell ref="B3:G4"/>
    <mergeCell ref="B9:B11"/>
    <mergeCell ref="C9:C11"/>
    <mergeCell ref="D9:D11"/>
    <mergeCell ref="F9:F11"/>
  </mergeCells>
  <pageMargins left="0.7" right="0.7" top="0.75" bottom="0.75" header="0.3" footer="0.3"/>
  <pageSetup paperSize="9" scale="78"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02"/>
  <sheetViews>
    <sheetView showGridLines="0" zoomScale="98" zoomScaleNormal="98" workbookViewId="0"/>
  </sheetViews>
  <sheetFormatPr baseColWidth="10" defaultColWidth="9.140625" defaultRowHeight="12.75" x14ac:dyDescent="0.2"/>
  <cols>
    <col min="1" max="1" width="5.28515625" style="102" customWidth="1"/>
    <col min="2" max="2" width="9.140625" style="102" hidden="1" customWidth="1"/>
    <col min="3" max="3" width="72.28515625" style="102" bestFit="1" customWidth="1"/>
    <col min="4" max="16384" width="9.140625" style="102"/>
  </cols>
  <sheetData>
    <row r="1" spans="3:10" customFormat="1" ht="15" x14ac:dyDescent="0.25"/>
    <row r="2" spans="3:10" customFormat="1" ht="15" x14ac:dyDescent="0.25"/>
    <row r="3" spans="3:10" ht="15" customHeight="1" x14ac:dyDescent="0.2">
      <c r="C3" s="288" t="s">
        <v>116</v>
      </c>
      <c r="D3" s="288"/>
      <c r="E3" s="288"/>
      <c r="F3" s="288"/>
      <c r="G3" s="288"/>
      <c r="H3" s="288"/>
    </row>
    <row r="4" spans="3:10" ht="12.75" customHeight="1" thickBot="1" x14ac:dyDescent="0.3">
      <c r="C4" s="289"/>
      <c r="D4" s="289"/>
      <c r="E4" s="289"/>
      <c r="F4" s="289"/>
      <c r="G4" s="289"/>
      <c r="H4" s="289"/>
      <c r="I4" s="290" t="s">
        <v>120</v>
      </c>
      <c r="J4" s="291"/>
    </row>
    <row r="5" spans="3:10" ht="13.5" customHeight="1" x14ac:dyDescent="0.2"/>
    <row r="6" spans="3:10" ht="24.75" customHeight="1" x14ac:dyDescent="0.2">
      <c r="C6" s="317" t="s">
        <v>113</v>
      </c>
      <c r="D6" s="317"/>
      <c r="E6" s="317"/>
      <c r="F6" s="317"/>
      <c r="G6" s="317"/>
      <c r="H6" s="197"/>
    </row>
    <row r="7" spans="3:10" s="178" customFormat="1" ht="15" x14ac:dyDescent="0.2">
      <c r="C7" s="177"/>
      <c r="D7" s="177"/>
      <c r="E7" s="177"/>
      <c r="F7" s="177"/>
      <c r="G7" s="177"/>
      <c r="H7" s="177"/>
    </row>
    <row r="8" spans="3:10" s="178" customFormat="1" ht="15" x14ac:dyDescent="0.2">
      <c r="C8" s="108"/>
      <c r="D8" s="107"/>
      <c r="E8" s="181" t="s">
        <v>172</v>
      </c>
      <c r="F8" s="107"/>
      <c r="G8" s="181" t="s">
        <v>173</v>
      </c>
      <c r="H8" s="107"/>
    </row>
    <row r="9" spans="3:10" s="178" customFormat="1" x14ac:dyDescent="0.2">
      <c r="C9" s="102"/>
      <c r="D9" s="102"/>
      <c r="E9" s="102"/>
      <c r="F9" s="328" t="s">
        <v>265</v>
      </c>
      <c r="G9" s="102"/>
      <c r="H9" s="328" t="s">
        <v>265</v>
      </c>
    </row>
    <row r="10" spans="3:10" s="178" customFormat="1" x14ac:dyDescent="0.2">
      <c r="C10" s="102"/>
      <c r="D10" s="102"/>
      <c r="E10" s="102"/>
      <c r="F10" s="329"/>
      <c r="G10" s="102"/>
      <c r="H10" s="329"/>
    </row>
    <row r="11" spans="3:10" s="178" customFormat="1" x14ac:dyDescent="0.2">
      <c r="C11" s="264" t="s">
        <v>224</v>
      </c>
      <c r="D11" s="111"/>
      <c r="E11" s="105">
        <v>4312</v>
      </c>
      <c r="F11" s="228"/>
      <c r="G11" s="219">
        <v>8201</v>
      </c>
      <c r="H11" s="114"/>
    </row>
    <row r="12" spans="3:10" s="178" customFormat="1" x14ac:dyDescent="0.2">
      <c r="C12" s="264" t="s">
        <v>225</v>
      </c>
      <c r="D12" s="111"/>
      <c r="E12" s="103"/>
      <c r="F12" s="218"/>
      <c r="G12" s="220"/>
      <c r="H12" s="221"/>
      <c r="I12" s="185"/>
    </row>
    <row r="13" spans="3:10" s="178" customFormat="1" x14ac:dyDescent="0.2">
      <c r="C13" s="263" t="s">
        <v>226</v>
      </c>
      <c r="D13" s="111"/>
      <c r="E13" s="103">
        <v>1144</v>
      </c>
      <c r="F13" s="218"/>
      <c r="G13" s="220">
        <v>1096</v>
      </c>
      <c r="H13" s="222"/>
    </row>
    <row r="14" spans="3:10" s="178" customFormat="1" x14ac:dyDescent="0.2">
      <c r="C14" s="263" t="s">
        <v>181</v>
      </c>
      <c r="D14" s="111"/>
      <c r="E14" s="103">
        <v>9682</v>
      </c>
      <c r="F14" s="218"/>
      <c r="G14" s="220">
        <v>5355</v>
      </c>
      <c r="H14" s="222"/>
    </row>
    <row r="15" spans="3:10" s="178" customFormat="1" x14ac:dyDescent="0.2">
      <c r="C15" s="263" t="s">
        <v>227</v>
      </c>
      <c r="D15" s="111"/>
      <c r="E15" s="103">
        <v>2443</v>
      </c>
      <c r="F15" s="218"/>
      <c r="G15" s="220">
        <v>2048</v>
      </c>
      <c r="H15" s="222"/>
      <c r="I15" s="185"/>
    </row>
    <row r="16" spans="3:10" s="178" customFormat="1" x14ac:dyDescent="0.2">
      <c r="C16" s="263" t="s">
        <v>228</v>
      </c>
      <c r="D16" s="111"/>
      <c r="E16" s="103">
        <v>123</v>
      </c>
      <c r="F16" s="218"/>
      <c r="G16" s="220">
        <v>-349</v>
      </c>
      <c r="H16" s="222"/>
    </row>
    <row r="17" spans="3:9" s="178" customFormat="1" x14ac:dyDescent="0.2">
      <c r="C17" s="263" t="s">
        <v>229</v>
      </c>
      <c r="D17" s="111"/>
      <c r="E17" s="103">
        <v>-273</v>
      </c>
      <c r="F17" s="218"/>
      <c r="G17" s="223">
        <v>153</v>
      </c>
      <c r="H17" s="222"/>
    </row>
    <row r="18" spans="3:9" s="178" customFormat="1" x14ac:dyDescent="0.2">
      <c r="C18" s="263" t="s">
        <v>230</v>
      </c>
      <c r="D18" s="111"/>
      <c r="E18" s="103">
        <v>318</v>
      </c>
      <c r="F18" s="218"/>
      <c r="G18" s="224">
        <v>-117</v>
      </c>
      <c r="H18" s="222"/>
    </row>
    <row r="19" spans="3:9" s="178" customFormat="1" x14ac:dyDescent="0.2">
      <c r="C19" s="263" t="s">
        <v>231</v>
      </c>
      <c r="D19" s="111"/>
      <c r="E19" s="103">
        <v>-877</v>
      </c>
      <c r="F19" s="218" t="s">
        <v>259</v>
      </c>
      <c r="G19" s="225">
        <v>426</v>
      </c>
      <c r="H19" s="222">
        <v>-253</v>
      </c>
    </row>
    <row r="20" spans="3:9" s="178" customFormat="1" x14ac:dyDescent="0.2">
      <c r="C20" s="263" t="s">
        <v>232</v>
      </c>
      <c r="D20" s="111"/>
      <c r="E20" s="103">
        <v>-51</v>
      </c>
      <c r="F20" s="218" t="s">
        <v>260</v>
      </c>
      <c r="G20" s="225">
        <v>734</v>
      </c>
      <c r="H20" s="222">
        <v>559</v>
      </c>
    </row>
    <row r="21" spans="3:9" s="178" customFormat="1" x14ac:dyDescent="0.2">
      <c r="C21" s="263" t="s">
        <v>253</v>
      </c>
      <c r="D21" s="111"/>
      <c r="E21" s="103">
        <v>-31</v>
      </c>
      <c r="F21" s="218"/>
      <c r="G21" s="225" t="s">
        <v>257</v>
      </c>
      <c r="H21" s="222"/>
    </row>
    <row r="22" spans="3:9" s="178" customFormat="1" x14ac:dyDescent="0.2">
      <c r="C22" s="263" t="s">
        <v>254</v>
      </c>
      <c r="D22" s="111"/>
      <c r="E22" s="103">
        <v>154</v>
      </c>
      <c r="F22" s="218"/>
      <c r="G22" s="225">
        <v>750</v>
      </c>
      <c r="H22" s="222"/>
      <c r="I22" s="185"/>
    </row>
    <row r="23" spans="3:9" s="178" customFormat="1" x14ac:dyDescent="0.2">
      <c r="C23" s="263" t="s">
        <v>233</v>
      </c>
      <c r="D23" s="111"/>
      <c r="E23" s="103">
        <v>214</v>
      </c>
      <c r="F23" s="218" t="s">
        <v>261</v>
      </c>
      <c r="G23" s="225">
        <v>-1640</v>
      </c>
      <c r="H23" s="222">
        <v>71</v>
      </c>
    </row>
    <row r="24" spans="3:9" s="178" customFormat="1" x14ac:dyDescent="0.2">
      <c r="C24" s="263" t="s">
        <v>234</v>
      </c>
      <c r="D24" s="111"/>
      <c r="E24" s="103">
        <v>515</v>
      </c>
      <c r="F24" s="218"/>
      <c r="G24" s="225">
        <v>449</v>
      </c>
      <c r="H24" s="221"/>
    </row>
    <row r="25" spans="3:9" s="178" customFormat="1" x14ac:dyDescent="0.2">
      <c r="C25" s="263" t="s">
        <v>235</v>
      </c>
      <c r="D25" s="111"/>
      <c r="E25" s="103">
        <v>-1838</v>
      </c>
      <c r="F25" s="218"/>
      <c r="G25" s="220">
        <v>-1226</v>
      </c>
      <c r="H25" s="221"/>
    </row>
    <row r="26" spans="3:9" s="178" customFormat="1" x14ac:dyDescent="0.2">
      <c r="C26" s="263" t="s">
        <v>236</v>
      </c>
      <c r="D26" s="110"/>
      <c r="E26" s="103">
        <v>1582</v>
      </c>
      <c r="F26" s="218" t="s">
        <v>262</v>
      </c>
      <c r="G26" s="223">
        <v>1768</v>
      </c>
      <c r="H26" s="222">
        <v>59</v>
      </c>
    </row>
    <row r="27" spans="3:9" s="187" customFormat="1" x14ac:dyDescent="0.2">
      <c r="C27" s="263" t="s">
        <v>237</v>
      </c>
      <c r="D27" s="111"/>
      <c r="E27" s="103">
        <v>-4235</v>
      </c>
      <c r="F27" s="218" t="s">
        <v>263</v>
      </c>
      <c r="G27" s="223">
        <v>-4342</v>
      </c>
      <c r="H27" s="222">
        <v>-55</v>
      </c>
      <c r="I27" s="186"/>
    </row>
    <row r="28" spans="3:9" s="178" customFormat="1" x14ac:dyDescent="0.2">
      <c r="C28" s="263" t="s">
        <v>238</v>
      </c>
      <c r="D28" s="111"/>
      <c r="E28" s="103">
        <v>-86</v>
      </c>
      <c r="F28" s="218"/>
      <c r="G28" s="223">
        <v>-71</v>
      </c>
      <c r="H28" s="222"/>
      <c r="I28" s="185"/>
    </row>
    <row r="29" spans="3:9" s="178" customFormat="1" x14ac:dyDescent="0.2">
      <c r="C29" s="263" t="s">
        <v>239</v>
      </c>
      <c r="D29" s="111"/>
      <c r="E29" s="103">
        <v>-1850</v>
      </c>
      <c r="F29" s="218"/>
      <c r="G29" s="223">
        <v>-1721</v>
      </c>
      <c r="H29" s="222"/>
    </row>
    <row r="30" spans="3:9" s="178" customFormat="1" x14ac:dyDescent="0.2">
      <c r="C30" s="263" t="s">
        <v>240</v>
      </c>
      <c r="D30" s="111"/>
      <c r="E30" s="103">
        <v>-268</v>
      </c>
      <c r="F30" s="218"/>
      <c r="G30" s="223">
        <v>-286</v>
      </c>
      <c r="H30" s="222"/>
    </row>
    <row r="31" spans="3:9" s="178" customFormat="1" x14ac:dyDescent="0.2">
      <c r="C31" s="264" t="s">
        <v>241</v>
      </c>
      <c r="D31" s="111"/>
      <c r="E31" s="105">
        <v>11251</v>
      </c>
      <c r="F31" s="218"/>
      <c r="G31" s="226">
        <v>11075</v>
      </c>
      <c r="H31" s="222"/>
    </row>
    <row r="32" spans="3:9" s="178" customFormat="1" x14ac:dyDescent="0.2">
      <c r="C32" s="263" t="s">
        <v>242</v>
      </c>
      <c r="D32" s="111"/>
      <c r="E32" s="103">
        <v>-8236</v>
      </c>
      <c r="F32" s="218"/>
      <c r="G32" s="223">
        <v>-6908</v>
      </c>
      <c r="H32" s="221"/>
    </row>
    <row r="33" spans="3:9" s="178" customFormat="1" x14ac:dyDescent="0.2">
      <c r="C33" s="263" t="s">
        <v>243</v>
      </c>
      <c r="D33" s="110"/>
      <c r="E33" s="103">
        <v>-1023</v>
      </c>
      <c r="F33" s="218"/>
      <c r="G33" s="223">
        <v>-1351</v>
      </c>
      <c r="H33" s="222"/>
    </row>
    <row r="34" spans="3:9" s="187" customFormat="1" x14ac:dyDescent="0.2">
      <c r="C34" s="263" t="s">
        <v>244</v>
      </c>
      <c r="D34" s="111"/>
      <c r="E34" s="103">
        <v>-692</v>
      </c>
      <c r="F34" s="218"/>
      <c r="G34" s="224">
        <v>-271</v>
      </c>
      <c r="H34" s="222"/>
      <c r="I34" s="186"/>
    </row>
    <row r="35" spans="3:9" s="178" customFormat="1" x14ac:dyDescent="0.2">
      <c r="C35" s="263" t="s">
        <v>258</v>
      </c>
      <c r="D35" s="111"/>
      <c r="E35" s="103">
        <v>-320</v>
      </c>
      <c r="F35" s="218"/>
      <c r="G35" s="223">
        <v>-1472</v>
      </c>
      <c r="H35" s="227"/>
      <c r="I35" s="185"/>
    </row>
    <row r="36" spans="3:9" s="178" customFormat="1" x14ac:dyDescent="0.2">
      <c r="C36" s="263" t="s">
        <v>281</v>
      </c>
      <c r="D36" s="111"/>
      <c r="E36" s="103">
        <v>688</v>
      </c>
      <c r="F36" s="218"/>
      <c r="G36" s="223">
        <v>424</v>
      </c>
      <c r="H36" s="222"/>
      <c r="I36" s="185"/>
    </row>
    <row r="37" spans="3:9" s="178" customFormat="1" x14ac:dyDescent="0.2">
      <c r="C37" s="263" t="s">
        <v>245</v>
      </c>
      <c r="D37" s="111"/>
      <c r="E37" s="103">
        <v>468</v>
      </c>
      <c r="F37" s="218"/>
      <c r="G37" s="224">
        <v>-83</v>
      </c>
      <c r="H37" s="221"/>
    </row>
    <row r="38" spans="3:9" s="187" customFormat="1" x14ac:dyDescent="0.2">
      <c r="C38" s="264" t="s">
        <v>246</v>
      </c>
      <c r="D38" s="110"/>
      <c r="E38" s="105">
        <v>-9115</v>
      </c>
      <c r="F38" s="218"/>
      <c r="G38" s="226">
        <v>-9661</v>
      </c>
      <c r="H38" s="221"/>
      <c r="I38" s="186"/>
    </row>
    <row r="39" spans="3:9" s="187" customFormat="1" x14ac:dyDescent="0.2">
      <c r="C39" s="263" t="s">
        <v>247</v>
      </c>
      <c r="D39" s="110"/>
      <c r="E39" s="103">
        <v>8899</v>
      </c>
      <c r="F39" s="218"/>
      <c r="G39" s="223">
        <v>13424</v>
      </c>
      <c r="H39" s="221"/>
      <c r="I39" s="186"/>
    </row>
    <row r="40" spans="3:9" s="178" customFormat="1" x14ac:dyDescent="0.2">
      <c r="C40" s="263" t="s">
        <v>282</v>
      </c>
      <c r="D40" s="110"/>
      <c r="E40" s="103">
        <v>-5511</v>
      </c>
      <c r="F40" s="218" t="s">
        <v>264</v>
      </c>
      <c r="G40" s="223">
        <v>-12040</v>
      </c>
      <c r="H40" s="222">
        <v>-89</v>
      </c>
      <c r="I40" s="185"/>
    </row>
    <row r="41" spans="3:9" s="178" customFormat="1" x14ac:dyDescent="0.2">
      <c r="C41" s="263" t="s">
        <v>283</v>
      </c>
      <c r="D41" s="111"/>
      <c r="E41" s="103">
        <v>355</v>
      </c>
      <c r="F41" s="218"/>
      <c r="G41" s="278">
        <v>1826</v>
      </c>
      <c r="H41" s="102"/>
      <c r="I41" s="185"/>
    </row>
    <row r="42" spans="3:9" s="178" customFormat="1" x14ac:dyDescent="0.2">
      <c r="C42" s="263" t="s">
        <v>284</v>
      </c>
      <c r="D42" s="111"/>
      <c r="E42" s="103" t="s">
        <v>257</v>
      </c>
      <c r="F42" s="218"/>
      <c r="G42" s="223">
        <v>2</v>
      </c>
      <c r="H42" s="221"/>
    </row>
    <row r="43" spans="3:9" s="178" customFormat="1" ht="15" customHeight="1" x14ac:dyDescent="0.2">
      <c r="C43" s="263" t="s">
        <v>285</v>
      </c>
      <c r="D43" s="111"/>
      <c r="E43" s="103">
        <v>530</v>
      </c>
      <c r="F43" s="218"/>
      <c r="G43" s="223">
        <v>-1404</v>
      </c>
      <c r="H43" s="221"/>
    </row>
    <row r="44" spans="3:9" s="178" customFormat="1" x14ac:dyDescent="0.2">
      <c r="C44" s="263" t="s">
        <v>248</v>
      </c>
      <c r="D44" s="111"/>
      <c r="E44" s="103">
        <v>-10</v>
      </c>
      <c r="F44" s="218"/>
      <c r="G44" s="223" t="s">
        <v>257</v>
      </c>
      <c r="H44" s="221"/>
    </row>
    <row r="45" spans="3:9" s="178" customFormat="1" x14ac:dyDescent="0.2">
      <c r="C45" s="263" t="s">
        <v>249</v>
      </c>
      <c r="D45" s="111"/>
      <c r="E45" s="103">
        <v>-3957</v>
      </c>
      <c r="F45" s="218"/>
      <c r="G45" s="223">
        <v>-3444</v>
      </c>
      <c r="H45" s="221"/>
    </row>
    <row r="46" spans="3:9" s="178" customFormat="1" x14ac:dyDescent="0.2">
      <c r="C46" s="264" t="s">
        <v>250</v>
      </c>
      <c r="D46" s="111"/>
      <c r="E46" s="105">
        <v>306</v>
      </c>
      <c r="F46" s="218"/>
      <c r="G46" s="226">
        <v>-1636</v>
      </c>
      <c r="H46" s="221"/>
    </row>
    <row r="47" spans="3:9" s="178" customFormat="1" x14ac:dyDescent="0.2">
      <c r="C47" s="264" t="s">
        <v>251</v>
      </c>
      <c r="D47" s="111"/>
      <c r="E47" s="105">
        <v>-76</v>
      </c>
      <c r="F47" s="218"/>
      <c r="G47" s="226">
        <v>-185</v>
      </c>
      <c r="H47" s="221"/>
    </row>
    <row r="48" spans="3:9" s="178" customFormat="1" x14ac:dyDescent="0.2">
      <c r="C48" s="264" t="s">
        <v>252</v>
      </c>
      <c r="D48" s="111"/>
      <c r="E48" s="105">
        <v>2366</v>
      </c>
      <c r="F48" s="218"/>
      <c r="G48" s="226">
        <v>-407</v>
      </c>
      <c r="H48" s="221"/>
    </row>
    <row r="49" spans="3:8" s="178" customFormat="1" x14ac:dyDescent="0.2">
      <c r="C49" s="263" t="s">
        <v>255</v>
      </c>
      <c r="D49" s="111"/>
      <c r="E49" s="103">
        <v>6714</v>
      </c>
      <c r="F49" s="218"/>
      <c r="G49" s="223">
        <v>7121</v>
      </c>
      <c r="H49" s="221"/>
    </row>
    <row r="50" spans="3:8" s="178" customFormat="1" ht="12.75" customHeight="1" x14ac:dyDescent="0.2">
      <c r="C50" s="263" t="s">
        <v>256</v>
      </c>
      <c r="D50" s="111"/>
      <c r="E50" s="103">
        <v>9080</v>
      </c>
      <c r="F50" s="218"/>
      <c r="G50" s="223">
        <v>6714</v>
      </c>
      <c r="H50" s="221"/>
    </row>
    <row r="51" spans="3:8" s="178" customFormat="1" ht="12.75" customHeight="1" x14ac:dyDescent="0.2">
      <c r="C51" s="327" t="s">
        <v>286</v>
      </c>
      <c r="D51" s="327"/>
      <c r="E51" s="327"/>
      <c r="F51" s="327"/>
      <c r="G51" s="327"/>
      <c r="H51" s="327"/>
    </row>
    <row r="52" spans="3:8" s="178" customFormat="1" ht="15" customHeight="1" x14ac:dyDescent="0.2">
      <c r="C52" s="327"/>
      <c r="D52" s="327"/>
      <c r="E52" s="327"/>
      <c r="F52" s="327"/>
      <c r="G52" s="327"/>
      <c r="H52" s="327"/>
    </row>
    <row r="53" spans="3:8" s="178" customFormat="1" x14ac:dyDescent="0.2">
      <c r="C53" s="327"/>
      <c r="D53" s="327"/>
      <c r="E53" s="327"/>
      <c r="F53" s="327"/>
      <c r="G53" s="327"/>
      <c r="H53" s="327"/>
    </row>
    <row r="54" spans="3:8" s="178" customFormat="1" x14ac:dyDescent="0.2">
      <c r="C54" s="327"/>
      <c r="D54" s="327"/>
      <c r="E54" s="327"/>
      <c r="F54" s="327"/>
      <c r="G54" s="327"/>
      <c r="H54" s="327"/>
    </row>
    <row r="55" spans="3:8" s="178" customFormat="1" x14ac:dyDescent="0.2">
      <c r="C55" s="327"/>
      <c r="D55" s="327"/>
      <c r="E55" s="327"/>
      <c r="F55" s="327"/>
      <c r="G55" s="327"/>
      <c r="H55" s="327"/>
    </row>
    <row r="56" spans="3:8" s="178" customFormat="1" x14ac:dyDescent="0.2">
      <c r="C56" s="279"/>
      <c r="D56" s="279"/>
      <c r="E56" s="279"/>
      <c r="F56" s="279"/>
      <c r="G56" s="279"/>
      <c r="H56" s="279"/>
    </row>
    <row r="57" spans="3:8" s="178" customFormat="1" x14ac:dyDescent="0.2">
      <c r="C57" s="279"/>
      <c r="D57" s="279"/>
      <c r="E57" s="279"/>
      <c r="F57" s="279"/>
      <c r="G57" s="279"/>
      <c r="H57" s="279"/>
    </row>
    <row r="58" spans="3:8" s="178" customFormat="1" x14ac:dyDescent="0.2">
      <c r="C58" s="102"/>
      <c r="D58" s="102"/>
      <c r="E58" s="102"/>
      <c r="F58" s="102"/>
      <c r="G58" s="102"/>
      <c r="H58" s="102"/>
    </row>
    <row r="59" spans="3:8" s="178" customFormat="1" x14ac:dyDescent="0.2">
      <c r="C59" s="102"/>
      <c r="D59" s="102"/>
      <c r="E59" s="102"/>
      <c r="F59" s="102"/>
      <c r="G59" s="102"/>
      <c r="H59" s="102"/>
    </row>
    <row r="60" spans="3:8" s="178" customFormat="1" x14ac:dyDescent="0.2">
      <c r="C60" s="102"/>
      <c r="D60" s="102"/>
      <c r="E60" s="102"/>
      <c r="F60" s="102"/>
      <c r="G60" s="102"/>
      <c r="H60" s="102"/>
    </row>
    <row r="61" spans="3:8" s="178" customFormat="1" x14ac:dyDescent="0.2">
      <c r="C61" s="102"/>
      <c r="D61" s="102"/>
      <c r="E61" s="102"/>
      <c r="F61" s="102"/>
      <c r="G61" s="102"/>
      <c r="H61" s="102"/>
    </row>
    <row r="62" spans="3:8" s="178" customFormat="1" x14ac:dyDescent="0.2">
      <c r="C62" s="102"/>
      <c r="D62" s="102"/>
      <c r="E62" s="102"/>
      <c r="F62" s="102"/>
      <c r="G62" s="102"/>
      <c r="H62" s="102"/>
    </row>
    <row r="63" spans="3:8" s="178" customFormat="1" x14ac:dyDescent="0.2">
      <c r="C63" s="102"/>
      <c r="D63" s="102"/>
      <c r="E63" s="102"/>
      <c r="F63" s="102"/>
      <c r="G63" s="102"/>
      <c r="H63" s="102"/>
    </row>
    <row r="64" spans="3:8" s="178" customFormat="1" x14ac:dyDescent="0.2">
      <c r="C64" s="277"/>
      <c r="D64" s="277"/>
      <c r="E64" s="277"/>
      <c r="F64" s="277"/>
      <c r="G64" s="277"/>
      <c r="H64" s="277"/>
    </row>
    <row r="65" spans="3:8" s="178" customFormat="1" x14ac:dyDescent="0.2">
      <c r="C65" s="102"/>
      <c r="D65" s="102"/>
      <c r="E65" s="102"/>
      <c r="F65" s="102"/>
      <c r="G65" s="102"/>
      <c r="H65" s="102"/>
    </row>
    <row r="66" spans="3:8" s="178" customFormat="1" x14ac:dyDescent="0.2">
      <c r="C66" s="102"/>
      <c r="D66" s="102"/>
      <c r="E66" s="102"/>
      <c r="F66" s="102"/>
      <c r="G66" s="102"/>
      <c r="H66" s="102"/>
    </row>
    <row r="67" spans="3:8" s="178" customFormat="1" x14ac:dyDescent="0.2">
      <c r="C67" s="102"/>
      <c r="D67" s="102"/>
      <c r="E67" s="102"/>
      <c r="F67" s="102"/>
      <c r="G67" s="102"/>
      <c r="H67" s="102"/>
    </row>
    <row r="68" spans="3:8" s="178" customFormat="1" x14ac:dyDescent="0.2">
      <c r="C68" s="102"/>
      <c r="D68" s="102"/>
      <c r="E68" s="102"/>
      <c r="F68" s="102"/>
      <c r="G68" s="102"/>
      <c r="H68" s="102"/>
    </row>
    <row r="69" spans="3:8" s="178" customFormat="1" x14ac:dyDescent="0.2">
      <c r="C69" s="102"/>
      <c r="D69" s="102"/>
      <c r="E69" s="102"/>
      <c r="F69" s="102"/>
      <c r="G69" s="102"/>
      <c r="H69" s="102"/>
    </row>
    <row r="70" spans="3:8" s="178" customFormat="1" x14ac:dyDescent="0.2">
      <c r="C70" s="102"/>
      <c r="D70" s="102"/>
      <c r="E70" s="102"/>
      <c r="F70" s="102"/>
      <c r="G70" s="102"/>
      <c r="H70" s="102"/>
    </row>
    <row r="71" spans="3:8" s="113" customFormat="1" ht="15" x14ac:dyDescent="0.25">
      <c r="C71" s="102"/>
      <c r="D71" s="102"/>
      <c r="E71" s="102"/>
      <c r="F71" s="102"/>
      <c r="G71" s="102"/>
      <c r="H71" s="102"/>
    </row>
    <row r="101" spans="3:8" s="112" customFormat="1" ht="69.75" customHeight="1" x14ac:dyDescent="0.2">
      <c r="C101" s="102"/>
      <c r="D101" s="102"/>
      <c r="E101" s="102"/>
      <c r="F101" s="102"/>
      <c r="G101" s="102"/>
      <c r="H101" s="102"/>
    </row>
    <row r="102" spans="3:8" s="112" customFormat="1" ht="54.75" customHeight="1" x14ac:dyDescent="0.2">
      <c r="C102" s="102"/>
      <c r="D102" s="102"/>
      <c r="E102" s="102"/>
      <c r="F102" s="102"/>
      <c r="G102" s="102"/>
      <c r="H102" s="102"/>
    </row>
  </sheetData>
  <mergeCells count="6">
    <mergeCell ref="C51:H55"/>
    <mergeCell ref="C6:G6"/>
    <mergeCell ref="C3:H4"/>
    <mergeCell ref="I4:J4"/>
    <mergeCell ref="F9:F10"/>
    <mergeCell ref="H9:H10"/>
  </mergeCells>
  <pageMargins left="0.7" right="0.7" top="0.75" bottom="0.75" header="0.3" footer="0.3"/>
  <pageSetup paperSize="9" scale="8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26"/>
  <sheetViews>
    <sheetView showGridLines="0" workbookViewId="0"/>
  </sheetViews>
  <sheetFormatPr baseColWidth="10" defaultColWidth="9.140625" defaultRowHeight="15" x14ac:dyDescent="0.25"/>
  <cols>
    <col min="10" max="10" width="9.140625" customWidth="1"/>
  </cols>
  <sheetData>
    <row r="3" spans="2:13" x14ac:dyDescent="0.25">
      <c r="B3" s="288" t="s">
        <v>115</v>
      </c>
      <c r="C3" s="288"/>
      <c r="D3" s="288"/>
      <c r="E3" s="288"/>
      <c r="F3" s="288"/>
      <c r="G3" s="288"/>
      <c r="H3" s="288"/>
      <c r="I3" s="288"/>
      <c r="J3" s="288"/>
      <c r="K3" s="288"/>
    </row>
    <row r="4" spans="2:13" ht="15.75" thickBot="1" x14ac:dyDescent="0.3">
      <c r="B4" s="289"/>
      <c r="C4" s="289"/>
      <c r="D4" s="289"/>
      <c r="E4" s="289"/>
      <c r="F4" s="289"/>
      <c r="G4" s="289"/>
      <c r="H4" s="289"/>
      <c r="I4" s="289"/>
      <c r="J4" s="289"/>
      <c r="K4" s="289"/>
      <c r="L4" s="290" t="s">
        <v>120</v>
      </c>
      <c r="M4" s="291"/>
    </row>
    <row r="5" spans="2:13" x14ac:dyDescent="0.25">
      <c r="B5" s="100"/>
      <c r="C5" s="100"/>
      <c r="D5" s="100"/>
      <c r="E5" s="100"/>
      <c r="F5" s="100"/>
      <c r="G5" s="100"/>
      <c r="H5" s="100"/>
      <c r="I5" s="100"/>
      <c r="J5" s="100"/>
    </row>
    <row r="6" spans="2:13" x14ac:dyDescent="0.25">
      <c r="B6" s="330" t="s">
        <v>97</v>
      </c>
      <c r="C6" s="330"/>
      <c r="D6" s="330"/>
      <c r="E6" s="330"/>
      <c r="F6" s="330"/>
      <c r="G6" s="330"/>
      <c r="H6" s="330"/>
      <c r="I6" s="330"/>
      <c r="J6" s="330"/>
      <c r="K6" s="330"/>
    </row>
    <row r="7" spans="2:13" x14ac:dyDescent="0.25">
      <c r="B7" s="330"/>
      <c r="C7" s="330"/>
      <c r="D7" s="330"/>
      <c r="E7" s="330"/>
      <c r="F7" s="330"/>
      <c r="G7" s="330"/>
      <c r="H7" s="330"/>
      <c r="I7" s="330"/>
      <c r="J7" s="330"/>
      <c r="K7" s="330"/>
    </row>
    <row r="8" spans="2:13" x14ac:dyDescent="0.25">
      <c r="B8" s="330"/>
      <c r="C8" s="330"/>
      <c r="D8" s="330"/>
      <c r="E8" s="330"/>
      <c r="F8" s="330"/>
      <c r="G8" s="330"/>
      <c r="H8" s="330"/>
      <c r="I8" s="330"/>
      <c r="J8" s="330"/>
      <c r="K8" s="330"/>
    </row>
    <row r="9" spans="2:13" x14ac:dyDescent="0.25">
      <c r="B9" s="330"/>
      <c r="C9" s="330"/>
      <c r="D9" s="330"/>
      <c r="E9" s="330"/>
      <c r="F9" s="330"/>
      <c r="G9" s="330"/>
      <c r="H9" s="330"/>
      <c r="I9" s="330"/>
      <c r="J9" s="330"/>
      <c r="K9" s="330"/>
    </row>
    <row r="10" spans="2:13" x14ac:dyDescent="0.25">
      <c r="B10" s="330"/>
      <c r="C10" s="330"/>
      <c r="D10" s="330"/>
      <c r="E10" s="330"/>
      <c r="F10" s="330"/>
      <c r="G10" s="330"/>
      <c r="H10" s="330"/>
      <c r="I10" s="330"/>
      <c r="J10" s="330"/>
      <c r="K10" s="330"/>
    </row>
    <row r="11" spans="2:13" x14ac:dyDescent="0.25">
      <c r="B11" s="330"/>
      <c r="C11" s="330"/>
      <c r="D11" s="330"/>
      <c r="E11" s="330"/>
      <c r="F11" s="330"/>
      <c r="G11" s="330"/>
      <c r="H11" s="330"/>
      <c r="I11" s="330"/>
      <c r="J11" s="330"/>
      <c r="K11" s="330"/>
    </row>
    <row r="12" spans="2:13" x14ac:dyDescent="0.25">
      <c r="B12" s="330"/>
      <c r="C12" s="330"/>
      <c r="D12" s="330"/>
      <c r="E12" s="330"/>
      <c r="F12" s="330"/>
      <c r="G12" s="330"/>
      <c r="H12" s="330"/>
      <c r="I12" s="330"/>
      <c r="J12" s="330"/>
      <c r="K12" s="330"/>
    </row>
    <row r="13" spans="2:13" x14ac:dyDescent="0.25">
      <c r="B13" s="330"/>
      <c r="C13" s="330"/>
      <c r="D13" s="330"/>
      <c r="E13" s="330"/>
      <c r="F13" s="330"/>
      <c r="G13" s="330"/>
      <c r="H13" s="330"/>
      <c r="I13" s="330"/>
      <c r="J13" s="330"/>
      <c r="K13" s="330"/>
    </row>
    <row r="14" spans="2:13" x14ac:dyDescent="0.25">
      <c r="B14" s="330"/>
      <c r="C14" s="330"/>
      <c r="D14" s="330"/>
      <c r="E14" s="330"/>
      <c r="F14" s="330"/>
      <c r="G14" s="330"/>
      <c r="H14" s="330"/>
      <c r="I14" s="330"/>
      <c r="J14" s="330"/>
      <c r="K14" s="330"/>
    </row>
    <row r="15" spans="2:13" x14ac:dyDescent="0.25">
      <c r="B15" s="330"/>
      <c r="C15" s="330"/>
      <c r="D15" s="330"/>
      <c r="E15" s="330"/>
      <c r="F15" s="330"/>
      <c r="G15" s="330"/>
      <c r="H15" s="330"/>
      <c r="I15" s="330"/>
      <c r="J15" s="330"/>
      <c r="K15" s="330"/>
    </row>
    <row r="16" spans="2:13" x14ac:dyDescent="0.25">
      <c r="B16" s="330"/>
      <c r="C16" s="330"/>
      <c r="D16" s="330"/>
      <c r="E16" s="330"/>
      <c r="F16" s="330"/>
      <c r="G16" s="330"/>
      <c r="H16" s="330"/>
      <c r="I16" s="330"/>
      <c r="J16" s="330"/>
      <c r="K16" s="330"/>
    </row>
    <row r="17" spans="2:11" x14ac:dyDescent="0.25">
      <c r="B17" s="330"/>
      <c r="C17" s="330"/>
      <c r="D17" s="330"/>
      <c r="E17" s="330"/>
      <c r="F17" s="330"/>
      <c r="G17" s="330"/>
      <c r="H17" s="330"/>
      <c r="I17" s="330"/>
      <c r="J17" s="330"/>
      <c r="K17" s="330"/>
    </row>
    <row r="18" spans="2:11" x14ac:dyDescent="0.25">
      <c r="B18" s="330"/>
      <c r="C18" s="330"/>
      <c r="D18" s="330"/>
      <c r="E18" s="330"/>
      <c r="F18" s="330"/>
      <c r="G18" s="330"/>
      <c r="H18" s="330"/>
      <c r="I18" s="330"/>
      <c r="J18" s="330"/>
      <c r="K18" s="330"/>
    </row>
    <row r="19" spans="2:11" x14ac:dyDescent="0.25">
      <c r="B19" s="330"/>
      <c r="C19" s="330"/>
      <c r="D19" s="330"/>
      <c r="E19" s="330"/>
      <c r="F19" s="330"/>
      <c r="G19" s="330"/>
      <c r="H19" s="330"/>
      <c r="I19" s="330"/>
      <c r="J19" s="330"/>
      <c r="K19" s="330"/>
    </row>
    <row r="20" spans="2:11" x14ac:dyDescent="0.25">
      <c r="B20" s="330"/>
      <c r="C20" s="330"/>
      <c r="D20" s="330"/>
      <c r="E20" s="330"/>
      <c r="F20" s="330"/>
      <c r="G20" s="330"/>
      <c r="H20" s="330"/>
      <c r="I20" s="330"/>
      <c r="J20" s="330"/>
      <c r="K20" s="330"/>
    </row>
    <row r="21" spans="2:11" x14ac:dyDescent="0.25">
      <c r="B21" s="330"/>
      <c r="C21" s="330"/>
      <c r="D21" s="330"/>
      <c r="E21" s="330"/>
      <c r="F21" s="330"/>
      <c r="G21" s="330"/>
      <c r="H21" s="330"/>
      <c r="I21" s="330"/>
      <c r="J21" s="330"/>
      <c r="K21" s="330"/>
    </row>
    <row r="22" spans="2:11" x14ac:dyDescent="0.25">
      <c r="B22" s="330"/>
      <c r="C22" s="330"/>
      <c r="D22" s="330"/>
      <c r="E22" s="330"/>
      <c r="F22" s="330"/>
      <c r="G22" s="330"/>
      <c r="H22" s="330"/>
      <c r="I22" s="330"/>
      <c r="J22" s="330"/>
      <c r="K22" s="330"/>
    </row>
    <row r="23" spans="2:11" x14ac:dyDescent="0.25">
      <c r="B23" s="330"/>
      <c r="C23" s="330"/>
      <c r="D23" s="330"/>
      <c r="E23" s="330"/>
      <c r="F23" s="330"/>
      <c r="G23" s="330"/>
      <c r="H23" s="330"/>
      <c r="I23" s="330"/>
      <c r="J23" s="330"/>
      <c r="K23" s="330"/>
    </row>
    <row r="24" spans="2:11" x14ac:dyDescent="0.25">
      <c r="B24" s="330"/>
      <c r="C24" s="330"/>
      <c r="D24" s="330"/>
      <c r="E24" s="330"/>
      <c r="F24" s="330"/>
      <c r="G24" s="330"/>
      <c r="H24" s="330"/>
      <c r="I24" s="330"/>
      <c r="J24" s="330"/>
      <c r="K24" s="330"/>
    </row>
    <row r="25" spans="2:11" x14ac:dyDescent="0.25">
      <c r="B25" s="330"/>
      <c r="C25" s="330"/>
      <c r="D25" s="330"/>
      <c r="E25" s="330"/>
      <c r="F25" s="330"/>
      <c r="G25" s="330"/>
      <c r="H25" s="330"/>
      <c r="I25" s="330"/>
      <c r="J25" s="330"/>
      <c r="K25" s="330"/>
    </row>
    <row r="26" spans="2:11" x14ac:dyDescent="0.25">
      <c r="B26" s="330"/>
      <c r="C26" s="330"/>
      <c r="D26" s="330"/>
      <c r="E26" s="330"/>
      <c r="F26" s="330"/>
      <c r="G26" s="330"/>
      <c r="H26" s="330"/>
      <c r="I26" s="330"/>
      <c r="J26" s="330"/>
      <c r="K26" s="330"/>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K24"/>
  <sheetViews>
    <sheetView showGridLines="0" zoomScaleNormal="100" zoomScaleSheetLayoutView="100" workbookViewId="0"/>
  </sheetViews>
  <sheetFormatPr baseColWidth="10" defaultColWidth="9.140625" defaultRowHeight="15" x14ac:dyDescent="0.25"/>
  <cols>
    <col min="2" max="2" width="6" customWidth="1"/>
    <col min="3" max="3" width="69.140625" customWidth="1"/>
    <col min="4" max="4" width="16.7109375" customWidth="1"/>
    <col min="5" max="5" width="2.7109375" customWidth="1"/>
  </cols>
  <sheetData>
    <row r="1" spans="3:11" x14ac:dyDescent="0.25">
      <c r="C1" s="93"/>
    </row>
    <row r="2" spans="3:11" ht="18.75" x14ac:dyDescent="0.3">
      <c r="C2" s="97"/>
      <c r="D2" s="97"/>
      <c r="E2" s="97"/>
    </row>
    <row r="3" spans="3:11" ht="21" thickBot="1" x14ac:dyDescent="0.35">
      <c r="C3" s="287" t="s">
        <v>92</v>
      </c>
      <c r="D3" s="287"/>
      <c r="E3" s="97"/>
    </row>
    <row r="4" spans="3:11" ht="13.5" customHeight="1" x14ac:dyDescent="0.3">
      <c r="C4" s="98"/>
      <c r="D4" s="97"/>
      <c r="H4" s="97"/>
    </row>
    <row r="5" spans="3:11" ht="20.100000000000001" customHeight="1" x14ac:dyDescent="0.3">
      <c r="C5" s="286" t="s">
        <v>93</v>
      </c>
      <c r="D5" s="97"/>
      <c r="H5" s="97"/>
    </row>
    <row r="6" spans="3:11" ht="20.100000000000001" customHeight="1" x14ac:dyDescent="0.3">
      <c r="C6" s="286"/>
      <c r="D6" s="97"/>
      <c r="E6" s="118" t="s">
        <v>118</v>
      </c>
      <c r="H6" s="97"/>
    </row>
    <row r="7" spans="3:11" ht="20.100000000000001" customHeight="1" x14ac:dyDescent="0.3">
      <c r="C7" s="286" t="s">
        <v>287</v>
      </c>
      <c r="D7" s="97"/>
      <c r="H7" s="97"/>
      <c r="K7" s="97"/>
    </row>
    <row r="8" spans="3:11" ht="20.100000000000001" customHeight="1" x14ac:dyDescent="0.3">
      <c r="C8" s="286"/>
      <c r="D8" s="97"/>
      <c r="H8" s="97"/>
      <c r="K8" s="97"/>
    </row>
    <row r="9" spans="3:11" ht="20.100000000000001" customHeight="1" x14ac:dyDescent="0.3">
      <c r="C9" s="286" t="s">
        <v>119</v>
      </c>
      <c r="D9" s="97"/>
      <c r="H9" s="97"/>
      <c r="K9" s="97"/>
    </row>
    <row r="10" spans="3:11" ht="20.100000000000001" customHeight="1" x14ac:dyDescent="0.3">
      <c r="C10" s="286"/>
      <c r="D10" s="97"/>
      <c r="H10" s="97"/>
      <c r="K10" s="97"/>
    </row>
    <row r="11" spans="3:11" ht="20.100000000000001" customHeight="1" x14ac:dyDescent="0.3">
      <c r="C11" s="286" t="s">
        <v>94</v>
      </c>
      <c r="D11" s="97"/>
      <c r="H11" s="97"/>
      <c r="K11" s="97"/>
    </row>
    <row r="12" spans="3:11" ht="20.100000000000001" customHeight="1" x14ac:dyDescent="0.3">
      <c r="C12" s="286"/>
      <c r="D12" s="97"/>
      <c r="H12" s="97"/>
      <c r="K12" s="97"/>
    </row>
    <row r="13" spans="3:11" ht="20.100000000000001" customHeight="1" x14ac:dyDescent="0.3">
      <c r="C13" s="286" t="s">
        <v>95</v>
      </c>
      <c r="D13" s="97"/>
      <c r="H13" s="97"/>
      <c r="K13" s="97"/>
    </row>
    <row r="14" spans="3:11" ht="20.100000000000001" customHeight="1" x14ac:dyDescent="0.3">
      <c r="C14" s="286"/>
      <c r="D14" s="97"/>
      <c r="H14" s="97"/>
      <c r="K14" s="97"/>
    </row>
    <row r="15" spans="3:11" ht="20.100000000000001" customHeight="1" x14ac:dyDescent="0.3">
      <c r="C15" s="284" t="s">
        <v>96</v>
      </c>
      <c r="D15" s="97"/>
      <c r="H15" s="97"/>
    </row>
    <row r="16" spans="3:11" ht="20.100000000000001" customHeight="1" x14ac:dyDescent="0.3">
      <c r="C16" s="284"/>
      <c r="D16" s="97"/>
      <c r="H16" s="97"/>
    </row>
    <row r="17" spans="3:8" ht="20.100000000000001" customHeight="1" x14ac:dyDescent="0.3">
      <c r="C17" s="284" t="s">
        <v>114</v>
      </c>
      <c r="D17" s="97"/>
      <c r="H17" s="97"/>
    </row>
    <row r="18" spans="3:8" ht="20.100000000000001" customHeight="1" x14ac:dyDescent="0.3">
      <c r="C18" s="284"/>
      <c r="D18" s="97"/>
      <c r="H18" s="97"/>
    </row>
    <row r="19" spans="3:8" ht="20.100000000000001" customHeight="1" x14ac:dyDescent="0.3">
      <c r="C19" s="284" t="s">
        <v>117</v>
      </c>
      <c r="D19" s="97"/>
      <c r="H19" s="97"/>
    </row>
    <row r="20" spans="3:8" ht="20.100000000000001" customHeight="1" x14ac:dyDescent="0.3">
      <c r="C20" s="284"/>
      <c r="D20" s="97"/>
      <c r="H20" s="97"/>
    </row>
    <row r="21" spans="3:8" ht="20.100000000000001" customHeight="1" x14ac:dyDescent="0.3">
      <c r="C21" s="284" t="s">
        <v>116</v>
      </c>
      <c r="D21" s="97"/>
      <c r="H21" s="97"/>
    </row>
    <row r="22" spans="3:8" ht="20.100000000000001" customHeight="1" x14ac:dyDescent="0.3">
      <c r="C22" s="284"/>
      <c r="D22" s="97"/>
      <c r="H22" s="97"/>
    </row>
    <row r="23" spans="3:8" ht="18.75" x14ac:dyDescent="0.3">
      <c r="C23" s="284" t="s">
        <v>115</v>
      </c>
      <c r="D23" s="97"/>
      <c r="H23" s="97"/>
    </row>
    <row r="24" spans="3:8" ht="19.5" thickBot="1" x14ac:dyDescent="0.35">
      <c r="C24" s="285"/>
      <c r="D24" s="99"/>
    </row>
  </sheetData>
  <mergeCells count="11">
    <mergeCell ref="C13:C14"/>
    <mergeCell ref="C3:D3"/>
    <mergeCell ref="C5:C6"/>
    <mergeCell ref="C7:C8"/>
    <mergeCell ref="C9:C10"/>
    <mergeCell ref="C11:C12"/>
    <mergeCell ref="C15:C16"/>
    <mergeCell ref="C17:C18"/>
    <mergeCell ref="C23:C24"/>
    <mergeCell ref="C19:C20"/>
    <mergeCell ref="C21:C22"/>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26"/>
  <sheetViews>
    <sheetView showGridLines="0" workbookViewId="0"/>
  </sheetViews>
  <sheetFormatPr baseColWidth="10" defaultColWidth="9.140625" defaultRowHeight="15" x14ac:dyDescent="0.25"/>
  <cols>
    <col min="2" max="2" width="23.7109375" customWidth="1"/>
    <col min="6" max="6" width="9.5703125" bestFit="1" customWidth="1"/>
    <col min="10" max="10" width="9.7109375" bestFit="1" customWidth="1"/>
    <col min="11" max="11" width="11.28515625" bestFit="1" customWidth="1"/>
    <col min="12" max="12" width="10.42578125" bestFit="1" customWidth="1"/>
  </cols>
  <sheetData>
    <row r="3" spans="2:14" x14ac:dyDescent="0.25">
      <c r="B3" s="288" t="s">
        <v>93</v>
      </c>
      <c r="C3" s="288"/>
      <c r="D3" s="288"/>
      <c r="E3" s="288"/>
      <c r="F3" s="288"/>
      <c r="G3" s="288"/>
      <c r="H3" s="288"/>
      <c r="I3" s="288"/>
      <c r="J3" s="288"/>
      <c r="K3" s="288"/>
      <c r="L3" s="288"/>
    </row>
    <row r="4" spans="2:14" ht="15.75" thickBot="1" x14ac:dyDescent="0.3">
      <c r="B4" s="289"/>
      <c r="C4" s="289"/>
      <c r="D4" s="289"/>
      <c r="E4" s="289"/>
      <c r="F4" s="289"/>
      <c r="G4" s="289"/>
      <c r="H4" s="289"/>
      <c r="I4" s="289"/>
      <c r="J4" s="289"/>
      <c r="K4" s="289"/>
      <c r="L4" s="289"/>
      <c r="M4" s="290" t="s">
        <v>120</v>
      </c>
      <c r="N4" s="291"/>
    </row>
    <row r="5" spans="2:14" x14ac:dyDescent="0.25">
      <c r="B5" s="100"/>
      <c r="C5" s="100"/>
      <c r="D5" s="100"/>
      <c r="E5" s="100"/>
      <c r="F5" s="100"/>
      <c r="G5" s="100"/>
      <c r="H5" s="100"/>
      <c r="I5" s="100"/>
      <c r="J5" s="100"/>
    </row>
    <row r="6" spans="2:14" ht="15.75" x14ac:dyDescent="0.25">
      <c r="B6" s="3"/>
      <c r="C6" s="292" t="s">
        <v>5</v>
      </c>
      <c r="D6" s="293"/>
      <c r="E6" s="292" t="s">
        <v>6</v>
      </c>
      <c r="F6" s="293"/>
      <c r="G6" s="292" t="s">
        <v>24</v>
      </c>
      <c r="H6" s="293"/>
      <c r="I6" s="292" t="s">
        <v>7</v>
      </c>
      <c r="J6" s="293"/>
      <c r="K6" s="292" t="s">
        <v>127</v>
      </c>
      <c r="L6" s="293"/>
    </row>
    <row r="7" spans="2:14" x14ac:dyDescent="0.25">
      <c r="B7" s="4"/>
      <c r="C7" s="5" t="s">
        <v>172</v>
      </c>
      <c r="D7" s="5" t="s">
        <v>173</v>
      </c>
      <c r="E7" s="5" t="s">
        <v>172</v>
      </c>
      <c r="F7" s="5" t="s">
        <v>173</v>
      </c>
      <c r="G7" s="5" t="s">
        <v>172</v>
      </c>
      <c r="H7" s="5" t="s">
        <v>173</v>
      </c>
      <c r="I7" s="5" t="s">
        <v>172</v>
      </c>
      <c r="J7" s="5" t="s">
        <v>173</v>
      </c>
      <c r="K7" s="5" t="s">
        <v>172</v>
      </c>
      <c r="L7" s="5" t="s">
        <v>173</v>
      </c>
    </row>
    <row r="8" spans="2:14" x14ac:dyDescent="0.25">
      <c r="B8" s="6" t="s">
        <v>8</v>
      </c>
      <c r="C8" s="9">
        <v>0.19</v>
      </c>
      <c r="D8" s="8">
        <v>0.65</v>
      </c>
      <c r="E8" s="9">
        <v>0.61</v>
      </c>
      <c r="F8" s="8">
        <v>1.1399999999999999</v>
      </c>
      <c r="G8" s="9">
        <v>0</v>
      </c>
      <c r="H8" s="8">
        <v>0</v>
      </c>
      <c r="I8" s="9">
        <v>52.31</v>
      </c>
      <c r="J8" s="8">
        <v>61.28</v>
      </c>
      <c r="K8" s="9">
        <v>319.60000000000002</v>
      </c>
      <c r="L8" s="8">
        <v>321.43</v>
      </c>
    </row>
    <row r="9" spans="2:14" x14ac:dyDescent="0.25">
      <c r="B9" s="6" t="s">
        <v>9</v>
      </c>
      <c r="C9" s="9">
        <v>1.95</v>
      </c>
      <c r="D9" s="8">
        <v>2.35</v>
      </c>
      <c r="E9" s="9">
        <v>0.7</v>
      </c>
      <c r="F9" s="8">
        <v>1.67</v>
      </c>
      <c r="G9" s="9">
        <v>0</v>
      </c>
      <c r="H9" s="8">
        <v>0</v>
      </c>
      <c r="I9" s="9">
        <v>47.49</v>
      </c>
      <c r="J9" s="8">
        <v>57.29</v>
      </c>
      <c r="K9" s="9">
        <v>249.04</v>
      </c>
      <c r="L9" s="8">
        <v>253.56</v>
      </c>
    </row>
    <row r="10" spans="2:14" x14ac:dyDescent="0.25">
      <c r="B10" s="6" t="s">
        <v>167</v>
      </c>
      <c r="C10" s="11">
        <v>0</v>
      </c>
      <c r="D10" s="10">
        <v>0</v>
      </c>
      <c r="E10" s="11">
        <v>0</v>
      </c>
      <c r="F10" s="10">
        <v>0</v>
      </c>
      <c r="G10" s="11">
        <v>0</v>
      </c>
      <c r="H10" s="10">
        <v>0</v>
      </c>
      <c r="I10" s="11">
        <v>0</v>
      </c>
      <c r="J10" s="10">
        <v>0</v>
      </c>
      <c r="K10" s="11">
        <v>0</v>
      </c>
      <c r="L10" s="10">
        <v>0</v>
      </c>
    </row>
    <row r="11" spans="2:14" x14ac:dyDescent="0.25">
      <c r="B11" s="12" t="s">
        <v>10</v>
      </c>
      <c r="C11" s="13">
        <v>-2.81</v>
      </c>
      <c r="D11" s="14">
        <v>-2.36</v>
      </c>
      <c r="E11" s="13">
        <v>53.55</v>
      </c>
      <c r="F11" s="14">
        <v>34.28</v>
      </c>
      <c r="G11" s="13">
        <v>67.290000000000006</v>
      </c>
      <c r="H11" s="14">
        <v>43.05</v>
      </c>
      <c r="I11" s="13">
        <v>0</v>
      </c>
      <c r="J11" s="14">
        <v>0</v>
      </c>
      <c r="K11" s="13">
        <v>133.32</v>
      </c>
      <c r="L11" s="14">
        <v>137.47999999999999</v>
      </c>
    </row>
    <row r="12" spans="2:14" x14ac:dyDescent="0.25">
      <c r="B12" s="15" t="s">
        <v>11</v>
      </c>
      <c r="C12" s="16">
        <v>1.1100000000000001</v>
      </c>
      <c r="D12" s="17">
        <v>1.31</v>
      </c>
      <c r="E12" s="16">
        <v>3.73</v>
      </c>
      <c r="F12" s="17">
        <v>3.66</v>
      </c>
      <c r="G12" s="16">
        <v>4.53</v>
      </c>
      <c r="H12" s="17">
        <v>4.4400000000000004</v>
      </c>
      <c r="I12" s="16">
        <v>43.67</v>
      </c>
      <c r="J12" s="17">
        <v>61.71</v>
      </c>
      <c r="K12" s="16">
        <v>594.37</v>
      </c>
      <c r="L12" s="17">
        <v>583.03</v>
      </c>
    </row>
    <row r="13" spans="2:14" x14ac:dyDescent="0.25">
      <c r="B13" s="15" t="s">
        <v>12</v>
      </c>
      <c r="C13" s="16">
        <v>1.06</v>
      </c>
      <c r="D13" s="17">
        <v>4.04</v>
      </c>
      <c r="E13" s="16">
        <v>2.25</v>
      </c>
      <c r="F13" s="17">
        <v>2.3199999999999998</v>
      </c>
      <c r="G13" s="16">
        <v>836.51</v>
      </c>
      <c r="H13" s="17">
        <v>796.57</v>
      </c>
      <c r="I13" s="16">
        <v>47.15</v>
      </c>
      <c r="J13" s="17">
        <v>54.89</v>
      </c>
      <c r="K13" s="16">
        <v>77.06</v>
      </c>
      <c r="L13" s="17">
        <v>76.180000000000007</v>
      </c>
    </row>
    <row r="14" spans="2:14" x14ac:dyDescent="0.25">
      <c r="B14" s="15" t="s">
        <v>13</v>
      </c>
      <c r="C14" s="16">
        <v>3.25</v>
      </c>
      <c r="D14" s="17">
        <v>2.57</v>
      </c>
      <c r="E14" s="16">
        <v>3.52</v>
      </c>
      <c r="F14" s="17">
        <v>3.24</v>
      </c>
      <c r="G14" s="16">
        <v>3681.54</v>
      </c>
      <c r="H14" s="17">
        <v>3749.89</v>
      </c>
      <c r="I14" s="16">
        <v>60.91</v>
      </c>
      <c r="J14" s="17">
        <v>32.01</v>
      </c>
      <c r="K14" s="16">
        <v>71.180000000000007</v>
      </c>
      <c r="L14" s="17">
        <v>69.180000000000007</v>
      </c>
    </row>
    <row r="15" spans="2:14" x14ac:dyDescent="0.25">
      <c r="B15" s="15" t="s">
        <v>14</v>
      </c>
      <c r="C15" s="7">
        <v>2.34</v>
      </c>
      <c r="D15" s="18">
        <v>3.99</v>
      </c>
      <c r="E15" s="7">
        <v>2.15</v>
      </c>
      <c r="F15" s="18">
        <v>1.32</v>
      </c>
      <c r="G15" s="7">
        <v>3.73</v>
      </c>
      <c r="H15" s="18">
        <v>3.86</v>
      </c>
      <c r="I15" s="7">
        <v>7.96</v>
      </c>
      <c r="J15" s="18">
        <v>9.4600000000000009</v>
      </c>
      <c r="K15" s="7">
        <v>53.48</v>
      </c>
      <c r="L15" s="18">
        <v>50.84</v>
      </c>
    </row>
    <row r="16" spans="2:14" x14ac:dyDescent="0.25">
      <c r="B16" s="6" t="s">
        <v>124</v>
      </c>
      <c r="C16" s="11">
        <v>0</v>
      </c>
      <c r="D16" s="10">
        <v>0</v>
      </c>
      <c r="E16" s="11">
        <v>0</v>
      </c>
      <c r="F16" s="10">
        <v>0</v>
      </c>
      <c r="G16" s="11">
        <v>0</v>
      </c>
      <c r="H16" s="10">
        <v>0</v>
      </c>
      <c r="I16" s="11">
        <v>0</v>
      </c>
      <c r="J16" s="10">
        <v>0</v>
      </c>
      <c r="K16" s="11">
        <v>0</v>
      </c>
      <c r="L16" s="10">
        <v>0</v>
      </c>
    </row>
    <row r="17" spans="2:12" x14ac:dyDescent="0.25">
      <c r="B17" s="12" t="s">
        <v>15</v>
      </c>
      <c r="C17" s="13">
        <v>3.79</v>
      </c>
      <c r="D17" s="14">
        <v>4.05</v>
      </c>
      <c r="E17" s="13">
        <v>4.47</v>
      </c>
      <c r="F17" s="14">
        <v>2.88</v>
      </c>
      <c r="G17" s="13">
        <v>4.79</v>
      </c>
      <c r="H17" s="14">
        <v>4.66</v>
      </c>
      <c r="I17" s="13">
        <v>50.84</v>
      </c>
      <c r="J17" s="14">
        <v>46.41</v>
      </c>
      <c r="K17" s="13">
        <v>61.7</v>
      </c>
      <c r="L17" s="14">
        <v>62.04</v>
      </c>
    </row>
    <row r="18" spans="2:12" x14ac:dyDescent="0.25">
      <c r="B18" s="15" t="s">
        <v>16</v>
      </c>
      <c r="C18" s="7">
        <v>1.27</v>
      </c>
      <c r="D18" s="18">
        <v>2.25</v>
      </c>
      <c r="E18" s="7">
        <v>3.82</v>
      </c>
      <c r="F18" s="18">
        <v>4.63</v>
      </c>
      <c r="G18" s="7">
        <v>69.540000000000006</v>
      </c>
      <c r="H18" s="18">
        <v>79.540000000000006</v>
      </c>
      <c r="I18" s="7">
        <v>16.8</v>
      </c>
      <c r="J18" s="18">
        <v>15.76</v>
      </c>
      <c r="K18" s="7">
        <v>801.91</v>
      </c>
      <c r="L18" s="18">
        <v>805.92</v>
      </c>
    </row>
    <row r="19" spans="2:12" x14ac:dyDescent="0.25">
      <c r="B19" s="6" t="s">
        <v>164</v>
      </c>
      <c r="C19" s="11">
        <v>0</v>
      </c>
      <c r="D19" s="10">
        <v>0</v>
      </c>
      <c r="E19" s="11">
        <v>0</v>
      </c>
      <c r="F19" s="10">
        <v>0</v>
      </c>
      <c r="G19" s="11">
        <v>0</v>
      </c>
      <c r="H19" s="10">
        <v>0</v>
      </c>
      <c r="I19" s="11">
        <v>0</v>
      </c>
      <c r="J19" s="10">
        <v>0</v>
      </c>
      <c r="K19" s="11">
        <v>0</v>
      </c>
      <c r="L19" s="10">
        <v>0</v>
      </c>
    </row>
    <row r="20" spans="2:12" x14ac:dyDescent="0.25">
      <c r="B20" s="12" t="s">
        <v>18</v>
      </c>
      <c r="C20" s="13">
        <v>2.35</v>
      </c>
      <c r="D20" s="14">
        <v>2.93</v>
      </c>
      <c r="E20" s="13">
        <v>1.81</v>
      </c>
      <c r="F20" s="14">
        <v>2.44</v>
      </c>
      <c r="G20" s="13">
        <v>1.1200000000000001</v>
      </c>
      <c r="H20" s="14">
        <v>1.1499999999999999</v>
      </c>
      <c r="I20" s="13">
        <v>0</v>
      </c>
      <c r="J20" s="14">
        <v>0</v>
      </c>
      <c r="K20" s="13">
        <v>3911.79</v>
      </c>
      <c r="L20" s="14">
        <v>3860.12</v>
      </c>
    </row>
    <row r="21" spans="2:12" x14ac:dyDescent="0.25">
      <c r="B21" s="15" t="s">
        <v>19</v>
      </c>
      <c r="C21" s="7">
        <v>-0.03</v>
      </c>
      <c r="D21" s="18">
        <v>2.12</v>
      </c>
      <c r="E21" s="7">
        <v>3.64</v>
      </c>
      <c r="F21" s="18">
        <v>4.9000000000000004</v>
      </c>
      <c r="G21" s="7">
        <v>21.17</v>
      </c>
      <c r="H21" s="18">
        <v>22.54</v>
      </c>
      <c r="I21" s="7">
        <v>0</v>
      </c>
      <c r="J21" s="18">
        <v>0</v>
      </c>
      <c r="K21" s="7">
        <v>0</v>
      </c>
      <c r="L21" s="18">
        <v>0</v>
      </c>
    </row>
    <row r="22" spans="2:12" x14ac:dyDescent="0.25">
      <c r="B22" s="6" t="s">
        <v>20</v>
      </c>
      <c r="C22" s="11">
        <v>0</v>
      </c>
      <c r="D22" s="10">
        <v>0</v>
      </c>
      <c r="E22" s="11">
        <v>0</v>
      </c>
      <c r="F22" s="10">
        <v>0</v>
      </c>
      <c r="G22" s="11">
        <v>0</v>
      </c>
      <c r="H22" s="10">
        <v>0</v>
      </c>
      <c r="I22" s="11">
        <v>0</v>
      </c>
      <c r="J22" s="10">
        <v>0</v>
      </c>
      <c r="K22" s="11">
        <v>0</v>
      </c>
      <c r="L22" s="10">
        <v>0</v>
      </c>
    </row>
    <row r="23" spans="2:12" x14ac:dyDescent="0.25">
      <c r="B23" s="12" t="s">
        <v>21</v>
      </c>
      <c r="C23" s="19">
        <v>4.93</v>
      </c>
      <c r="D23" s="20">
        <v>7.42</v>
      </c>
      <c r="E23" s="19">
        <v>3.71</v>
      </c>
      <c r="F23" s="20">
        <v>3.96</v>
      </c>
      <c r="G23" s="19">
        <v>80.069999999999993</v>
      </c>
      <c r="H23" s="20">
        <v>79.91</v>
      </c>
      <c r="I23" s="19">
        <v>0</v>
      </c>
      <c r="J23" s="20">
        <v>0</v>
      </c>
      <c r="K23" s="19">
        <v>1284.49</v>
      </c>
      <c r="L23" s="20">
        <v>1269.94</v>
      </c>
    </row>
    <row r="24" spans="2:12" x14ac:dyDescent="0.25">
      <c r="B24" s="15" t="s">
        <v>22</v>
      </c>
      <c r="C24" s="16">
        <v>1.8</v>
      </c>
      <c r="D24" s="17">
        <v>2.71</v>
      </c>
      <c r="E24" s="16">
        <v>1.61</v>
      </c>
      <c r="F24" s="17">
        <v>1.91</v>
      </c>
      <c r="G24" s="16">
        <v>1.6</v>
      </c>
      <c r="H24" s="17">
        <v>1.62</v>
      </c>
      <c r="I24" s="16">
        <v>0</v>
      </c>
      <c r="J24" s="17">
        <v>0</v>
      </c>
      <c r="K24" s="16">
        <v>0</v>
      </c>
      <c r="L24" s="17">
        <v>0</v>
      </c>
    </row>
    <row r="25" spans="2:12" x14ac:dyDescent="0.25">
      <c r="B25" s="15" t="s">
        <v>23</v>
      </c>
      <c r="C25" s="7">
        <v>0.28999999999999998</v>
      </c>
      <c r="D25" s="18">
        <v>0.79</v>
      </c>
      <c r="E25" s="7">
        <v>4.13</v>
      </c>
      <c r="F25" s="18">
        <v>4.62</v>
      </c>
      <c r="G25" s="7">
        <v>15.8</v>
      </c>
      <c r="H25" s="18">
        <v>16.48</v>
      </c>
      <c r="I25" s="7">
        <v>0</v>
      </c>
      <c r="J25" s="18">
        <v>0</v>
      </c>
      <c r="K25" s="7">
        <v>227.33</v>
      </c>
      <c r="L25" s="18">
        <v>231.81</v>
      </c>
    </row>
    <row r="26" spans="2:12" ht="18" x14ac:dyDescent="0.25">
      <c r="B26" s="173" t="s">
        <v>149</v>
      </c>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91"/>
  <sheetViews>
    <sheetView showGridLines="0" workbookViewId="0"/>
  </sheetViews>
  <sheetFormatPr baseColWidth="10" defaultColWidth="9.140625" defaultRowHeight="15" x14ac:dyDescent="0.25"/>
  <cols>
    <col min="2" max="2" width="27" customWidth="1"/>
    <col min="3" max="11" width="11.7109375" customWidth="1"/>
  </cols>
  <sheetData>
    <row r="3" spans="2:13" x14ac:dyDescent="0.25">
      <c r="B3" s="288" t="s">
        <v>287</v>
      </c>
      <c r="C3" s="288"/>
      <c r="D3" s="288"/>
      <c r="E3" s="288"/>
      <c r="F3" s="288"/>
      <c r="G3" s="288"/>
      <c r="H3" s="288"/>
      <c r="I3" s="288"/>
      <c r="J3" s="288"/>
      <c r="K3" s="288"/>
      <c r="L3" s="101"/>
    </row>
    <row r="4" spans="2:13" ht="15.75" thickBot="1" x14ac:dyDescent="0.3">
      <c r="B4" s="289"/>
      <c r="C4" s="289"/>
      <c r="D4" s="289"/>
      <c r="E4" s="289"/>
      <c r="F4" s="289"/>
      <c r="G4" s="289"/>
      <c r="H4" s="289"/>
      <c r="I4" s="289"/>
      <c r="J4" s="289"/>
      <c r="K4" s="289"/>
      <c r="L4" s="290" t="s">
        <v>120</v>
      </c>
      <c r="M4" s="291"/>
    </row>
    <row r="6" spans="2:13" ht="17.25" x14ac:dyDescent="0.25">
      <c r="B6" s="32" t="s">
        <v>128</v>
      </c>
    </row>
    <row r="8" spans="2:13" ht="25.5" x14ac:dyDescent="0.25">
      <c r="B8" s="21" t="s">
        <v>25</v>
      </c>
      <c r="C8" s="22" t="s">
        <v>26</v>
      </c>
      <c r="D8" s="22" t="s">
        <v>27</v>
      </c>
      <c r="E8" s="22" t="s">
        <v>28</v>
      </c>
      <c r="F8" s="22" t="s">
        <v>29</v>
      </c>
      <c r="G8" s="22" t="s">
        <v>30</v>
      </c>
      <c r="H8" s="22" t="s">
        <v>33</v>
      </c>
      <c r="I8" s="22" t="s">
        <v>31</v>
      </c>
      <c r="J8" s="22" t="s">
        <v>32</v>
      </c>
      <c r="K8" s="23" t="s">
        <v>34</v>
      </c>
    </row>
    <row r="9" spans="2:13" x14ac:dyDescent="0.25">
      <c r="B9" s="24" t="s">
        <v>35</v>
      </c>
      <c r="C9" s="25">
        <v>12406.112000000001</v>
      </c>
      <c r="D9" s="25">
        <v>772.22</v>
      </c>
      <c r="E9" s="25">
        <v>765.52</v>
      </c>
      <c r="F9" s="25">
        <v>28.310000000000002</v>
      </c>
      <c r="G9" s="25">
        <v>0</v>
      </c>
      <c r="H9" s="25">
        <v>2738.91</v>
      </c>
      <c r="I9" s="25">
        <v>6206</v>
      </c>
      <c r="J9" s="25">
        <v>4534.6499999999996</v>
      </c>
      <c r="K9" s="26">
        <v>27451.721999999998</v>
      </c>
    </row>
    <row r="10" spans="2:13" x14ac:dyDescent="0.25">
      <c r="B10" s="24" t="s">
        <v>36</v>
      </c>
      <c r="C10" s="25">
        <v>4747.91</v>
      </c>
      <c r="D10" s="25">
        <v>2290.69</v>
      </c>
      <c r="E10" s="25">
        <v>0</v>
      </c>
      <c r="F10" s="25">
        <v>352.59000000000003</v>
      </c>
      <c r="G10" s="25">
        <v>3317.9585972999998</v>
      </c>
      <c r="H10" s="25">
        <v>2334.3200000000002</v>
      </c>
      <c r="I10" s="25">
        <v>4824.8900000000003</v>
      </c>
      <c r="J10" s="25">
        <v>5479.84</v>
      </c>
      <c r="K10" s="26">
        <v>23348.198597300001</v>
      </c>
    </row>
    <row r="11" spans="2:13" x14ac:dyDescent="0.25">
      <c r="B11" s="24" t="s">
        <v>163</v>
      </c>
      <c r="C11" s="25">
        <v>10579.30366</v>
      </c>
      <c r="D11" s="25">
        <v>1555.822185</v>
      </c>
      <c r="E11" s="25">
        <v>41.13</v>
      </c>
      <c r="F11" s="25">
        <v>1500.0700000000002</v>
      </c>
      <c r="G11" s="25">
        <v>0</v>
      </c>
      <c r="H11" s="25">
        <v>2691.2519400000001</v>
      </c>
      <c r="I11" s="25">
        <v>664.24</v>
      </c>
      <c r="J11" s="25">
        <v>4167.7690000000002</v>
      </c>
      <c r="K11" s="26">
        <v>21199.586785</v>
      </c>
    </row>
    <row r="12" spans="2:13" x14ac:dyDescent="0.25">
      <c r="B12" s="27" t="s">
        <v>10</v>
      </c>
      <c r="C12" s="28">
        <v>1328</v>
      </c>
      <c r="D12" s="28">
        <v>0</v>
      </c>
      <c r="E12" s="28">
        <v>0</v>
      </c>
      <c r="F12" s="28">
        <v>0</v>
      </c>
      <c r="G12" s="28">
        <v>0</v>
      </c>
      <c r="H12" s="28">
        <v>1169.08</v>
      </c>
      <c r="I12" s="28">
        <v>0</v>
      </c>
      <c r="J12" s="28">
        <v>1922.2</v>
      </c>
      <c r="K12" s="29">
        <v>4419.2800000000007</v>
      </c>
    </row>
    <row r="13" spans="2:13" x14ac:dyDescent="0.25">
      <c r="B13" s="27" t="s">
        <v>38</v>
      </c>
      <c r="C13" s="28">
        <v>1269.2</v>
      </c>
      <c r="D13" s="28">
        <v>781.78</v>
      </c>
      <c r="E13" s="28">
        <v>0</v>
      </c>
      <c r="F13" s="28">
        <v>680.66</v>
      </c>
      <c r="G13" s="28">
        <v>0</v>
      </c>
      <c r="H13" s="28">
        <v>0</v>
      </c>
      <c r="I13" s="28">
        <v>0</v>
      </c>
      <c r="J13" s="28">
        <v>318.8</v>
      </c>
      <c r="K13" s="29">
        <v>3050.44</v>
      </c>
    </row>
    <row r="14" spans="2:13" x14ac:dyDescent="0.25">
      <c r="B14" s="27" t="s">
        <v>12</v>
      </c>
      <c r="C14" s="28">
        <v>3548.10266</v>
      </c>
      <c r="D14" s="28">
        <v>641.74218499999995</v>
      </c>
      <c r="E14" s="28">
        <v>41.13</v>
      </c>
      <c r="F14" s="28">
        <v>492.07</v>
      </c>
      <c r="G14" s="28">
        <v>0</v>
      </c>
      <c r="H14" s="28">
        <v>602.72194000000002</v>
      </c>
      <c r="I14" s="28">
        <v>439.24</v>
      </c>
      <c r="J14" s="28">
        <v>1466.999</v>
      </c>
      <c r="K14" s="29">
        <v>7232.0057849999994</v>
      </c>
    </row>
    <row r="15" spans="2:13" x14ac:dyDescent="0.25">
      <c r="B15" s="27" t="s">
        <v>13</v>
      </c>
      <c r="C15" s="28">
        <v>3097.1</v>
      </c>
      <c r="D15" s="28">
        <v>0</v>
      </c>
      <c r="E15" s="28">
        <v>0</v>
      </c>
      <c r="F15" s="28">
        <v>86.2</v>
      </c>
      <c r="G15" s="28">
        <v>0</v>
      </c>
      <c r="H15" s="28">
        <v>184</v>
      </c>
      <c r="I15" s="28">
        <v>225</v>
      </c>
      <c r="J15" s="28">
        <v>0</v>
      </c>
      <c r="K15" s="29">
        <v>3592.2999999999997</v>
      </c>
    </row>
    <row r="16" spans="2:13" x14ac:dyDescent="0.25">
      <c r="B16" s="27" t="s">
        <v>39</v>
      </c>
      <c r="C16" s="28">
        <v>792.2</v>
      </c>
      <c r="D16" s="28">
        <v>132.30000000000001</v>
      </c>
      <c r="E16" s="28">
        <v>0</v>
      </c>
      <c r="F16" s="28">
        <v>179.48</v>
      </c>
      <c r="G16" s="28">
        <v>0</v>
      </c>
      <c r="H16" s="28">
        <v>735.45</v>
      </c>
      <c r="I16" s="28">
        <v>0</v>
      </c>
      <c r="J16" s="28">
        <v>459.77</v>
      </c>
      <c r="K16" s="29">
        <v>2299.1999999999998</v>
      </c>
    </row>
    <row r="17" spans="2:11" x14ac:dyDescent="0.25">
      <c r="B17" s="30" t="s">
        <v>40</v>
      </c>
      <c r="C17" s="28">
        <v>544.70100000000002</v>
      </c>
      <c r="D17" s="28">
        <v>0</v>
      </c>
      <c r="E17" s="28">
        <v>0</v>
      </c>
      <c r="F17" s="28">
        <v>61.66</v>
      </c>
      <c r="G17" s="28">
        <v>0</v>
      </c>
      <c r="H17" s="28">
        <v>0</v>
      </c>
      <c r="I17" s="28">
        <v>0</v>
      </c>
      <c r="J17" s="28">
        <v>0</v>
      </c>
      <c r="K17" s="29">
        <v>606.36099999999999</v>
      </c>
    </row>
    <row r="18" spans="2:11" x14ac:dyDescent="0.25">
      <c r="B18" s="24" t="s">
        <v>124</v>
      </c>
      <c r="C18" s="25">
        <v>19.149999999999999</v>
      </c>
      <c r="D18" s="25">
        <v>894.69999999999993</v>
      </c>
      <c r="E18" s="25">
        <v>0</v>
      </c>
      <c r="F18" s="25">
        <v>123.333</v>
      </c>
      <c r="G18" s="25">
        <v>0</v>
      </c>
      <c r="H18" s="25">
        <v>4446.5852999999997</v>
      </c>
      <c r="I18" s="25">
        <v>0</v>
      </c>
      <c r="J18" s="25">
        <v>808.82302000000004</v>
      </c>
      <c r="K18" s="26">
        <v>6292.5913199999995</v>
      </c>
    </row>
    <row r="19" spans="2:11" x14ac:dyDescent="0.25">
      <c r="B19" s="27" t="s">
        <v>15</v>
      </c>
      <c r="C19" s="28">
        <v>0</v>
      </c>
      <c r="D19" s="28">
        <v>498.4</v>
      </c>
      <c r="E19" s="28">
        <v>0</v>
      </c>
      <c r="F19" s="28">
        <v>35.700000000000003</v>
      </c>
      <c r="G19" s="28">
        <v>0</v>
      </c>
      <c r="H19" s="28">
        <v>0</v>
      </c>
      <c r="I19" s="28">
        <v>0</v>
      </c>
      <c r="J19" s="28">
        <v>0</v>
      </c>
      <c r="K19" s="29">
        <v>534.09999999999991</v>
      </c>
    </row>
    <row r="20" spans="2:11" x14ac:dyDescent="0.25">
      <c r="B20" s="27" t="s">
        <v>16</v>
      </c>
      <c r="C20" s="28">
        <v>0</v>
      </c>
      <c r="D20" s="28">
        <v>0</v>
      </c>
      <c r="E20" s="28">
        <v>0</v>
      </c>
      <c r="F20" s="28">
        <v>0</v>
      </c>
      <c r="G20" s="28">
        <v>0</v>
      </c>
      <c r="H20" s="28">
        <v>4446.5852999999997</v>
      </c>
      <c r="I20" s="28">
        <v>0</v>
      </c>
      <c r="J20" s="28">
        <v>808.82302000000004</v>
      </c>
      <c r="K20" s="29">
        <v>5255.4083199999995</v>
      </c>
    </row>
    <row r="21" spans="2:11" x14ac:dyDescent="0.25">
      <c r="B21" s="27" t="s">
        <v>41</v>
      </c>
      <c r="C21" s="28">
        <v>19.149999999999999</v>
      </c>
      <c r="D21" s="28">
        <v>396.3</v>
      </c>
      <c r="E21" s="28">
        <v>0</v>
      </c>
      <c r="F21" s="28">
        <v>87.632999999999996</v>
      </c>
      <c r="G21" s="28">
        <v>0</v>
      </c>
      <c r="H21" s="28">
        <v>0</v>
      </c>
      <c r="I21" s="28">
        <v>0</v>
      </c>
      <c r="J21" s="28">
        <v>0</v>
      </c>
      <c r="K21" s="29">
        <v>503.08299999999997</v>
      </c>
    </row>
    <row r="22" spans="2:11" x14ac:dyDescent="0.25">
      <c r="B22" s="24" t="s">
        <v>164</v>
      </c>
      <c r="C22" s="25">
        <v>77.069999999999993</v>
      </c>
      <c r="D22" s="25">
        <v>4395.32</v>
      </c>
      <c r="E22" s="25">
        <v>71.5</v>
      </c>
      <c r="F22" s="25">
        <v>737.86</v>
      </c>
      <c r="G22" s="25">
        <v>0</v>
      </c>
      <c r="H22" s="25">
        <v>0</v>
      </c>
      <c r="I22" s="25">
        <v>0</v>
      </c>
      <c r="J22" s="25">
        <v>0</v>
      </c>
      <c r="K22" s="26">
        <v>5281.7500000000009</v>
      </c>
    </row>
    <row r="23" spans="2:11" x14ac:dyDescent="0.25">
      <c r="B23" s="30" t="s">
        <v>19</v>
      </c>
      <c r="C23" s="28">
        <v>52.5</v>
      </c>
      <c r="D23" s="28">
        <v>572.5</v>
      </c>
      <c r="E23" s="28">
        <v>0</v>
      </c>
      <c r="F23" s="28">
        <v>219.63</v>
      </c>
      <c r="G23" s="28">
        <v>0</v>
      </c>
      <c r="H23" s="28">
        <v>0</v>
      </c>
      <c r="I23" s="28">
        <v>0</v>
      </c>
      <c r="J23" s="28">
        <v>0</v>
      </c>
      <c r="K23" s="29">
        <v>844.63</v>
      </c>
    </row>
    <row r="24" spans="2:11" x14ac:dyDescent="0.25">
      <c r="B24" s="30" t="s">
        <v>161</v>
      </c>
      <c r="C24" s="28">
        <v>0</v>
      </c>
      <c r="D24" s="28">
        <v>88.8</v>
      </c>
      <c r="E24" s="28">
        <v>0</v>
      </c>
      <c r="F24" s="28">
        <v>0</v>
      </c>
      <c r="G24" s="28">
        <v>0</v>
      </c>
      <c r="H24" s="28">
        <v>0</v>
      </c>
      <c r="I24" s="28">
        <v>0</v>
      </c>
      <c r="J24" s="28">
        <v>0</v>
      </c>
      <c r="K24" s="29">
        <v>88.8</v>
      </c>
    </row>
    <row r="25" spans="2:11" x14ac:dyDescent="0.25">
      <c r="B25" s="30" t="s">
        <v>18</v>
      </c>
      <c r="C25" s="28">
        <v>24.57</v>
      </c>
      <c r="D25" s="28">
        <v>3734.02</v>
      </c>
      <c r="E25" s="28">
        <v>71.5</v>
      </c>
      <c r="F25" s="28">
        <v>518.23</v>
      </c>
      <c r="G25" s="28">
        <v>0</v>
      </c>
      <c r="H25" s="28">
        <v>0</v>
      </c>
      <c r="I25" s="28">
        <v>0</v>
      </c>
      <c r="J25" s="28">
        <v>0</v>
      </c>
      <c r="K25" s="29">
        <v>4348.3200000000006</v>
      </c>
    </row>
    <row r="26" spans="2:11" x14ac:dyDescent="0.25">
      <c r="B26" s="24" t="s">
        <v>42</v>
      </c>
      <c r="C26" s="25">
        <v>0</v>
      </c>
      <c r="D26" s="25">
        <v>418.45</v>
      </c>
      <c r="E26" s="25">
        <v>0</v>
      </c>
      <c r="F26" s="25">
        <v>357.43</v>
      </c>
      <c r="G26" s="25">
        <v>0</v>
      </c>
      <c r="H26" s="25">
        <v>0</v>
      </c>
      <c r="I26" s="25">
        <v>0</v>
      </c>
      <c r="J26" s="25">
        <v>0</v>
      </c>
      <c r="K26" s="26">
        <v>775.88</v>
      </c>
    </row>
    <row r="27" spans="2:11" x14ac:dyDescent="0.25">
      <c r="B27" s="31" t="s">
        <v>43</v>
      </c>
      <c r="C27" s="26">
        <v>27829.545659999996</v>
      </c>
      <c r="D27" s="26">
        <v>10327.202185</v>
      </c>
      <c r="E27" s="26">
        <v>878.15</v>
      </c>
      <c r="F27" s="26">
        <v>3099.5929999999998</v>
      </c>
      <c r="G27" s="26">
        <v>3317.9585972999998</v>
      </c>
      <c r="H27" s="26">
        <v>12211.067239999998</v>
      </c>
      <c r="I27" s="26">
        <v>11695.13</v>
      </c>
      <c r="J27" s="26">
        <v>14991.08202</v>
      </c>
      <c r="K27" s="26">
        <v>84349.72870230001</v>
      </c>
    </row>
    <row r="28" spans="2:11" ht="51" customHeight="1" x14ac:dyDescent="0.25">
      <c r="B28" s="294" t="s">
        <v>162</v>
      </c>
      <c r="C28" s="294"/>
      <c r="D28" s="294"/>
      <c r="E28" s="294"/>
      <c r="F28" s="294"/>
      <c r="G28" s="294"/>
      <c r="H28" s="294"/>
      <c r="I28" s="294"/>
      <c r="J28" s="294"/>
      <c r="K28" s="294"/>
    </row>
    <row r="29" spans="2:11" x14ac:dyDescent="0.25">
      <c r="B29" s="294"/>
      <c r="C29" s="294"/>
      <c r="D29" s="294"/>
      <c r="E29" s="294"/>
      <c r="F29" s="294"/>
      <c r="G29" s="294"/>
      <c r="H29" s="294"/>
      <c r="I29" s="294"/>
      <c r="J29" s="294"/>
      <c r="K29" s="294"/>
    </row>
    <row r="31" spans="2:11" ht="17.25" x14ac:dyDescent="0.25">
      <c r="B31" s="32" t="s">
        <v>129</v>
      </c>
    </row>
    <row r="33" spans="2:11" ht="25.5" x14ac:dyDescent="0.25">
      <c r="B33" s="21" t="s">
        <v>45</v>
      </c>
      <c r="C33" s="22" t="s">
        <v>26</v>
      </c>
      <c r="D33" s="22" t="s">
        <v>27</v>
      </c>
      <c r="E33" s="22" t="s">
        <v>28</v>
      </c>
      <c r="F33" s="22" t="s">
        <v>29</v>
      </c>
      <c r="G33" s="22" t="s">
        <v>30</v>
      </c>
      <c r="H33" s="22" t="s">
        <v>33</v>
      </c>
      <c r="I33" s="22" t="s">
        <v>31</v>
      </c>
      <c r="J33" s="22" t="s">
        <v>32</v>
      </c>
      <c r="K33" s="23" t="s">
        <v>34</v>
      </c>
    </row>
    <row r="34" spans="2:11" x14ac:dyDescent="0.25">
      <c r="B34" s="24" t="s">
        <v>35</v>
      </c>
      <c r="C34" s="25">
        <v>17245.671945284001</v>
      </c>
      <c r="D34" s="25">
        <v>1356.96</v>
      </c>
      <c r="E34" s="25">
        <v>5668.9</v>
      </c>
      <c r="F34" s="25">
        <v>36.368192999999991</v>
      </c>
      <c r="G34" s="25">
        <v>0</v>
      </c>
      <c r="H34" s="25">
        <v>255.88470699999999</v>
      </c>
      <c r="I34" s="25">
        <v>12757.052497999999</v>
      </c>
      <c r="J34" s="25">
        <v>9591.4240140000002</v>
      </c>
      <c r="K34" s="26">
        <v>46912.261357284005</v>
      </c>
    </row>
    <row r="35" spans="2:11" x14ac:dyDescent="0.25">
      <c r="B35" s="24" t="s">
        <v>36</v>
      </c>
      <c r="C35" s="25">
        <v>5861.13</v>
      </c>
      <c r="D35" s="25">
        <v>4126.74</v>
      </c>
      <c r="E35" s="25">
        <v>0</v>
      </c>
      <c r="F35" s="25">
        <v>101.98</v>
      </c>
      <c r="G35" s="25">
        <v>26279.195600102299</v>
      </c>
      <c r="H35" s="25">
        <v>5702.7648091090005</v>
      </c>
      <c r="I35" s="25">
        <v>7642.8394145319999</v>
      </c>
      <c r="J35" s="25">
        <v>11687.318640639</v>
      </c>
      <c r="K35" s="26">
        <v>61401.968464382291</v>
      </c>
    </row>
    <row r="36" spans="2:11" x14ac:dyDescent="0.25">
      <c r="B36" s="24" t="s">
        <v>163</v>
      </c>
      <c r="C36" s="25">
        <v>39191.057511850508</v>
      </c>
      <c r="D36" s="25">
        <v>6296.5737472050005</v>
      </c>
      <c r="E36" s="25">
        <v>194.226141549</v>
      </c>
      <c r="F36" s="25">
        <v>2766.3499795429998</v>
      </c>
      <c r="G36" s="25">
        <v>0</v>
      </c>
      <c r="H36" s="25">
        <v>1621.1378156549999</v>
      </c>
      <c r="I36" s="25">
        <v>3858.4338550945404</v>
      </c>
      <c r="J36" s="25">
        <v>17908.240440751564</v>
      </c>
      <c r="K36" s="26">
        <v>71836.019491648593</v>
      </c>
    </row>
    <row r="37" spans="2:11" x14ac:dyDescent="0.25">
      <c r="B37" s="27" t="s">
        <v>10</v>
      </c>
      <c r="C37" s="28">
        <v>2509.4313000000002</v>
      </c>
      <c r="D37" s="28">
        <v>0</v>
      </c>
      <c r="E37" s="28">
        <v>0</v>
      </c>
      <c r="F37" s="28">
        <v>0</v>
      </c>
      <c r="G37" s="28">
        <v>0</v>
      </c>
      <c r="H37" s="28">
        <v>264.26956000000001</v>
      </c>
      <c r="I37" s="28">
        <v>0</v>
      </c>
      <c r="J37" s="28">
        <v>10200.008260000001</v>
      </c>
      <c r="K37" s="29">
        <v>12973.709120000003</v>
      </c>
    </row>
    <row r="38" spans="2:11" x14ac:dyDescent="0.25">
      <c r="B38" s="27" t="s">
        <v>38</v>
      </c>
      <c r="C38" s="28">
        <v>5126.6892332469097</v>
      </c>
      <c r="D38" s="28">
        <v>3869.34</v>
      </c>
      <c r="E38" s="28">
        <v>0</v>
      </c>
      <c r="F38" s="28">
        <v>952.98</v>
      </c>
      <c r="G38" s="28">
        <v>0</v>
      </c>
      <c r="H38" s="28">
        <v>0</v>
      </c>
      <c r="I38" s="28">
        <v>0</v>
      </c>
      <c r="J38" s="28">
        <v>1127.98004182247</v>
      </c>
      <c r="K38" s="29">
        <v>11076.98927506938</v>
      </c>
    </row>
    <row r="39" spans="2:11" x14ac:dyDescent="0.25">
      <c r="B39" s="27" t="s">
        <v>12</v>
      </c>
      <c r="C39" s="28">
        <v>10578.1988247955</v>
      </c>
      <c r="D39" s="28">
        <v>1845.4737472050001</v>
      </c>
      <c r="E39" s="28">
        <v>194.226141549</v>
      </c>
      <c r="F39" s="28">
        <v>1190.0599795430001</v>
      </c>
      <c r="G39" s="28">
        <v>0</v>
      </c>
      <c r="H39" s="28">
        <v>270.62825565499998</v>
      </c>
      <c r="I39" s="28">
        <v>3268.6138550945402</v>
      </c>
      <c r="J39" s="28">
        <v>3693.33213892909</v>
      </c>
      <c r="K39" s="29">
        <v>21040.532942771129</v>
      </c>
    </row>
    <row r="40" spans="2:11" x14ac:dyDescent="0.25">
      <c r="B40" s="27" t="s">
        <v>13</v>
      </c>
      <c r="C40" s="28">
        <v>14619.769999999999</v>
      </c>
      <c r="D40" s="28">
        <v>0</v>
      </c>
      <c r="E40" s="28">
        <v>0</v>
      </c>
      <c r="F40" s="28">
        <v>112.24</v>
      </c>
      <c r="G40" s="28">
        <v>0</v>
      </c>
      <c r="H40" s="28">
        <v>40.42</v>
      </c>
      <c r="I40" s="28">
        <v>589.82000000000005</v>
      </c>
      <c r="J40" s="28">
        <v>0</v>
      </c>
      <c r="K40" s="29">
        <v>15362.25</v>
      </c>
    </row>
    <row r="41" spans="2:11" x14ac:dyDescent="0.25">
      <c r="B41" s="27" t="s">
        <v>39</v>
      </c>
      <c r="C41" s="28">
        <v>4311.41</v>
      </c>
      <c r="D41" s="28">
        <v>581.76</v>
      </c>
      <c r="E41" s="28">
        <v>0</v>
      </c>
      <c r="F41" s="28">
        <v>423.28</v>
      </c>
      <c r="G41" s="28">
        <v>0</v>
      </c>
      <c r="H41" s="28">
        <v>1045.82</v>
      </c>
      <c r="I41" s="28">
        <v>0</v>
      </c>
      <c r="J41" s="28">
        <v>2886.92</v>
      </c>
      <c r="K41" s="29">
        <v>9249.1899999999987</v>
      </c>
    </row>
    <row r="42" spans="2:11" x14ac:dyDescent="0.25">
      <c r="B42" s="30" t="s">
        <v>40</v>
      </c>
      <c r="C42" s="28">
        <v>2045.5581538081046</v>
      </c>
      <c r="D42" s="28">
        <v>0</v>
      </c>
      <c r="E42" s="28">
        <v>0</v>
      </c>
      <c r="F42" s="28">
        <v>87.79</v>
      </c>
      <c r="G42" s="28">
        <v>0</v>
      </c>
      <c r="H42" s="28">
        <v>0</v>
      </c>
      <c r="I42" s="28">
        <v>0</v>
      </c>
      <c r="J42" s="28">
        <v>0</v>
      </c>
      <c r="K42" s="29">
        <v>2133.3481538081046</v>
      </c>
    </row>
    <row r="43" spans="2:11" x14ac:dyDescent="0.25">
      <c r="B43" s="24" t="s">
        <v>124</v>
      </c>
      <c r="C43" s="25">
        <v>38.667279999999998</v>
      </c>
      <c r="D43" s="25">
        <v>1807.256218</v>
      </c>
      <c r="E43" s="25">
        <v>0</v>
      </c>
      <c r="F43" s="25">
        <v>158.79465000000002</v>
      </c>
      <c r="G43" s="25">
        <v>0</v>
      </c>
      <c r="H43" s="25">
        <v>13307.1116277847</v>
      </c>
      <c r="I43" s="25">
        <v>13333.216</v>
      </c>
      <c r="J43" s="25">
        <v>5792.973</v>
      </c>
      <c r="K43" s="26">
        <v>34438.018775784702</v>
      </c>
    </row>
    <row r="44" spans="2:11" x14ac:dyDescent="0.25">
      <c r="B44" s="27" t="s">
        <v>15</v>
      </c>
      <c r="C44" s="28">
        <v>0</v>
      </c>
      <c r="D44" s="28">
        <v>1213.96</v>
      </c>
      <c r="E44" s="28">
        <v>0</v>
      </c>
      <c r="F44" s="28">
        <v>37.14</v>
      </c>
      <c r="G44" s="28">
        <v>0</v>
      </c>
      <c r="H44" s="28">
        <v>0</v>
      </c>
      <c r="I44" s="28">
        <v>0</v>
      </c>
      <c r="J44" s="28">
        <v>0</v>
      </c>
      <c r="K44" s="29">
        <v>1251.0999999999999</v>
      </c>
    </row>
    <row r="45" spans="2:11" x14ac:dyDescent="0.25">
      <c r="B45" s="27" t="s">
        <v>16</v>
      </c>
      <c r="C45" s="28">
        <v>0</v>
      </c>
      <c r="D45" s="28">
        <v>0</v>
      </c>
      <c r="E45" s="28">
        <v>0</v>
      </c>
      <c r="F45" s="28">
        <v>0</v>
      </c>
      <c r="G45" s="28">
        <v>0</v>
      </c>
      <c r="H45" s="28">
        <v>13307.1116277847</v>
      </c>
      <c r="I45" s="28">
        <v>13333.216</v>
      </c>
      <c r="J45" s="28">
        <v>5792.973</v>
      </c>
      <c r="K45" s="29">
        <v>32433.300627784702</v>
      </c>
    </row>
    <row r="46" spans="2:11" x14ac:dyDescent="0.25">
      <c r="B46" s="27" t="s">
        <v>41</v>
      </c>
      <c r="C46" s="28">
        <v>38.667279999999998</v>
      </c>
      <c r="D46" s="28">
        <v>593.29621800000007</v>
      </c>
      <c r="E46" s="28">
        <v>0</v>
      </c>
      <c r="F46" s="28">
        <v>121.65465</v>
      </c>
      <c r="G46" s="28">
        <v>0</v>
      </c>
      <c r="H46" s="28">
        <v>0</v>
      </c>
      <c r="I46" s="28">
        <v>0</v>
      </c>
      <c r="J46" s="28">
        <v>0</v>
      </c>
      <c r="K46" s="29">
        <v>753.61814800000002</v>
      </c>
    </row>
    <row r="47" spans="2:11" x14ac:dyDescent="0.25">
      <c r="B47" s="24" t="s">
        <v>164</v>
      </c>
      <c r="C47" s="25">
        <v>243.57000000000002</v>
      </c>
      <c r="D47" s="25">
        <v>12121.500000000002</v>
      </c>
      <c r="E47" s="25">
        <v>285.39999999999998</v>
      </c>
      <c r="F47" s="25">
        <v>318.75</v>
      </c>
      <c r="G47" s="25">
        <v>0</v>
      </c>
      <c r="H47" s="25">
        <v>0</v>
      </c>
      <c r="I47" s="25">
        <v>0</v>
      </c>
      <c r="J47" s="25">
        <v>0</v>
      </c>
      <c r="K47" s="26">
        <v>12969.22</v>
      </c>
    </row>
    <row r="48" spans="2:11" x14ac:dyDescent="0.25">
      <c r="B48" s="30" t="s">
        <v>19</v>
      </c>
      <c r="C48" s="28">
        <v>204.32</v>
      </c>
      <c r="D48" s="28">
        <v>795.04</v>
      </c>
      <c r="E48" s="28">
        <v>0</v>
      </c>
      <c r="F48" s="28">
        <v>46.73</v>
      </c>
      <c r="G48" s="28">
        <v>0</v>
      </c>
      <c r="H48" s="28">
        <v>0</v>
      </c>
      <c r="I48" s="28">
        <v>0</v>
      </c>
      <c r="J48" s="28">
        <v>0</v>
      </c>
      <c r="K48" s="29">
        <v>1046.0899999999999</v>
      </c>
    </row>
    <row r="49" spans="2:11" x14ac:dyDescent="0.25">
      <c r="B49" s="30" t="s">
        <v>161</v>
      </c>
      <c r="C49" s="28">
        <v>0</v>
      </c>
      <c r="D49" s="28">
        <v>192.92</v>
      </c>
      <c r="E49" s="28">
        <v>0</v>
      </c>
      <c r="F49" s="28">
        <v>0</v>
      </c>
      <c r="G49" s="28">
        <v>0</v>
      </c>
      <c r="H49" s="28">
        <v>0</v>
      </c>
      <c r="I49" s="28">
        <v>0</v>
      </c>
      <c r="J49" s="28">
        <v>0</v>
      </c>
      <c r="K49" s="29">
        <v>192.92</v>
      </c>
    </row>
    <row r="50" spans="2:11" x14ac:dyDescent="0.25">
      <c r="B50" s="30" t="s">
        <v>18</v>
      </c>
      <c r="C50" s="28">
        <v>39.25</v>
      </c>
      <c r="D50" s="28">
        <v>11133.54</v>
      </c>
      <c r="E50" s="28">
        <v>285.39999999999998</v>
      </c>
      <c r="F50" s="28">
        <v>272.02</v>
      </c>
      <c r="G50" s="28">
        <v>0</v>
      </c>
      <c r="H50" s="28">
        <v>0</v>
      </c>
      <c r="I50" s="28">
        <v>0</v>
      </c>
      <c r="J50" s="28">
        <v>0</v>
      </c>
      <c r="K50" s="29">
        <v>11730.209999999997</v>
      </c>
    </row>
    <row r="51" spans="2:11" x14ac:dyDescent="0.25">
      <c r="B51" s="24" t="s">
        <v>42</v>
      </c>
      <c r="C51" s="25">
        <v>0</v>
      </c>
      <c r="D51" s="25">
        <v>958.7600000000001</v>
      </c>
      <c r="E51" s="25">
        <v>0</v>
      </c>
      <c r="F51" s="25">
        <v>612.40999999999985</v>
      </c>
      <c r="G51" s="25">
        <v>0</v>
      </c>
      <c r="H51" s="25">
        <v>0</v>
      </c>
      <c r="I51" s="25">
        <v>0</v>
      </c>
      <c r="J51" s="25">
        <v>0</v>
      </c>
      <c r="K51" s="26">
        <v>1571.1699999999998</v>
      </c>
    </row>
    <row r="52" spans="2:11" x14ac:dyDescent="0.25">
      <c r="B52" s="31" t="s">
        <v>43</v>
      </c>
      <c r="C52" s="26">
        <v>62580.096737134503</v>
      </c>
      <c r="D52" s="26">
        <v>26667.789965205004</v>
      </c>
      <c r="E52" s="26">
        <v>6148.5261415489995</v>
      </c>
      <c r="F52" s="26">
        <v>3994.6528225429997</v>
      </c>
      <c r="G52" s="26">
        <v>26279.195600102299</v>
      </c>
      <c r="H52" s="26">
        <v>20886.898959548704</v>
      </c>
      <c r="I52" s="26">
        <v>37591.541767626535</v>
      </c>
      <c r="J52" s="26">
        <v>44979.95609539056</v>
      </c>
      <c r="K52" s="26">
        <v>229128.65808909963</v>
      </c>
    </row>
    <row r="53" spans="2:11" ht="15" customHeight="1" x14ac:dyDescent="0.25">
      <c r="B53" s="294" t="s">
        <v>162</v>
      </c>
      <c r="C53" s="294"/>
      <c r="D53" s="294"/>
      <c r="E53" s="294"/>
      <c r="F53" s="294"/>
      <c r="G53" s="294"/>
      <c r="H53" s="294"/>
      <c r="I53" s="294"/>
      <c r="J53" s="294"/>
      <c r="K53" s="294"/>
    </row>
    <row r="54" spans="2:11" ht="39" customHeight="1" x14ac:dyDescent="0.25">
      <c r="B54" s="294"/>
      <c r="C54" s="294"/>
      <c r="D54" s="294"/>
      <c r="E54" s="294"/>
      <c r="F54" s="294"/>
      <c r="G54" s="294"/>
      <c r="H54" s="294"/>
      <c r="I54" s="294"/>
      <c r="J54" s="294"/>
      <c r="K54" s="294"/>
    </row>
    <row r="56" spans="2:11" x14ac:dyDescent="0.25">
      <c r="B56" s="32" t="s">
        <v>46</v>
      </c>
    </row>
    <row r="58" spans="2:11" ht="25.5" x14ac:dyDescent="0.25">
      <c r="B58" s="21" t="s">
        <v>25</v>
      </c>
      <c r="C58" s="22" t="s">
        <v>26</v>
      </c>
      <c r="D58" s="22" t="s">
        <v>27</v>
      </c>
      <c r="E58" s="22" t="s">
        <v>28</v>
      </c>
      <c r="F58" s="22" t="s">
        <v>29</v>
      </c>
      <c r="G58" s="22" t="s">
        <v>30</v>
      </c>
      <c r="H58" s="22" t="s">
        <v>33</v>
      </c>
      <c r="I58" s="22" t="s">
        <v>31</v>
      </c>
      <c r="J58" s="22" t="s">
        <v>32</v>
      </c>
      <c r="K58" s="23" t="s">
        <v>34</v>
      </c>
    </row>
    <row r="59" spans="2:11" x14ac:dyDescent="0.25">
      <c r="B59" s="24" t="s">
        <v>35</v>
      </c>
      <c r="C59" s="25">
        <v>17.799999999999997</v>
      </c>
      <c r="D59" s="25">
        <v>0</v>
      </c>
      <c r="E59" s="25">
        <v>3.06</v>
      </c>
      <c r="F59" s="25">
        <v>0</v>
      </c>
      <c r="G59" s="25">
        <v>0</v>
      </c>
      <c r="H59" s="25">
        <v>0</v>
      </c>
      <c r="I59" s="25">
        <v>0</v>
      </c>
      <c r="J59" s="25">
        <v>0</v>
      </c>
      <c r="K59" s="26">
        <v>20.859999999999996</v>
      </c>
    </row>
    <row r="60" spans="2:11" x14ac:dyDescent="0.25">
      <c r="B60" s="24" t="s">
        <v>36</v>
      </c>
      <c r="C60" s="25">
        <v>29.42</v>
      </c>
      <c r="D60" s="25">
        <v>540.8599999999999</v>
      </c>
      <c r="E60" s="25">
        <v>0</v>
      </c>
      <c r="F60" s="25">
        <v>338.7</v>
      </c>
      <c r="G60" s="25">
        <v>0</v>
      </c>
      <c r="H60" s="25">
        <v>0</v>
      </c>
      <c r="I60" s="25">
        <v>0</v>
      </c>
      <c r="J60" s="25">
        <v>0</v>
      </c>
      <c r="K60" s="26">
        <v>908.9799999999999</v>
      </c>
    </row>
    <row r="61" spans="2:11" x14ac:dyDescent="0.25">
      <c r="B61" s="24" t="s">
        <v>163</v>
      </c>
      <c r="C61" s="25">
        <v>4.01</v>
      </c>
      <c r="D61" s="25">
        <v>29.4</v>
      </c>
      <c r="E61" s="25">
        <v>0</v>
      </c>
      <c r="F61" s="25">
        <v>313.7</v>
      </c>
      <c r="G61" s="25">
        <v>0</v>
      </c>
      <c r="H61" s="25">
        <v>0</v>
      </c>
      <c r="I61" s="25">
        <v>0</v>
      </c>
      <c r="J61" s="25">
        <v>0</v>
      </c>
      <c r="K61" s="26">
        <v>347.10999999999996</v>
      </c>
    </row>
    <row r="62" spans="2:11" x14ac:dyDescent="0.25">
      <c r="B62" s="27" t="s">
        <v>10</v>
      </c>
      <c r="C62" s="28">
        <v>0</v>
      </c>
      <c r="D62" s="28">
        <v>0</v>
      </c>
      <c r="E62" s="28">
        <v>0</v>
      </c>
      <c r="F62" s="28">
        <v>0</v>
      </c>
      <c r="G62" s="28">
        <v>0</v>
      </c>
      <c r="H62" s="28">
        <v>0</v>
      </c>
      <c r="I62" s="28">
        <v>0</v>
      </c>
      <c r="J62" s="28">
        <v>0</v>
      </c>
      <c r="K62" s="29">
        <v>0</v>
      </c>
    </row>
    <row r="63" spans="2:11" x14ac:dyDescent="0.25">
      <c r="B63" s="27" t="s">
        <v>38</v>
      </c>
      <c r="C63" s="28">
        <v>0.01</v>
      </c>
      <c r="D63" s="28">
        <v>29.4</v>
      </c>
      <c r="E63" s="28">
        <v>0</v>
      </c>
      <c r="F63" s="28">
        <v>311</v>
      </c>
      <c r="G63" s="28">
        <v>0</v>
      </c>
      <c r="H63" s="28">
        <v>0</v>
      </c>
      <c r="I63" s="28">
        <v>0</v>
      </c>
      <c r="J63" s="28">
        <v>0</v>
      </c>
      <c r="K63" s="29">
        <v>340.40999999999997</v>
      </c>
    </row>
    <row r="64" spans="2:11" x14ac:dyDescent="0.25">
      <c r="B64" s="27" t="s">
        <v>12</v>
      </c>
      <c r="C64" s="28">
        <v>0</v>
      </c>
      <c r="D64" s="28">
        <v>0</v>
      </c>
      <c r="E64" s="28">
        <v>0</v>
      </c>
      <c r="F64" s="28">
        <v>0</v>
      </c>
      <c r="G64" s="28">
        <v>0</v>
      </c>
      <c r="H64" s="28">
        <v>0</v>
      </c>
      <c r="I64" s="28">
        <v>0</v>
      </c>
      <c r="J64" s="28">
        <v>0</v>
      </c>
      <c r="K64" s="29">
        <v>0</v>
      </c>
    </row>
    <row r="65" spans="2:11" x14ac:dyDescent="0.25">
      <c r="B65" s="27" t="s">
        <v>13</v>
      </c>
      <c r="C65" s="28">
        <v>4</v>
      </c>
      <c r="D65" s="28">
        <v>0</v>
      </c>
      <c r="E65" s="28">
        <v>0</v>
      </c>
      <c r="F65" s="28">
        <v>2.7</v>
      </c>
      <c r="G65" s="28">
        <v>0</v>
      </c>
      <c r="H65" s="28">
        <v>0</v>
      </c>
      <c r="I65" s="28">
        <v>0</v>
      </c>
      <c r="J65" s="28">
        <v>0</v>
      </c>
      <c r="K65" s="29">
        <v>6.7</v>
      </c>
    </row>
    <row r="66" spans="2:11" x14ac:dyDescent="0.25">
      <c r="B66" s="27" t="s">
        <v>39</v>
      </c>
      <c r="C66" s="28">
        <v>0</v>
      </c>
      <c r="D66" s="28">
        <v>0</v>
      </c>
      <c r="E66" s="28">
        <v>0</v>
      </c>
      <c r="F66" s="28">
        <v>0</v>
      </c>
      <c r="G66" s="28">
        <v>0</v>
      </c>
      <c r="H66" s="28">
        <v>0</v>
      </c>
      <c r="I66" s="28">
        <v>0</v>
      </c>
      <c r="J66" s="28">
        <v>0</v>
      </c>
      <c r="K66" s="29">
        <v>0</v>
      </c>
    </row>
    <row r="67" spans="2:11" x14ac:dyDescent="0.25">
      <c r="B67" s="30" t="s">
        <v>40</v>
      </c>
      <c r="C67" s="28">
        <v>0</v>
      </c>
      <c r="D67" s="28">
        <v>0</v>
      </c>
      <c r="E67" s="28">
        <v>0</v>
      </c>
      <c r="F67" s="28">
        <v>0</v>
      </c>
      <c r="G67" s="28">
        <v>0</v>
      </c>
      <c r="H67" s="28">
        <v>0</v>
      </c>
      <c r="I67" s="28">
        <v>0</v>
      </c>
      <c r="J67" s="28">
        <v>0</v>
      </c>
      <c r="K67" s="29">
        <v>0</v>
      </c>
    </row>
    <row r="68" spans="2:11" x14ac:dyDescent="0.25">
      <c r="B68" s="24" t="s">
        <v>124</v>
      </c>
      <c r="C68" s="25">
        <v>0</v>
      </c>
      <c r="D68" s="25">
        <v>154.1</v>
      </c>
      <c r="E68" s="25">
        <v>0</v>
      </c>
      <c r="F68" s="25">
        <v>0</v>
      </c>
      <c r="G68" s="25">
        <v>0</v>
      </c>
      <c r="H68" s="25">
        <v>0</v>
      </c>
      <c r="I68" s="25">
        <v>0</v>
      </c>
      <c r="J68" s="25">
        <v>0</v>
      </c>
      <c r="K68" s="26">
        <v>154.1</v>
      </c>
    </row>
    <row r="69" spans="2:11" x14ac:dyDescent="0.25">
      <c r="B69" s="27" t="s">
        <v>15</v>
      </c>
      <c r="C69" s="28">
        <v>0</v>
      </c>
      <c r="D69" s="28">
        <v>0</v>
      </c>
      <c r="E69" s="28">
        <v>0</v>
      </c>
      <c r="F69" s="28">
        <v>0</v>
      </c>
      <c r="G69" s="28">
        <v>0</v>
      </c>
      <c r="H69" s="28">
        <v>0</v>
      </c>
      <c r="I69" s="28">
        <v>0</v>
      </c>
      <c r="J69" s="28">
        <v>0</v>
      </c>
      <c r="K69" s="29">
        <v>0</v>
      </c>
    </row>
    <row r="70" spans="2:11" x14ac:dyDescent="0.25">
      <c r="B70" s="27" t="s">
        <v>16</v>
      </c>
      <c r="C70" s="28">
        <v>0</v>
      </c>
      <c r="D70" s="28">
        <v>0</v>
      </c>
      <c r="E70" s="28">
        <v>0</v>
      </c>
      <c r="F70" s="28">
        <v>0</v>
      </c>
      <c r="G70" s="28">
        <v>0</v>
      </c>
      <c r="H70" s="28">
        <v>0</v>
      </c>
      <c r="I70" s="28">
        <v>0</v>
      </c>
      <c r="J70" s="28">
        <v>0</v>
      </c>
      <c r="K70" s="29">
        <v>0</v>
      </c>
    </row>
    <row r="71" spans="2:11" x14ac:dyDescent="0.25">
      <c r="B71" s="27" t="s">
        <v>41</v>
      </c>
      <c r="C71" s="28">
        <v>0</v>
      </c>
      <c r="D71" s="28">
        <v>154.1</v>
      </c>
      <c r="E71" s="28">
        <v>0</v>
      </c>
      <c r="F71" s="28">
        <v>0</v>
      </c>
      <c r="G71" s="28">
        <v>0</v>
      </c>
      <c r="H71" s="28">
        <v>0</v>
      </c>
      <c r="I71" s="28">
        <v>0</v>
      </c>
      <c r="J71" s="28">
        <v>0</v>
      </c>
      <c r="K71" s="29">
        <v>154.1</v>
      </c>
    </row>
    <row r="72" spans="2:11" x14ac:dyDescent="0.25">
      <c r="B72" s="24" t="s">
        <v>164</v>
      </c>
      <c r="C72" s="25">
        <v>0</v>
      </c>
      <c r="D72" s="25">
        <v>1455.5</v>
      </c>
      <c r="E72" s="25">
        <v>71.5</v>
      </c>
      <c r="F72" s="25">
        <v>535.83000000000004</v>
      </c>
      <c r="G72" s="25">
        <v>0</v>
      </c>
      <c r="H72" s="25">
        <v>0</v>
      </c>
      <c r="I72" s="25">
        <v>0</v>
      </c>
      <c r="J72" s="25">
        <v>0</v>
      </c>
      <c r="K72" s="26">
        <v>2062.83</v>
      </c>
    </row>
    <row r="73" spans="2:11" x14ac:dyDescent="0.25">
      <c r="B73" s="30" t="s">
        <v>19</v>
      </c>
      <c r="C73" s="28">
        <v>0</v>
      </c>
      <c r="D73" s="28">
        <v>326.5</v>
      </c>
      <c r="E73" s="28">
        <v>0</v>
      </c>
      <c r="F73" s="28">
        <v>219.5</v>
      </c>
      <c r="G73" s="28">
        <v>0</v>
      </c>
      <c r="H73" s="28">
        <v>0</v>
      </c>
      <c r="I73" s="28">
        <v>0</v>
      </c>
      <c r="J73" s="28">
        <v>0</v>
      </c>
      <c r="K73" s="29">
        <v>546</v>
      </c>
    </row>
    <row r="74" spans="2:11" x14ac:dyDescent="0.25">
      <c r="B74" s="30" t="s">
        <v>161</v>
      </c>
      <c r="C74" s="28">
        <v>0</v>
      </c>
      <c r="D74" s="28">
        <v>12.6</v>
      </c>
      <c r="E74" s="28">
        <v>0</v>
      </c>
      <c r="F74" s="28">
        <v>0</v>
      </c>
      <c r="G74" s="28">
        <v>0</v>
      </c>
      <c r="H74" s="28">
        <v>0</v>
      </c>
      <c r="I74" s="28">
        <v>0</v>
      </c>
      <c r="J74" s="28">
        <v>0</v>
      </c>
      <c r="K74" s="29">
        <v>12.6</v>
      </c>
    </row>
    <row r="75" spans="2:11" x14ac:dyDescent="0.25">
      <c r="B75" s="30" t="s">
        <v>18</v>
      </c>
      <c r="C75" s="28">
        <v>0</v>
      </c>
      <c r="D75" s="28">
        <v>1116.4000000000001</v>
      </c>
      <c r="E75" s="28">
        <v>71.5</v>
      </c>
      <c r="F75" s="28">
        <v>316.33</v>
      </c>
      <c r="G75" s="28">
        <v>0</v>
      </c>
      <c r="H75" s="28">
        <v>0</v>
      </c>
      <c r="I75" s="28">
        <v>0</v>
      </c>
      <c r="J75" s="28">
        <v>0</v>
      </c>
      <c r="K75" s="29">
        <v>1504.23</v>
      </c>
    </row>
    <row r="76" spans="2:11" x14ac:dyDescent="0.25">
      <c r="B76" s="24" t="s">
        <v>42</v>
      </c>
      <c r="C76" s="25">
        <v>0</v>
      </c>
      <c r="D76" s="25">
        <v>47.25</v>
      </c>
      <c r="E76" s="25">
        <v>0</v>
      </c>
      <c r="F76" s="25">
        <v>34</v>
      </c>
      <c r="G76" s="25">
        <v>0</v>
      </c>
      <c r="H76" s="25">
        <v>0</v>
      </c>
      <c r="I76" s="25">
        <v>0</v>
      </c>
      <c r="J76" s="25">
        <v>0</v>
      </c>
      <c r="K76" s="26">
        <v>81.25</v>
      </c>
    </row>
    <row r="77" spans="2:11" x14ac:dyDescent="0.25">
      <c r="B77" s="31" t="s">
        <v>43</v>
      </c>
      <c r="C77" s="26">
        <v>51.23</v>
      </c>
      <c r="D77" s="26">
        <v>2227.1099999999997</v>
      </c>
      <c r="E77" s="26">
        <v>74.559999999999988</v>
      </c>
      <c r="F77" s="26">
        <v>1222.23</v>
      </c>
      <c r="G77" s="26">
        <v>0</v>
      </c>
      <c r="H77" s="26">
        <v>0</v>
      </c>
      <c r="I77" s="26">
        <v>0</v>
      </c>
      <c r="J77" s="26">
        <v>0</v>
      </c>
      <c r="K77" s="26">
        <v>3575.1299999999997</v>
      </c>
    </row>
    <row r="78" spans="2:11" ht="15" customHeight="1" x14ac:dyDescent="0.25">
      <c r="B78" s="294" t="s">
        <v>162</v>
      </c>
      <c r="C78" s="294"/>
      <c r="D78" s="294"/>
      <c r="E78" s="294"/>
      <c r="F78" s="294"/>
      <c r="G78" s="294"/>
      <c r="H78" s="294"/>
      <c r="I78" s="294"/>
      <c r="J78" s="294"/>
      <c r="K78" s="294"/>
    </row>
    <row r="79" spans="2:11" ht="39" customHeight="1" x14ac:dyDescent="0.25">
      <c r="B79" s="294"/>
      <c r="C79" s="294"/>
      <c r="D79" s="294"/>
      <c r="E79" s="294"/>
      <c r="F79" s="294"/>
      <c r="G79" s="294"/>
      <c r="H79" s="294"/>
      <c r="I79" s="294"/>
      <c r="J79" s="294"/>
      <c r="K79" s="294"/>
    </row>
    <row r="81" spans="2:8" ht="17.25" x14ac:dyDescent="0.25">
      <c r="B81" s="32" t="s">
        <v>130</v>
      </c>
    </row>
    <row r="83" spans="2:8" x14ac:dyDescent="0.25">
      <c r="B83" s="33" t="s">
        <v>47</v>
      </c>
      <c r="C83" s="34" t="s">
        <v>27</v>
      </c>
      <c r="D83" s="34" t="s">
        <v>26</v>
      </c>
      <c r="E83" s="34" t="s">
        <v>28</v>
      </c>
      <c r="F83" s="34" t="s">
        <v>48</v>
      </c>
      <c r="G83" s="34" t="s">
        <v>49</v>
      </c>
      <c r="H83" s="33" t="s">
        <v>43</v>
      </c>
    </row>
    <row r="84" spans="2:8" x14ac:dyDescent="0.25">
      <c r="B84" s="35" t="s">
        <v>8</v>
      </c>
      <c r="C84" s="36">
        <v>0</v>
      </c>
      <c r="D84" s="36">
        <v>53.480000000000004</v>
      </c>
      <c r="E84" s="36">
        <v>6.6</v>
      </c>
      <c r="F84" s="36">
        <v>0</v>
      </c>
      <c r="G84" s="36">
        <v>0</v>
      </c>
      <c r="H84" s="26">
        <v>60.08</v>
      </c>
    </row>
    <row r="85" spans="2:8" x14ac:dyDescent="0.25">
      <c r="B85" s="35" t="s">
        <v>9</v>
      </c>
      <c r="C85" s="36">
        <v>108.17</v>
      </c>
      <c r="D85" s="36">
        <v>6.65</v>
      </c>
      <c r="E85" s="36">
        <v>0</v>
      </c>
      <c r="F85" s="36">
        <v>149.29</v>
      </c>
      <c r="G85" s="36">
        <v>0</v>
      </c>
      <c r="H85" s="26">
        <v>264.11</v>
      </c>
    </row>
    <row r="86" spans="2:8" x14ac:dyDescent="0.25">
      <c r="B86" s="35" t="s">
        <v>163</v>
      </c>
      <c r="C86" s="36">
        <v>1770.75</v>
      </c>
      <c r="D86" s="36">
        <v>154</v>
      </c>
      <c r="E86" s="36">
        <v>28.3</v>
      </c>
      <c r="F86" s="36">
        <v>1101.0100000000002</v>
      </c>
      <c r="G86" s="36">
        <v>0</v>
      </c>
      <c r="H86" s="26">
        <v>3054.0599999999995</v>
      </c>
    </row>
    <row r="87" spans="2:8" x14ac:dyDescent="0.25">
      <c r="B87" s="35" t="s">
        <v>124</v>
      </c>
      <c r="C87" s="36">
        <v>291</v>
      </c>
      <c r="D87" s="36">
        <v>0</v>
      </c>
      <c r="E87" s="36">
        <v>0</v>
      </c>
      <c r="F87" s="36">
        <v>0</v>
      </c>
      <c r="G87" s="36">
        <v>0</v>
      </c>
      <c r="H87" s="26">
        <v>291</v>
      </c>
    </row>
    <row r="88" spans="2:8" x14ac:dyDescent="0.25">
      <c r="B88" s="35" t="s">
        <v>164</v>
      </c>
      <c r="C88" s="36">
        <v>977.5</v>
      </c>
      <c r="D88" s="36">
        <v>0</v>
      </c>
      <c r="E88" s="36">
        <v>0</v>
      </c>
      <c r="F88" s="36">
        <v>209.93100000000001</v>
      </c>
      <c r="G88" s="36">
        <v>0</v>
      </c>
      <c r="H88" s="26">
        <v>1187.431</v>
      </c>
    </row>
    <row r="89" spans="2:8" x14ac:dyDescent="0.25">
      <c r="B89" s="37" t="s">
        <v>20</v>
      </c>
      <c r="C89" s="36">
        <v>885.15</v>
      </c>
      <c r="D89" s="36">
        <v>0</v>
      </c>
      <c r="E89" s="36">
        <v>0</v>
      </c>
      <c r="F89" s="36">
        <v>34.299999999999997</v>
      </c>
      <c r="G89" s="36">
        <v>0</v>
      </c>
      <c r="H89" s="26">
        <v>919.45</v>
      </c>
    </row>
    <row r="90" spans="2:8" x14ac:dyDescent="0.25">
      <c r="B90" s="38" t="s">
        <v>43</v>
      </c>
      <c r="C90" s="26">
        <v>4032.57</v>
      </c>
      <c r="D90" s="26">
        <v>214.13</v>
      </c>
      <c r="E90" s="26">
        <v>34.9</v>
      </c>
      <c r="F90" s="26">
        <v>1494.5310000000002</v>
      </c>
      <c r="G90" s="26">
        <v>0</v>
      </c>
      <c r="H90" s="26">
        <v>5776.1309999999994</v>
      </c>
    </row>
    <row r="91" spans="2:8" ht="26.25" x14ac:dyDescent="0.25">
      <c r="B91" s="175" t="s">
        <v>165</v>
      </c>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8"/>
  <sheetViews>
    <sheetView showGridLines="0" workbookViewId="0"/>
  </sheetViews>
  <sheetFormatPr baseColWidth="10" defaultColWidth="9.140625" defaultRowHeight="15" x14ac:dyDescent="0.25"/>
  <cols>
    <col min="2" max="2" width="24.28515625" customWidth="1"/>
    <col min="3" max="4" width="11.42578125"/>
    <col min="5" max="5" width="9.5703125" bestFit="1" customWidth="1"/>
    <col min="6" max="7" width="11.42578125"/>
    <col min="8" max="8" width="9.7109375" bestFit="1" customWidth="1"/>
  </cols>
  <sheetData>
    <row r="3" spans="2:12" x14ac:dyDescent="0.25">
      <c r="B3" s="288" t="s">
        <v>288</v>
      </c>
      <c r="C3" s="288"/>
      <c r="D3" s="288"/>
      <c r="E3" s="288"/>
      <c r="F3" s="288"/>
      <c r="G3" s="288"/>
      <c r="H3" s="288"/>
      <c r="I3" s="101"/>
      <c r="J3" s="101"/>
      <c r="K3" s="101"/>
      <c r="L3" s="101"/>
    </row>
    <row r="4" spans="2:12" ht="15.75" thickBot="1" x14ac:dyDescent="0.3">
      <c r="B4" s="289"/>
      <c r="C4" s="289"/>
      <c r="D4" s="289"/>
      <c r="E4" s="289"/>
      <c r="F4" s="289"/>
      <c r="G4" s="289"/>
      <c r="H4" s="289"/>
      <c r="I4" s="290" t="s">
        <v>120</v>
      </c>
      <c r="J4" s="291"/>
      <c r="K4" s="101"/>
      <c r="L4" s="101"/>
    </row>
    <row r="6" spans="2:12" x14ac:dyDescent="0.25">
      <c r="B6" s="39"/>
      <c r="C6" s="292" t="s">
        <v>50</v>
      </c>
      <c r="D6" s="295"/>
      <c r="E6" s="292" t="s">
        <v>51</v>
      </c>
      <c r="F6" s="293"/>
      <c r="G6" s="292" t="s">
        <v>52</v>
      </c>
      <c r="H6" s="293"/>
    </row>
    <row r="7" spans="2:12" x14ac:dyDescent="0.25">
      <c r="B7" s="4"/>
      <c r="C7" s="5" t="s">
        <v>172</v>
      </c>
      <c r="D7" s="5" t="s">
        <v>173</v>
      </c>
      <c r="E7" s="5" t="s">
        <v>172</v>
      </c>
      <c r="F7" s="5" t="s">
        <v>173</v>
      </c>
      <c r="G7" s="5" t="s">
        <v>172</v>
      </c>
      <c r="H7" s="5" t="s">
        <v>173</v>
      </c>
    </row>
    <row r="8" spans="2:12" x14ac:dyDescent="0.25">
      <c r="B8" s="40" t="s">
        <v>8</v>
      </c>
      <c r="C8" s="42">
        <v>224.6</v>
      </c>
      <c r="D8" s="42">
        <v>226.5</v>
      </c>
      <c r="E8" s="42">
        <v>31.5</v>
      </c>
      <c r="F8" s="42">
        <v>31.4</v>
      </c>
      <c r="G8" s="42">
        <v>31.4</v>
      </c>
      <c r="H8" s="42">
        <v>31.4</v>
      </c>
    </row>
    <row r="9" spans="2:12" x14ac:dyDescent="0.25">
      <c r="B9" s="40" t="s">
        <v>9</v>
      </c>
      <c r="C9" s="42">
        <v>126.5</v>
      </c>
      <c r="D9" s="42">
        <v>124.9</v>
      </c>
      <c r="E9" s="42">
        <v>12.2</v>
      </c>
      <c r="F9" s="42">
        <v>12.2</v>
      </c>
      <c r="G9" s="42">
        <v>12.2</v>
      </c>
      <c r="H9" s="42">
        <v>11.6</v>
      </c>
    </row>
    <row r="10" spans="2:12" x14ac:dyDescent="0.25">
      <c r="B10" s="40" t="s">
        <v>163</v>
      </c>
      <c r="C10" s="42">
        <v>137.30000000000001</v>
      </c>
      <c r="D10" s="42">
        <v>117.4</v>
      </c>
      <c r="E10" s="42">
        <v>26.7</v>
      </c>
      <c r="F10" s="42">
        <v>26.5</v>
      </c>
      <c r="G10" s="42">
        <v>0.4</v>
      </c>
      <c r="H10" s="42">
        <v>0.4</v>
      </c>
    </row>
    <row r="11" spans="2:12" x14ac:dyDescent="0.25">
      <c r="B11" s="43" t="s">
        <v>10</v>
      </c>
      <c r="C11" s="44">
        <v>16.8</v>
      </c>
      <c r="D11" s="44">
        <v>17.5</v>
      </c>
      <c r="E11" s="44">
        <v>2.5</v>
      </c>
      <c r="F11" s="44">
        <v>2.5</v>
      </c>
      <c r="G11" s="44">
        <v>0</v>
      </c>
      <c r="H11" s="44">
        <v>0</v>
      </c>
    </row>
    <row r="12" spans="2:12" x14ac:dyDescent="0.25">
      <c r="B12" s="45" t="s">
        <v>11</v>
      </c>
      <c r="C12" s="46">
        <v>81.3</v>
      </c>
      <c r="D12" s="46">
        <v>61.3</v>
      </c>
      <c r="E12" s="46">
        <v>17.2</v>
      </c>
      <c r="F12" s="46">
        <v>17.100000000000001</v>
      </c>
      <c r="G12" s="46">
        <v>0</v>
      </c>
      <c r="H12" s="46">
        <v>0</v>
      </c>
    </row>
    <row r="13" spans="2:12" x14ac:dyDescent="0.25">
      <c r="B13" s="45" t="s">
        <v>12</v>
      </c>
      <c r="C13" s="46">
        <v>16.600000000000001</v>
      </c>
      <c r="D13" s="46">
        <v>16.5</v>
      </c>
      <c r="E13" s="46">
        <v>2</v>
      </c>
      <c r="F13" s="46">
        <v>1.9</v>
      </c>
      <c r="G13" s="46">
        <v>0.3</v>
      </c>
      <c r="H13" s="46">
        <v>0.3</v>
      </c>
    </row>
    <row r="14" spans="2:12" x14ac:dyDescent="0.25">
      <c r="B14" s="45" t="s">
        <v>13</v>
      </c>
      <c r="C14" s="46">
        <v>14.4</v>
      </c>
      <c r="D14" s="46">
        <v>14</v>
      </c>
      <c r="E14" s="46">
        <v>3.5</v>
      </c>
      <c r="F14" s="46">
        <v>3.4</v>
      </c>
      <c r="G14" s="46">
        <v>0.1</v>
      </c>
      <c r="H14" s="46">
        <v>0</v>
      </c>
    </row>
    <row r="15" spans="2:12" x14ac:dyDescent="0.25">
      <c r="B15" s="45" t="s">
        <v>14</v>
      </c>
      <c r="C15" s="47">
        <v>8.1999999999999993</v>
      </c>
      <c r="D15" s="47">
        <v>8</v>
      </c>
      <c r="E15" s="47">
        <v>1.4</v>
      </c>
      <c r="F15" s="47">
        <v>1.4</v>
      </c>
      <c r="G15" s="47">
        <v>0</v>
      </c>
      <c r="H15" s="47">
        <v>0</v>
      </c>
    </row>
    <row r="16" spans="2:12" x14ac:dyDescent="0.25">
      <c r="B16" s="40" t="s">
        <v>124</v>
      </c>
      <c r="C16" s="42">
        <v>15.7</v>
      </c>
      <c r="D16" s="42">
        <v>15.6</v>
      </c>
      <c r="E16" s="42">
        <v>2.9</v>
      </c>
      <c r="F16" s="42">
        <v>2.9</v>
      </c>
      <c r="G16" s="42">
        <v>0.7</v>
      </c>
      <c r="H16" s="42">
        <v>0.5</v>
      </c>
    </row>
    <row r="17" spans="2:8" x14ac:dyDescent="0.25">
      <c r="B17" s="43" t="s">
        <v>15</v>
      </c>
      <c r="C17" s="48">
        <v>15.7</v>
      </c>
      <c r="D17" s="48">
        <v>15.6</v>
      </c>
      <c r="E17" s="48">
        <v>2.9</v>
      </c>
      <c r="F17" s="48">
        <v>2.9</v>
      </c>
      <c r="G17" s="48">
        <v>0.7</v>
      </c>
      <c r="H17" s="48">
        <v>0.5</v>
      </c>
    </row>
    <row r="18" spans="2:8" x14ac:dyDescent="0.25">
      <c r="B18" s="49" t="s">
        <v>43</v>
      </c>
      <c r="C18" s="50">
        <v>504</v>
      </c>
      <c r="D18" s="50">
        <v>484.4</v>
      </c>
      <c r="E18" s="50">
        <v>73.3</v>
      </c>
      <c r="F18" s="50">
        <v>72.900000000000006</v>
      </c>
      <c r="G18" s="50">
        <v>44.7</v>
      </c>
      <c r="H18" s="50">
        <v>43.8</v>
      </c>
    </row>
  </sheetData>
  <mergeCells count="5">
    <mergeCell ref="C6:D6"/>
    <mergeCell ref="E6:F6"/>
    <mergeCell ref="G6:H6"/>
    <mergeCell ref="B3:H4"/>
    <mergeCell ref="I4:J4"/>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7"/>
  <sheetViews>
    <sheetView showGridLines="0" workbookViewId="0"/>
  </sheetViews>
  <sheetFormatPr baseColWidth="10" defaultColWidth="9.140625" defaultRowHeight="15" x14ac:dyDescent="0.25"/>
  <cols>
    <col min="2" max="2" width="24" customWidth="1"/>
    <col min="3" max="4" width="11.5703125" bestFit="1" customWidth="1"/>
    <col min="5" max="5" width="10.28515625" bestFit="1" customWidth="1"/>
    <col min="6" max="7" width="11.5703125" bestFit="1" customWidth="1"/>
    <col min="8" max="8" width="10.28515625" bestFit="1" customWidth="1"/>
    <col min="9" max="10" width="11.5703125" bestFit="1" customWidth="1"/>
  </cols>
  <sheetData>
    <row r="3" spans="2:12" x14ac:dyDescent="0.25">
      <c r="B3" s="288" t="s">
        <v>94</v>
      </c>
      <c r="C3" s="288"/>
      <c r="D3" s="288"/>
      <c r="E3" s="288"/>
      <c r="F3" s="288"/>
      <c r="G3" s="288"/>
      <c r="H3" s="288"/>
      <c r="I3" s="288"/>
      <c r="J3" s="288"/>
      <c r="K3" s="101"/>
      <c r="L3" s="101"/>
    </row>
    <row r="4" spans="2:12" ht="15.75" thickBot="1" x14ac:dyDescent="0.3">
      <c r="B4" s="289"/>
      <c r="C4" s="289"/>
      <c r="D4" s="289"/>
      <c r="E4" s="289"/>
      <c r="F4" s="289"/>
      <c r="G4" s="289"/>
      <c r="H4" s="289"/>
      <c r="I4" s="289"/>
      <c r="J4" s="289"/>
      <c r="K4" s="290" t="s">
        <v>120</v>
      </c>
      <c r="L4" s="291"/>
    </row>
    <row r="5" spans="2:12" x14ac:dyDescent="0.25">
      <c r="B5" s="100"/>
      <c r="C5" s="100"/>
      <c r="D5" s="100"/>
      <c r="E5" s="100"/>
      <c r="F5" s="100"/>
      <c r="G5" s="100"/>
      <c r="H5" s="100"/>
      <c r="I5" s="100"/>
      <c r="J5" s="100"/>
      <c r="K5" s="100"/>
      <c r="L5" s="100"/>
    </row>
    <row r="6" spans="2:12" x14ac:dyDescent="0.25">
      <c r="B6" s="65" t="s">
        <v>131</v>
      </c>
    </row>
    <row r="8" spans="2:12" x14ac:dyDescent="0.25">
      <c r="C8" s="296" t="s">
        <v>53</v>
      </c>
      <c r="D8" s="297"/>
      <c r="E8" s="297"/>
      <c r="F8" s="298"/>
      <c r="G8" s="296" t="s">
        <v>54</v>
      </c>
      <c r="H8" s="297"/>
      <c r="I8" s="297"/>
      <c r="J8" s="298"/>
    </row>
    <row r="9" spans="2:12" x14ac:dyDescent="0.25">
      <c r="B9" s="39"/>
      <c r="C9" s="299" t="s">
        <v>55</v>
      </c>
      <c r="D9" s="300"/>
      <c r="E9" s="299" t="s">
        <v>170</v>
      </c>
      <c r="F9" s="300"/>
      <c r="G9" s="299" t="s">
        <v>55</v>
      </c>
      <c r="H9" s="300"/>
      <c r="I9" s="299" t="s">
        <v>56</v>
      </c>
      <c r="J9" s="300"/>
    </row>
    <row r="10" spans="2:12" x14ac:dyDescent="0.25">
      <c r="B10" s="4"/>
      <c r="C10" s="51" t="s">
        <v>172</v>
      </c>
      <c r="D10" s="51" t="s">
        <v>173</v>
      </c>
      <c r="E10" s="51" t="s">
        <v>172</v>
      </c>
      <c r="F10" s="51" t="s">
        <v>173</v>
      </c>
      <c r="G10" s="51" t="s">
        <v>172</v>
      </c>
      <c r="H10" s="51" t="s">
        <v>173</v>
      </c>
      <c r="I10" s="51" t="s">
        <v>172</v>
      </c>
      <c r="J10" s="51" t="s">
        <v>173</v>
      </c>
    </row>
    <row r="11" spans="2:12" x14ac:dyDescent="0.25">
      <c r="B11" s="52" t="s">
        <v>8</v>
      </c>
      <c r="C11" s="53">
        <v>23.7</v>
      </c>
      <c r="D11" s="123">
        <v>25.2</v>
      </c>
      <c r="E11" s="53">
        <v>97.5</v>
      </c>
      <c r="F11" s="123">
        <v>104.3</v>
      </c>
      <c r="G11" s="53">
        <v>4.2</v>
      </c>
      <c r="H11" s="123">
        <v>4.0999999999999996</v>
      </c>
      <c r="I11" s="53">
        <v>4.7</v>
      </c>
      <c r="J11" s="123">
        <v>4.8</v>
      </c>
    </row>
    <row r="12" spans="2:12" x14ac:dyDescent="0.25">
      <c r="B12" s="52" t="s">
        <v>9</v>
      </c>
      <c r="C12" s="54">
        <v>10.6</v>
      </c>
      <c r="D12" s="124">
        <v>10.8</v>
      </c>
      <c r="E12" s="54">
        <v>89.4</v>
      </c>
      <c r="F12" s="124">
        <v>89.6</v>
      </c>
      <c r="G12" s="54">
        <v>1.6</v>
      </c>
      <c r="H12" s="124">
        <v>1.6</v>
      </c>
      <c r="I12" s="54">
        <v>5.7</v>
      </c>
      <c r="J12" s="124">
        <v>6.4</v>
      </c>
    </row>
    <row r="13" spans="2:12" x14ac:dyDescent="0.25">
      <c r="B13" s="52" t="s">
        <v>163</v>
      </c>
      <c r="C13" s="55">
        <v>26.7</v>
      </c>
      <c r="D13" s="124">
        <v>26.5</v>
      </c>
      <c r="E13" s="55">
        <v>105</v>
      </c>
      <c r="F13" s="124">
        <v>91.1</v>
      </c>
      <c r="G13" s="55">
        <v>0</v>
      </c>
      <c r="H13" s="196">
        <v>0</v>
      </c>
      <c r="I13" s="55">
        <v>0</v>
      </c>
      <c r="J13" s="195">
        <v>0</v>
      </c>
    </row>
    <row r="14" spans="2:12" x14ac:dyDescent="0.25">
      <c r="B14" s="52" t="s">
        <v>124</v>
      </c>
      <c r="C14" s="126">
        <v>3.1</v>
      </c>
      <c r="D14" s="125">
        <v>3</v>
      </c>
      <c r="E14" s="126">
        <v>9.6999999999999993</v>
      </c>
      <c r="F14" s="125">
        <v>10.4</v>
      </c>
      <c r="G14" s="126">
        <v>0.05</v>
      </c>
      <c r="H14" s="127">
        <v>0.04</v>
      </c>
      <c r="I14" s="126">
        <v>0.01</v>
      </c>
      <c r="J14" s="127">
        <v>0.01</v>
      </c>
    </row>
    <row r="15" spans="2:12" x14ac:dyDescent="0.25">
      <c r="B15" s="56" t="s">
        <v>43</v>
      </c>
      <c r="C15" s="57">
        <v>64.099999999999994</v>
      </c>
      <c r="D15" s="57">
        <v>65.400000000000006</v>
      </c>
      <c r="E15" s="57">
        <v>301.7</v>
      </c>
      <c r="F15" s="57">
        <v>295.39999999999998</v>
      </c>
      <c r="G15" s="57">
        <v>5.9</v>
      </c>
      <c r="H15" s="57">
        <v>5.7</v>
      </c>
      <c r="I15" s="57">
        <v>10.5</v>
      </c>
      <c r="J15" s="57">
        <v>11.2</v>
      </c>
    </row>
    <row r="16" spans="2:12" x14ac:dyDescent="0.25">
      <c r="B16" s="176"/>
    </row>
    <row r="17" spans="2:2" x14ac:dyDescent="0.25">
      <c r="B17" s="232" t="s">
        <v>171</v>
      </c>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U288"/>
  <sheetViews>
    <sheetView showGridLines="0" zoomScaleNormal="100" workbookViewId="0"/>
  </sheetViews>
  <sheetFormatPr baseColWidth="10" defaultColWidth="9.140625" defaultRowHeight="15" x14ac:dyDescent="0.25"/>
  <cols>
    <col min="2" max="2" width="24.42578125" bestFit="1" customWidth="1"/>
    <col min="3" max="3" width="11.28515625" customWidth="1"/>
    <col min="4" max="4" width="12.28515625" bestFit="1" customWidth="1"/>
    <col min="5" max="6" width="10.28515625" bestFit="1" customWidth="1"/>
    <col min="7" max="8" width="9.7109375" bestFit="1" customWidth="1"/>
    <col min="9" max="9" width="9.140625" bestFit="1" customWidth="1"/>
    <col min="10" max="10" width="9.7109375" bestFit="1" customWidth="1"/>
    <col min="11" max="11" width="10.28515625" bestFit="1" customWidth="1"/>
    <col min="12" max="12" width="8.28515625" customWidth="1"/>
    <col min="13" max="13" width="10.7109375" bestFit="1" customWidth="1"/>
    <col min="14" max="14" width="9.85546875" bestFit="1" customWidth="1"/>
    <col min="15" max="16" width="9.140625" bestFit="1" customWidth="1"/>
  </cols>
  <sheetData>
    <row r="3" spans="2:20" x14ac:dyDescent="0.25">
      <c r="B3" s="288" t="s">
        <v>95</v>
      </c>
      <c r="C3" s="288"/>
      <c r="D3" s="288"/>
      <c r="E3" s="288"/>
      <c r="F3" s="288"/>
      <c r="G3" s="288"/>
      <c r="H3" s="288"/>
      <c r="I3" s="288"/>
      <c r="J3" s="288"/>
      <c r="K3" s="288"/>
      <c r="L3" s="288"/>
      <c r="M3" s="288"/>
      <c r="N3" s="288"/>
      <c r="O3" s="288"/>
      <c r="P3" s="288"/>
      <c r="Q3" s="288"/>
      <c r="R3" s="288"/>
    </row>
    <row r="4" spans="2:20" ht="15.75" thickBot="1" x14ac:dyDescent="0.3">
      <c r="B4" s="289"/>
      <c r="C4" s="289"/>
      <c r="D4" s="289"/>
      <c r="E4" s="289"/>
      <c r="F4" s="289"/>
      <c r="G4" s="289"/>
      <c r="H4" s="289"/>
      <c r="I4" s="289"/>
      <c r="J4" s="289"/>
      <c r="K4" s="289"/>
      <c r="L4" s="289"/>
      <c r="M4" s="289"/>
      <c r="N4" s="289"/>
      <c r="O4" s="289"/>
      <c r="P4" s="289"/>
      <c r="Q4" s="289"/>
      <c r="R4" s="289"/>
      <c r="S4" s="290" t="s">
        <v>120</v>
      </c>
      <c r="T4" s="291"/>
    </row>
    <row r="7" spans="2:20" ht="25.5" x14ac:dyDescent="0.25">
      <c r="B7" s="64" t="s">
        <v>67</v>
      </c>
    </row>
    <row r="9" spans="2:20" ht="15.75" x14ac:dyDescent="0.25">
      <c r="B9" s="3"/>
      <c r="C9" s="311" t="s">
        <v>57</v>
      </c>
      <c r="D9" s="312"/>
    </row>
    <row r="10" spans="2:20" x14ac:dyDescent="0.25">
      <c r="B10" s="4"/>
      <c r="C10" s="58">
        <v>2019</v>
      </c>
      <c r="D10" s="58">
        <v>2020</v>
      </c>
    </row>
    <row r="11" spans="2:20" x14ac:dyDescent="0.25">
      <c r="B11" s="6" t="s">
        <v>58</v>
      </c>
      <c r="C11" s="41">
        <v>56.9</v>
      </c>
      <c r="D11" s="203">
        <v>56.2</v>
      </c>
    </row>
    <row r="12" spans="2:20" x14ac:dyDescent="0.25">
      <c r="B12" s="6" t="s">
        <v>59</v>
      </c>
      <c r="C12" s="41">
        <v>56.5</v>
      </c>
      <c r="D12" s="204">
        <v>55</v>
      </c>
    </row>
    <row r="15" spans="2:20" x14ac:dyDescent="0.25">
      <c r="B15" s="64" t="s">
        <v>60</v>
      </c>
    </row>
    <row r="17" spans="2:18" ht="15.75" customHeight="1" x14ac:dyDescent="0.25">
      <c r="B17" s="3"/>
      <c r="C17" s="315" t="s">
        <v>60</v>
      </c>
      <c r="D17" s="316"/>
      <c r="E17" s="316"/>
      <c r="F17" s="316"/>
      <c r="G17" s="316"/>
      <c r="H17" s="316"/>
      <c r="I17" s="316"/>
      <c r="J17" s="316"/>
    </row>
    <row r="18" spans="2:18" x14ac:dyDescent="0.25">
      <c r="B18" s="59"/>
      <c r="C18" s="313">
        <v>2019</v>
      </c>
      <c r="D18" s="314"/>
      <c r="E18" s="313">
        <v>2020</v>
      </c>
      <c r="F18" s="314"/>
      <c r="G18" s="313">
        <v>2021</v>
      </c>
      <c r="H18" s="314"/>
      <c r="I18" s="313">
        <v>2022</v>
      </c>
      <c r="J18" s="314"/>
    </row>
    <row r="19" spans="2:18" x14ac:dyDescent="0.25">
      <c r="B19" s="59"/>
      <c r="C19" s="60" t="s">
        <v>61</v>
      </c>
      <c r="D19" s="61" t="s">
        <v>62</v>
      </c>
      <c r="E19" s="60" t="s">
        <v>61</v>
      </c>
      <c r="F19" s="61" t="s">
        <v>62</v>
      </c>
      <c r="G19" s="60" t="s">
        <v>61</v>
      </c>
      <c r="H19" s="61" t="s">
        <v>62</v>
      </c>
      <c r="I19" s="60" t="s">
        <v>61</v>
      </c>
      <c r="J19" s="61" t="s">
        <v>62</v>
      </c>
    </row>
    <row r="20" spans="2:18" x14ac:dyDescent="0.25">
      <c r="B20" s="62" t="s">
        <v>125</v>
      </c>
      <c r="C20" s="63">
        <v>54.45428892505435</v>
      </c>
      <c r="D20" s="165">
        <v>1</v>
      </c>
      <c r="E20" s="63">
        <v>58.814809456387373</v>
      </c>
      <c r="F20" s="165">
        <v>0.8</v>
      </c>
      <c r="G20" s="63">
        <v>57.76205809230764</v>
      </c>
      <c r="H20" s="205">
        <v>0.2</v>
      </c>
      <c r="I20" s="229">
        <v>0</v>
      </c>
      <c r="J20" s="230">
        <v>0</v>
      </c>
    </row>
    <row r="21" spans="2:18" x14ac:dyDescent="0.25">
      <c r="B21" s="62" t="s">
        <v>126</v>
      </c>
      <c r="C21" s="63">
        <v>67.8</v>
      </c>
      <c r="D21" s="165">
        <v>1</v>
      </c>
      <c r="E21" s="63">
        <v>72.785649654778936</v>
      </c>
      <c r="F21" s="165">
        <v>0.9</v>
      </c>
      <c r="G21" s="63">
        <v>77.526861124234401</v>
      </c>
      <c r="H21" s="205">
        <v>0.6</v>
      </c>
      <c r="I21" s="229">
        <v>0</v>
      </c>
      <c r="J21" s="230">
        <v>0</v>
      </c>
    </row>
    <row r="22" spans="2:18" x14ac:dyDescent="0.25">
      <c r="B22" s="62" t="s">
        <v>63</v>
      </c>
      <c r="C22" s="63">
        <v>59.592373950893162</v>
      </c>
      <c r="D22" s="165">
        <v>1</v>
      </c>
      <c r="E22" s="63">
        <v>62.97537805840669</v>
      </c>
      <c r="F22" s="165">
        <v>1</v>
      </c>
      <c r="G22" s="63">
        <v>60.190593552728465</v>
      </c>
      <c r="H22" s="205">
        <v>1</v>
      </c>
      <c r="I22" s="63">
        <v>61.308816589257525</v>
      </c>
      <c r="J22" s="205">
        <v>1</v>
      </c>
    </row>
    <row r="23" spans="2:18" x14ac:dyDescent="0.25">
      <c r="B23" s="62" t="s">
        <v>64</v>
      </c>
      <c r="C23" s="63">
        <v>78.256915603702254</v>
      </c>
      <c r="D23" s="165">
        <v>1</v>
      </c>
      <c r="E23" s="63">
        <v>79.018798323862541</v>
      </c>
      <c r="F23" s="165">
        <v>1</v>
      </c>
      <c r="G23" s="63">
        <v>75.994744306374571</v>
      </c>
      <c r="H23" s="205">
        <v>1</v>
      </c>
      <c r="I23" s="63">
        <v>70.09235368016688</v>
      </c>
      <c r="J23" s="205">
        <v>1</v>
      </c>
    </row>
    <row r="24" spans="2:18" x14ac:dyDescent="0.25">
      <c r="B24" s="62" t="s">
        <v>65</v>
      </c>
      <c r="C24" s="63">
        <v>67.586213307963519</v>
      </c>
      <c r="D24" s="165">
        <v>1</v>
      </c>
      <c r="E24" s="63">
        <v>72.009833074414544</v>
      </c>
      <c r="F24" s="165">
        <v>1</v>
      </c>
      <c r="G24" s="63">
        <v>75.248302665005966</v>
      </c>
      <c r="H24" s="205">
        <v>0.85</v>
      </c>
      <c r="I24" s="63">
        <v>69.221886834872834</v>
      </c>
      <c r="J24" s="205">
        <v>0.8</v>
      </c>
    </row>
    <row r="25" spans="2:18" x14ac:dyDescent="0.25">
      <c r="B25" s="62" t="s">
        <v>66</v>
      </c>
      <c r="C25" s="63">
        <v>52.920498849875976</v>
      </c>
      <c r="D25" s="165">
        <v>1</v>
      </c>
      <c r="E25" s="63">
        <v>55.431932319338166</v>
      </c>
      <c r="F25" s="165">
        <v>1</v>
      </c>
      <c r="G25" s="63">
        <v>58.215136784549415</v>
      </c>
      <c r="H25" s="205">
        <v>1</v>
      </c>
      <c r="I25" s="63">
        <v>60.521707130921101</v>
      </c>
      <c r="J25" s="205">
        <v>1</v>
      </c>
    </row>
    <row r="26" spans="2:18" x14ac:dyDescent="0.25">
      <c r="B26" s="174" t="s">
        <v>166</v>
      </c>
    </row>
    <row r="28" spans="2:18" x14ac:dyDescent="0.25">
      <c r="B28" s="64" t="s">
        <v>148</v>
      </c>
      <c r="C28" s="191"/>
      <c r="D28" s="190"/>
      <c r="E28" s="191"/>
      <c r="F28" s="190"/>
      <c r="G28" s="191"/>
      <c r="H28" s="190"/>
      <c r="I28" s="191"/>
      <c r="J28" s="190"/>
      <c r="K28" s="191"/>
      <c r="L28" s="190"/>
      <c r="M28" s="191"/>
    </row>
    <row r="30" spans="2:18" ht="39.950000000000003" customHeight="1" x14ac:dyDescent="0.25">
      <c r="C30" s="292" t="s">
        <v>139</v>
      </c>
      <c r="D30" s="293"/>
      <c r="E30" s="292" t="s">
        <v>140</v>
      </c>
      <c r="F30" s="293"/>
      <c r="G30" s="292" t="s">
        <v>138</v>
      </c>
      <c r="H30" s="293"/>
      <c r="I30" s="292" t="s">
        <v>68</v>
      </c>
      <c r="J30" s="293"/>
      <c r="K30" s="307" t="s">
        <v>69</v>
      </c>
      <c r="L30" s="308"/>
      <c r="M30" s="307" t="s">
        <v>70</v>
      </c>
      <c r="N30" s="308"/>
      <c r="O30" s="309" t="s">
        <v>43</v>
      </c>
      <c r="P30" s="310"/>
    </row>
    <row r="31" spans="2:18" x14ac:dyDescent="0.25">
      <c r="B31" s="4"/>
      <c r="C31" s="5" t="s">
        <v>172</v>
      </c>
      <c r="D31" s="5" t="s">
        <v>173</v>
      </c>
      <c r="E31" s="5" t="s">
        <v>172</v>
      </c>
      <c r="F31" s="5" t="s">
        <v>173</v>
      </c>
      <c r="G31" s="5" t="s">
        <v>172</v>
      </c>
      <c r="H31" s="5" t="s">
        <v>173</v>
      </c>
      <c r="I31" s="5" t="s">
        <v>172</v>
      </c>
      <c r="J31" s="5" t="s">
        <v>173</v>
      </c>
      <c r="K31" s="5" t="s">
        <v>172</v>
      </c>
      <c r="L31" s="5" t="s">
        <v>173</v>
      </c>
      <c r="M31" s="5" t="s">
        <v>172</v>
      </c>
      <c r="N31" s="5" t="s">
        <v>173</v>
      </c>
      <c r="O31" s="149" t="str">
        <f t="shared" ref="O31:P31" si="0">+M31</f>
        <v>FY 2019</v>
      </c>
      <c r="P31" s="150" t="str">
        <f t="shared" si="0"/>
        <v>FY 2018</v>
      </c>
    </row>
    <row r="32" spans="2:18" x14ac:dyDescent="0.25">
      <c r="B32" s="6" t="s">
        <v>8</v>
      </c>
      <c r="C32" s="128">
        <v>188.6</v>
      </c>
      <c r="D32" s="129">
        <v>172</v>
      </c>
      <c r="E32" s="130">
        <v>1752.9</v>
      </c>
      <c r="F32" s="129">
        <v>1685.2</v>
      </c>
      <c r="G32" s="130">
        <v>239.6</v>
      </c>
      <c r="H32" s="129">
        <v>254.9</v>
      </c>
      <c r="I32" s="130">
        <v>323.60000000000002</v>
      </c>
      <c r="J32" s="129">
        <v>248.6</v>
      </c>
      <c r="K32" s="130">
        <v>51.8</v>
      </c>
      <c r="L32" s="129">
        <v>52.1</v>
      </c>
      <c r="M32" s="130">
        <v>78.400000000000006</v>
      </c>
      <c r="N32" s="131">
        <v>69.400000000000006</v>
      </c>
      <c r="O32" s="167">
        <v>2634.9</v>
      </c>
      <c r="P32" s="167">
        <v>2482.1</v>
      </c>
      <c r="R32" s="190"/>
    </row>
    <row r="33" spans="2:18" x14ac:dyDescent="0.25">
      <c r="B33" s="6" t="s">
        <v>9</v>
      </c>
      <c r="C33" s="128">
        <v>387.8</v>
      </c>
      <c r="D33" s="129">
        <v>344.7</v>
      </c>
      <c r="E33" s="130">
        <v>647.79999999999995</v>
      </c>
      <c r="F33" s="129">
        <v>668</v>
      </c>
      <c r="G33" s="130">
        <v>764.1</v>
      </c>
      <c r="H33" s="129">
        <v>245.2</v>
      </c>
      <c r="I33" s="130">
        <v>110.6</v>
      </c>
      <c r="J33" s="129">
        <v>107.5</v>
      </c>
      <c r="K33" s="130">
        <v>63.4</v>
      </c>
      <c r="L33" s="129">
        <v>38.9</v>
      </c>
      <c r="M33" s="130">
        <v>46.1</v>
      </c>
      <c r="N33" s="131">
        <v>28.3</v>
      </c>
      <c r="O33" s="167">
        <v>2019.8</v>
      </c>
      <c r="P33" s="167">
        <v>1432.6</v>
      </c>
      <c r="R33" s="190"/>
    </row>
    <row r="34" spans="2:18" x14ac:dyDescent="0.25">
      <c r="B34" s="6" t="s">
        <v>163</v>
      </c>
      <c r="C34" s="128">
        <v>193</v>
      </c>
      <c r="D34" s="129">
        <v>251.9</v>
      </c>
      <c r="E34" s="130">
        <v>1334.9</v>
      </c>
      <c r="F34" s="129">
        <v>1315</v>
      </c>
      <c r="G34" s="130">
        <v>1058.4000000000001</v>
      </c>
      <c r="H34" s="129">
        <v>654.9</v>
      </c>
      <c r="I34" s="130">
        <v>0</v>
      </c>
      <c r="J34" s="129">
        <v>0</v>
      </c>
      <c r="K34" s="130">
        <v>40.4</v>
      </c>
      <c r="L34" s="129">
        <v>30.2</v>
      </c>
      <c r="M34" s="130">
        <v>9.1</v>
      </c>
      <c r="N34" s="131">
        <v>7.2</v>
      </c>
      <c r="O34" s="167">
        <v>2636</v>
      </c>
      <c r="P34" s="167">
        <v>2259.1999999999998</v>
      </c>
      <c r="R34" s="190"/>
    </row>
    <row r="35" spans="2:18" x14ac:dyDescent="0.25">
      <c r="B35" s="12" t="s">
        <v>10</v>
      </c>
      <c r="C35" s="133">
        <v>52.3</v>
      </c>
      <c r="D35" s="134">
        <v>86.1</v>
      </c>
      <c r="E35" s="135">
        <v>163.69999999999999</v>
      </c>
      <c r="F35" s="134">
        <v>130.19999999999999</v>
      </c>
      <c r="G35" s="135">
        <v>2.5</v>
      </c>
      <c r="H35" s="134">
        <v>2.6</v>
      </c>
      <c r="I35" s="135">
        <v>0</v>
      </c>
      <c r="J35" s="134">
        <v>0</v>
      </c>
      <c r="K35" s="135">
        <v>0.1</v>
      </c>
      <c r="L35" s="134">
        <v>0.1</v>
      </c>
      <c r="M35" s="135">
        <v>0</v>
      </c>
      <c r="N35" s="136">
        <v>0</v>
      </c>
      <c r="O35" s="170">
        <v>218.7</v>
      </c>
      <c r="P35" s="170">
        <v>218.9</v>
      </c>
      <c r="R35" s="190"/>
    </row>
    <row r="36" spans="2:18" x14ac:dyDescent="0.25">
      <c r="B36" s="15" t="s">
        <v>11</v>
      </c>
      <c r="C36" s="137">
        <v>18.100000000000001</v>
      </c>
      <c r="D36" s="138">
        <v>8</v>
      </c>
      <c r="E36" s="139">
        <v>698.8</v>
      </c>
      <c r="F36" s="138">
        <v>724.8</v>
      </c>
      <c r="G36" s="139">
        <v>701.5</v>
      </c>
      <c r="H36" s="138">
        <v>201.1</v>
      </c>
      <c r="I36" s="139">
        <v>0</v>
      </c>
      <c r="J36" s="138">
        <v>0</v>
      </c>
      <c r="K36" s="139">
        <v>9.9</v>
      </c>
      <c r="L36" s="138">
        <v>0.3</v>
      </c>
      <c r="M36" s="139">
        <v>6.3</v>
      </c>
      <c r="N36" s="140">
        <v>2.4</v>
      </c>
      <c r="O36" s="170">
        <v>1434.6</v>
      </c>
      <c r="P36" s="170">
        <v>936.6</v>
      </c>
      <c r="R36" s="190"/>
    </row>
    <row r="37" spans="2:18" x14ac:dyDescent="0.25">
      <c r="B37" s="15" t="s">
        <v>12</v>
      </c>
      <c r="C37" s="137">
        <v>49</v>
      </c>
      <c r="D37" s="138">
        <v>90</v>
      </c>
      <c r="E37" s="139">
        <v>133.6</v>
      </c>
      <c r="F37" s="138">
        <v>123.4</v>
      </c>
      <c r="G37" s="139">
        <v>241.4</v>
      </c>
      <c r="H37" s="138">
        <v>260.89999999999998</v>
      </c>
      <c r="I37" s="139">
        <v>0</v>
      </c>
      <c r="J37" s="138">
        <v>0</v>
      </c>
      <c r="K37" s="139">
        <v>2.7</v>
      </c>
      <c r="L37" s="138">
        <v>2.9</v>
      </c>
      <c r="M37" s="139">
        <v>2.8</v>
      </c>
      <c r="N37" s="140">
        <v>4.8</v>
      </c>
      <c r="O37" s="170">
        <v>429.5</v>
      </c>
      <c r="P37" s="170">
        <v>482</v>
      </c>
      <c r="R37" s="190"/>
    </row>
    <row r="38" spans="2:18" x14ac:dyDescent="0.25">
      <c r="B38" s="15" t="s">
        <v>13</v>
      </c>
      <c r="C38" s="137">
        <v>40.9</v>
      </c>
      <c r="D38" s="138">
        <v>39.299999999999997</v>
      </c>
      <c r="E38" s="139">
        <v>225.3</v>
      </c>
      <c r="F38" s="138">
        <v>217.6</v>
      </c>
      <c r="G38" s="139">
        <v>80.400000000000006</v>
      </c>
      <c r="H38" s="138">
        <v>112.9</v>
      </c>
      <c r="I38" s="139">
        <v>0</v>
      </c>
      <c r="J38" s="138">
        <v>0</v>
      </c>
      <c r="K38" s="139">
        <v>26</v>
      </c>
      <c r="L38" s="138">
        <v>26.9</v>
      </c>
      <c r="M38" s="139">
        <v>0</v>
      </c>
      <c r="N38" s="140">
        <v>0</v>
      </c>
      <c r="O38" s="170">
        <v>372.6</v>
      </c>
      <c r="P38" s="170">
        <v>396.7</v>
      </c>
      <c r="R38" s="190"/>
    </row>
    <row r="39" spans="2:18" x14ac:dyDescent="0.25">
      <c r="B39" s="15" t="s">
        <v>14</v>
      </c>
      <c r="C39" s="137">
        <v>32.799999999999997</v>
      </c>
      <c r="D39" s="138">
        <v>28.5</v>
      </c>
      <c r="E39" s="139">
        <v>113.5</v>
      </c>
      <c r="F39" s="138">
        <v>119.1</v>
      </c>
      <c r="G39" s="139">
        <v>24.6</v>
      </c>
      <c r="H39" s="138">
        <v>63.7</v>
      </c>
      <c r="I39" s="139">
        <v>0</v>
      </c>
      <c r="J39" s="138">
        <v>0</v>
      </c>
      <c r="K39" s="139">
        <v>1.6</v>
      </c>
      <c r="L39" s="138">
        <v>0</v>
      </c>
      <c r="M39" s="139">
        <v>0</v>
      </c>
      <c r="N39" s="140">
        <v>0</v>
      </c>
      <c r="O39" s="170">
        <v>172.5</v>
      </c>
      <c r="P39" s="170">
        <v>210.2</v>
      </c>
      <c r="R39" s="190"/>
    </row>
    <row r="40" spans="2:18" x14ac:dyDescent="0.25">
      <c r="B40" s="148" t="s">
        <v>44</v>
      </c>
      <c r="C40" s="141">
        <v>0</v>
      </c>
      <c r="D40" s="142">
        <v>0</v>
      </c>
      <c r="E40" s="143">
        <v>0</v>
      </c>
      <c r="F40" s="142">
        <v>0</v>
      </c>
      <c r="G40" s="143">
        <v>8.1</v>
      </c>
      <c r="H40" s="142">
        <v>13.8</v>
      </c>
      <c r="I40" s="143">
        <v>0</v>
      </c>
      <c r="J40" s="142">
        <v>0</v>
      </c>
      <c r="K40" s="143">
        <v>0</v>
      </c>
      <c r="L40" s="142">
        <v>0</v>
      </c>
      <c r="M40" s="143">
        <v>0</v>
      </c>
      <c r="N40" s="144">
        <v>0</v>
      </c>
      <c r="O40" s="167">
        <v>8.1</v>
      </c>
      <c r="P40" s="167">
        <v>13.8</v>
      </c>
      <c r="R40" s="190"/>
    </row>
    <row r="41" spans="2:18" x14ac:dyDescent="0.25">
      <c r="B41" s="6" t="s">
        <v>123</v>
      </c>
      <c r="C41" s="128">
        <v>78.8</v>
      </c>
      <c r="D41" s="129">
        <v>69.900000000000006</v>
      </c>
      <c r="E41" s="130">
        <v>169.1</v>
      </c>
      <c r="F41" s="129">
        <v>159.4</v>
      </c>
      <c r="G41" s="130">
        <v>189.4</v>
      </c>
      <c r="H41" s="129">
        <v>140.19999999999999</v>
      </c>
      <c r="I41" s="130">
        <v>14.8</v>
      </c>
      <c r="J41" s="129">
        <v>17.399999999999999</v>
      </c>
      <c r="K41" s="130">
        <v>4.4000000000000004</v>
      </c>
      <c r="L41" s="129">
        <v>2.8</v>
      </c>
      <c r="M41" s="130">
        <v>1.2</v>
      </c>
      <c r="N41" s="131">
        <v>1.1000000000000001</v>
      </c>
      <c r="O41" s="167">
        <v>457.8</v>
      </c>
      <c r="P41" s="167">
        <v>390.8</v>
      </c>
      <c r="R41" s="190"/>
    </row>
    <row r="42" spans="2:18" x14ac:dyDescent="0.25">
      <c r="B42" s="12" t="s">
        <v>15</v>
      </c>
      <c r="C42" s="133">
        <v>0</v>
      </c>
      <c r="D42" s="134">
        <v>0</v>
      </c>
      <c r="E42" s="133">
        <v>169.1</v>
      </c>
      <c r="F42" s="134">
        <v>159.4</v>
      </c>
      <c r="G42" s="133">
        <v>2</v>
      </c>
      <c r="H42" s="134">
        <v>1.3</v>
      </c>
      <c r="I42" s="133">
        <v>14.8</v>
      </c>
      <c r="J42" s="134">
        <v>17.399999999999999</v>
      </c>
      <c r="K42" s="133">
        <v>4.4000000000000004</v>
      </c>
      <c r="L42" s="134">
        <v>2.8</v>
      </c>
      <c r="M42" s="133">
        <v>1</v>
      </c>
      <c r="N42" s="136">
        <v>0.8</v>
      </c>
      <c r="O42" s="170">
        <v>191.4</v>
      </c>
      <c r="P42" s="170">
        <v>181.8</v>
      </c>
      <c r="R42" s="190"/>
    </row>
    <row r="43" spans="2:18" x14ac:dyDescent="0.25">
      <c r="B43" s="15" t="s">
        <v>16</v>
      </c>
      <c r="C43" s="137">
        <v>78.599999999999994</v>
      </c>
      <c r="D43" s="138">
        <v>64.5</v>
      </c>
      <c r="E43" s="137">
        <v>0</v>
      </c>
      <c r="F43" s="138">
        <v>0</v>
      </c>
      <c r="G43" s="137">
        <v>0</v>
      </c>
      <c r="H43" s="138">
        <v>0</v>
      </c>
      <c r="I43" s="137">
        <v>0</v>
      </c>
      <c r="J43" s="138">
        <v>0</v>
      </c>
      <c r="K43" s="137">
        <v>0</v>
      </c>
      <c r="L43" s="138">
        <v>0</v>
      </c>
      <c r="M43" s="137">
        <v>0</v>
      </c>
      <c r="N43" s="140">
        <v>0</v>
      </c>
      <c r="O43" s="170">
        <v>78.599999999999994</v>
      </c>
      <c r="P43" s="170">
        <v>64.5</v>
      </c>
      <c r="R43" s="190"/>
    </row>
    <row r="44" spans="2:18" x14ac:dyDescent="0.25">
      <c r="B44" s="15" t="s">
        <v>44</v>
      </c>
      <c r="C44" s="141">
        <v>0.2</v>
      </c>
      <c r="D44" s="142">
        <v>5.4</v>
      </c>
      <c r="E44" s="143">
        <v>0</v>
      </c>
      <c r="F44" s="142">
        <v>0</v>
      </c>
      <c r="G44" s="143">
        <v>187.4</v>
      </c>
      <c r="H44" s="142">
        <v>138.9</v>
      </c>
      <c r="I44" s="143">
        <v>0</v>
      </c>
      <c r="J44" s="142">
        <v>0</v>
      </c>
      <c r="K44" s="143">
        <v>0</v>
      </c>
      <c r="L44" s="142">
        <v>0</v>
      </c>
      <c r="M44" s="143">
        <v>0.2</v>
      </c>
      <c r="N44" s="144">
        <v>0.3</v>
      </c>
      <c r="O44" s="170">
        <v>187.8</v>
      </c>
      <c r="P44" s="170">
        <v>144.5</v>
      </c>
      <c r="R44" s="190"/>
    </row>
    <row r="45" spans="2:18" x14ac:dyDescent="0.25">
      <c r="B45" s="6" t="s">
        <v>164</v>
      </c>
      <c r="C45" s="128">
        <v>1.2</v>
      </c>
      <c r="D45" s="129">
        <v>1.1000000000000001</v>
      </c>
      <c r="E45" s="130">
        <v>0</v>
      </c>
      <c r="F45" s="129">
        <v>0</v>
      </c>
      <c r="G45" s="130">
        <v>1743.9</v>
      </c>
      <c r="H45" s="129">
        <v>1696.9</v>
      </c>
      <c r="I45" s="130">
        <v>0</v>
      </c>
      <c r="J45" s="129">
        <v>0</v>
      </c>
      <c r="K45" s="130">
        <v>60.9</v>
      </c>
      <c r="L45" s="129">
        <v>37.4</v>
      </c>
      <c r="M45" s="130">
        <v>0</v>
      </c>
      <c r="N45" s="131">
        <v>0</v>
      </c>
      <c r="O45" s="167">
        <v>1806</v>
      </c>
      <c r="P45" s="167">
        <v>1735.3</v>
      </c>
      <c r="R45" s="190"/>
    </row>
    <row r="46" spans="2:18" x14ac:dyDescent="0.25">
      <c r="B46" s="6" t="s">
        <v>20</v>
      </c>
      <c r="C46" s="128">
        <v>0</v>
      </c>
      <c r="D46" s="129">
        <v>0</v>
      </c>
      <c r="E46" s="130">
        <v>0</v>
      </c>
      <c r="F46" s="129">
        <v>0</v>
      </c>
      <c r="G46" s="130">
        <v>274.10000000000002</v>
      </c>
      <c r="H46" s="129">
        <v>142.1</v>
      </c>
      <c r="I46" s="130">
        <v>0</v>
      </c>
      <c r="J46" s="129">
        <v>0</v>
      </c>
      <c r="K46" s="130">
        <v>1.1000000000000001</v>
      </c>
      <c r="L46" s="129">
        <v>0</v>
      </c>
      <c r="M46" s="130">
        <v>0</v>
      </c>
      <c r="N46" s="131">
        <v>0</v>
      </c>
      <c r="O46" s="167">
        <v>275.2</v>
      </c>
      <c r="P46" s="167">
        <v>142.1</v>
      </c>
      <c r="R46" s="190"/>
    </row>
    <row r="47" spans="2:18" x14ac:dyDescent="0.25">
      <c r="B47" s="6" t="s">
        <v>44</v>
      </c>
      <c r="C47" s="128">
        <v>1.6</v>
      </c>
      <c r="D47" s="128">
        <v>-0.1</v>
      </c>
      <c r="E47" s="128">
        <v>0.2</v>
      </c>
      <c r="F47" s="128">
        <v>2.6</v>
      </c>
      <c r="G47" s="128">
        <v>27.4</v>
      </c>
      <c r="H47" s="128">
        <v>28</v>
      </c>
      <c r="I47" s="128">
        <v>0</v>
      </c>
      <c r="J47" s="128">
        <v>0</v>
      </c>
      <c r="K47" s="128">
        <v>48</v>
      </c>
      <c r="L47" s="128">
        <v>21.8</v>
      </c>
      <c r="M47" s="128">
        <v>44.2</v>
      </c>
      <c r="N47" s="128">
        <v>36</v>
      </c>
      <c r="O47" s="167">
        <v>121.3</v>
      </c>
      <c r="P47" s="167">
        <v>88.3</v>
      </c>
      <c r="R47" s="190"/>
    </row>
    <row r="48" spans="2:18" x14ac:dyDescent="0.25">
      <c r="B48" s="68" t="s">
        <v>43</v>
      </c>
      <c r="C48" s="145">
        <v>851</v>
      </c>
      <c r="D48" s="145">
        <v>839.4</v>
      </c>
      <c r="E48" s="145">
        <v>3904.9</v>
      </c>
      <c r="F48" s="145">
        <v>3830.1</v>
      </c>
      <c r="G48" s="145">
        <v>4297</v>
      </c>
      <c r="H48" s="145">
        <v>3162.1</v>
      </c>
      <c r="I48" s="145">
        <v>449</v>
      </c>
      <c r="J48" s="145">
        <v>373.5</v>
      </c>
      <c r="K48" s="145">
        <v>270</v>
      </c>
      <c r="L48" s="145">
        <v>183.3</v>
      </c>
      <c r="M48" s="145">
        <v>179</v>
      </c>
      <c r="N48" s="146">
        <v>141.9</v>
      </c>
      <c r="O48" s="168">
        <v>9950.9</v>
      </c>
      <c r="P48" s="169">
        <v>8530.4</v>
      </c>
      <c r="R48" s="190"/>
    </row>
    <row r="49" spans="2:16" ht="26.25" customHeight="1" x14ac:dyDescent="0.25">
      <c r="B49" s="301" t="s">
        <v>160</v>
      </c>
      <c r="C49" s="302"/>
      <c r="D49" s="302"/>
      <c r="E49" s="302"/>
      <c r="F49" s="302"/>
      <c r="G49" s="302"/>
      <c r="H49" s="302"/>
      <c r="I49" s="302"/>
      <c r="J49" s="302"/>
      <c r="K49" s="302"/>
      <c r="L49" s="302"/>
      <c r="M49" s="302"/>
      <c r="N49" s="302"/>
      <c r="O49" s="302"/>
      <c r="P49" s="302"/>
    </row>
    <row r="50" spans="2:16" ht="18.75" customHeight="1" x14ac:dyDescent="0.25">
      <c r="B50" s="302"/>
      <c r="C50" s="302"/>
      <c r="D50" s="302"/>
      <c r="E50" s="302"/>
      <c r="F50" s="302"/>
      <c r="G50" s="302"/>
      <c r="H50" s="302"/>
      <c r="I50" s="302"/>
      <c r="J50" s="302"/>
      <c r="K50" s="302"/>
      <c r="L50" s="302"/>
      <c r="M50" s="302"/>
      <c r="N50" s="302"/>
      <c r="O50" s="302"/>
      <c r="P50" s="302"/>
    </row>
    <row r="51" spans="2:16" x14ac:dyDescent="0.25">
      <c r="B51" s="66" t="s">
        <v>147</v>
      </c>
      <c r="C51" s="67"/>
      <c r="D51" s="67"/>
      <c r="E51" s="67"/>
      <c r="F51" s="67"/>
      <c r="G51" s="67"/>
      <c r="H51" s="67"/>
      <c r="I51" s="67"/>
      <c r="J51" s="67"/>
      <c r="K51" s="67"/>
    </row>
    <row r="52" spans="2:16" ht="15" customHeight="1" x14ac:dyDescent="0.25">
      <c r="C52" s="192"/>
      <c r="D52" s="192"/>
      <c r="E52" s="192"/>
      <c r="F52" s="192"/>
      <c r="G52" s="192"/>
      <c r="H52" s="192"/>
      <c r="I52" s="192"/>
      <c r="J52" s="192"/>
      <c r="K52" s="192"/>
      <c r="L52" s="190"/>
      <c r="M52" s="192"/>
    </row>
    <row r="53" spans="2:16" ht="39.950000000000003" customHeight="1" x14ac:dyDescent="0.25">
      <c r="C53" s="292" t="str">
        <f>+C30</f>
        <v>Conventional Generation &amp; Global Trading</v>
      </c>
      <c r="D53" s="293"/>
      <c r="E53" s="292" t="str">
        <f>+E30</f>
        <v xml:space="preserve">Infrastructure 
&amp; NetworNs </v>
      </c>
      <c r="F53" s="293"/>
      <c r="G53" s="292" t="str">
        <f>+G30</f>
        <v>EGP</v>
      </c>
      <c r="H53" s="293"/>
      <c r="I53" s="292" t="str">
        <f>+I30</f>
        <v xml:space="preserve">Retail </v>
      </c>
      <c r="J53" s="293"/>
      <c r="K53" s="307" t="str">
        <f>+K30</f>
        <v>Enel X</v>
      </c>
      <c r="L53" s="308"/>
      <c r="M53" s="307" t="str">
        <f>+M30</f>
        <v xml:space="preserve">Services 
&amp; Other </v>
      </c>
      <c r="N53" s="308"/>
      <c r="O53" s="309" t="s">
        <v>43</v>
      </c>
      <c r="P53" s="310"/>
    </row>
    <row r="54" spans="2:16" x14ac:dyDescent="0.25">
      <c r="B54" s="4"/>
      <c r="C54" s="5" t="str">
        <f>+C31</f>
        <v>FY 2019</v>
      </c>
      <c r="D54" s="5" t="str">
        <f t="shared" ref="D54:N54" si="1">+D31</f>
        <v>FY 2018</v>
      </c>
      <c r="E54" s="5" t="str">
        <f t="shared" si="1"/>
        <v>FY 2019</v>
      </c>
      <c r="F54" s="5" t="str">
        <f t="shared" si="1"/>
        <v>FY 2018</v>
      </c>
      <c r="G54" s="5" t="str">
        <f t="shared" si="1"/>
        <v>FY 2019</v>
      </c>
      <c r="H54" s="5" t="str">
        <f t="shared" si="1"/>
        <v>FY 2018</v>
      </c>
      <c r="I54" s="5" t="str">
        <f t="shared" si="1"/>
        <v>FY 2019</v>
      </c>
      <c r="J54" s="5" t="str">
        <f t="shared" si="1"/>
        <v>FY 2018</v>
      </c>
      <c r="K54" s="5" t="str">
        <f t="shared" si="1"/>
        <v>FY 2019</v>
      </c>
      <c r="L54" s="5" t="str">
        <f t="shared" si="1"/>
        <v>FY 2018</v>
      </c>
      <c r="M54" s="5" t="str">
        <f t="shared" si="1"/>
        <v>FY 2019</v>
      </c>
      <c r="N54" s="5" t="str">
        <f t="shared" si="1"/>
        <v>FY 2018</v>
      </c>
      <c r="O54" s="150" t="str">
        <f t="shared" ref="O54:P54" si="2">+M54</f>
        <v>FY 2019</v>
      </c>
      <c r="P54" s="150" t="str">
        <f t="shared" si="2"/>
        <v>FY 2018</v>
      </c>
    </row>
    <row r="55" spans="2:16" x14ac:dyDescent="0.25">
      <c r="B55" s="6" t="s">
        <v>8</v>
      </c>
      <c r="C55" s="128">
        <v>49.3</v>
      </c>
      <c r="D55" s="129">
        <v>30.6</v>
      </c>
      <c r="E55" s="130">
        <v>850.8</v>
      </c>
      <c r="F55" s="129">
        <v>823.8</v>
      </c>
      <c r="G55" s="130">
        <v>113.1</v>
      </c>
      <c r="H55" s="129">
        <v>140.6</v>
      </c>
      <c r="I55" s="130">
        <v>0</v>
      </c>
      <c r="J55" s="129">
        <v>0</v>
      </c>
      <c r="K55" s="130">
        <v>47.1</v>
      </c>
      <c r="L55" s="129">
        <v>36.1</v>
      </c>
      <c r="M55" s="130">
        <v>47.2</v>
      </c>
      <c r="N55" s="131">
        <v>40.4</v>
      </c>
      <c r="O55" s="167">
        <v>1107.4000000000001</v>
      </c>
      <c r="P55" s="167">
        <v>1071.5</v>
      </c>
    </row>
    <row r="56" spans="2:16" x14ac:dyDescent="0.25">
      <c r="B56" s="6" t="s">
        <v>9</v>
      </c>
      <c r="C56" s="128">
        <v>6.6</v>
      </c>
      <c r="D56" s="129">
        <v>14.8</v>
      </c>
      <c r="E56" s="130">
        <v>284.3</v>
      </c>
      <c r="F56" s="129">
        <v>288.39999999999998</v>
      </c>
      <c r="G56" s="130">
        <v>707.2</v>
      </c>
      <c r="H56" s="129">
        <v>196.4</v>
      </c>
      <c r="I56" s="130">
        <v>0</v>
      </c>
      <c r="J56" s="129">
        <v>0</v>
      </c>
      <c r="K56" s="130">
        <v>5.8</v>
      </c>
      <c r="L56" s="129">
        <v>1.3</v>
      </c>
      <c r="M56" s="130">
        <v>4.9000000000000004</v>
      </c>
      <c r="N56" s="131">
        <v>9.3000000000000007</v>
      </c>
      <c r="O56" s="167">
        <v>1008.8</v>
      </c>
      <c r="P56" s="167">
        <v>510.2</v>
      </c>
    </row>
    <row r="57" spans="2:16" x14ac:dyDescent="0.25">
      <c r="B57" s="6" t="s">
        <v>167</v>
      </c>
      <c r="C57" s="128">
        <v>39.6</v>
      </c>
      <c r="D57" s="129">
        <v>52.7</v>
      </c>
      <c r="E57" s="130">
        <v>430</v>
      </c>
      <c r="F57" s="129">
        <v>440.5</v>
      </c>
      <c r="G57" s="130">
        <v>949.1</v>
      </c>
      <c r="H57" s="129">
        <v>552.70000000000005</v>
      </c>
      <c r="I57" s="130">
        <v>0</v>
      </c>
      <c r="J57" s="129">
        <v>0</v>
      </c>
      <c r="K57" s="130">
        <v>28.3</v>
      </c>
      <c r="L57" s="129">
        <v>27.7</v>
      </c>
      <c r="M57" s="130">
        <v>0.5</v>
      </c>
      <c r="N57" s="131">
        <v>3.6</v>
      </c>
      <c r="O57" s="167">
        <v>1447.6</v>
      </c>
      <c r="P57" s="167">
        <v>1077.3</v>
      </c>
    </row>
    <row r="58" spans="2:16" x14ac:dyDescent="0.25">
      <c r="B58" s="12" t="s">
        <v>10</v>
      </c>
      <c r="C58" s="133">
        <v>1.9</v>
      </c>
      <c r="D58" s="134">
        <v>0.8</v>
      </c>
      <c r="E58" s="135">
        <v>56</v>
      </c>
      <c r="F58" s="134">
        <v>49.8</v>
      </c>
      <c r="G58" s="135">
        <v>1.3</v>
      </c>
      <c r="H58" s="134">
        <v>0.9</v>
      </c>
      <c r="I58" s="135">
        <v>0</v>
      </c>
      <c r="J58" s="134">
        <v>0</v>
      </c>
      <c r="K58" s="135">
        <v>0</v>
      </c>
      <c r="L58" s="134">
        <v>0</v>
      </c>
      <c r="M58" s="135">
        <v>0</v>
      </c>
      <c r="N58" s="136">
        <v>0</v>
      </c>
      <c r="O58" s="167">
        <v>59.1</v>
      </c>
      <c r="P58" s="167">
        <v>51.5</v>
      </c>
    </row>
    <row r="59" spans="2:16" x14ac:dyDescent="0.25">
      <c r="B59" s="15" t="s">
        <v>11</v>
      </c>
      <c r="C59" s="137">
        <v>1.1000000000000001</v>
      </c>
      <c r="D59" s="138">
        <v>0</v>
      </c>
      <c r="E59" s="139">
        <v>230.5</v>
      </c>
      <c r="F59" s="138">
        <v>233.8</v>
      </c>
      <c r="G59" s="139">
        <v>676.1</v>
      </c>
      <c r="H59" s="138">
        <v>189.7</v>
      </c>
      <c r="I59" s="139">
        <v>0</v>
      </c>
      <c r="J59" s="138">
        <v>0</v>
      </c>
      <c r="K59" s="139">
        <v>3.4</v>
      </c>
      <c r="L59" s="134">
        <v>0</v>
      </c>
      <c r="M59" s="139">
        <v>0</v>
      </c>
      <c r="N59" s="140">
        <v>0</v>
      </c>
      <c r="O59" s="167">
        <v>911.1</v>
      </c>
      <c r="P59" s="167">
        <v>423.6</v>
      </c>
    </row>
    <row r="60" spans="2:16" x14ac:dyDescent="0.25">
      <c r="B60" s="15" t="s">
        <v>12</v>
      </c>
      <c r="C60" s="137">
        <v>12.6</v>
      </c>
      <c r="D60" s="138">
        <v>31.9</v>
      </c>
      <c r="E60" s="139">
        <v>31.5</v>
      </c>
      <c r="F60" s="138">
        <v>41.2</v>
      </c>
      <c r="G60" s="139">
        <v>209.8</v>
      </c>
      <c r="H60" s="138">
        <v>235.7</v>
      </c>
      <c r="I60" s="139">
        <v>0</v>
      </c>
      <c r="J60" s="138">
        <v>0</v>
      </c>
      <c r="K60" s="139">
        <v>1.2</v>
      </c>
      <c r="L60" s="134">
        <v>2.4</v>
      </c>
      <c r="M60" s="139">
        <v>0.5</v>
      </c>
      <c r="N60" s="140">
        <v>3.6</v>
      </c>
      <c r="O60" s="167">
        <v>255.5</v>
      </c>
      <c r="P60" s="167">
        <v>314.8</v>
      </c>
    </row>
    <row r="61" spans="2:16" x14ac:dyDescent="0.25">
      <c r="B61" s="15" t="s">
        <v>13</v>
      </c>
      <c r="C61" s="137">
        <v>16.5</v>
      </c>
      <c r="D61" s="138">
        <v>14.6</v>
      </c>
      <c r="E61" s="139">
        <v>92.5</v>
      </c>
      <c r="F61" s="138">
        <v>94.1</v>
      </c>
      <c r="G61" s="139">
        <v>59.3</v>
      </c>
      <c r="H61" s="138">
        <v>88.5</v>
      </c>
      <c r="I61" s="139">
        <v>0</v>
      </c>
      <c r="J61" s="138">
        <v>0</v>
      </c>
      <c r="K61" s="139">
        <v>23.8</v>
      </c>
      <c r="L61" s="134">
        <v>25.3</v>
      </c>
      <c r="M61" s="139">
        <v>0</v>
      </c>
      <c r="N61" s="140">
        <v>0</v>
      </c>
      <c r="O61" s="167">
        <v>192.1</v>
      </c>
      <c r="P61" s="167">
        <v>222.6</v>
      </c>
    </row>
    <row r="62" spans="2:16" x14ac:dyDescent="0.25">
      <c r="B62" s="15" t="s">
        <v>14</v>
      </c>
      <c r="C62" s="137">
        <v>7.6</v>
      </c>
      <c r="D62" s="138">
        <v>5.5</v>
      </c>
      <c r="E62" s="139">
        <v>19.5</v>
      </c>
      <c r="F62" s="138">
        <v>21.5</v>
      </c>
      <c r="G62" s="139">
        <v>1.6</v>
      </c>
      <c r="H62" s="138">
        <v>32</v>
      </c>
      <c r="I62" s="139">
        <v>0</v>
      </c>
      <c r="J62" s="138">
        <v>0</v>
      </c>
      <c r="K62" s="139">
        <v>0</v>
      </c>
      <c r="L62" s="134">
        <v>0</v>
      </c>
      <c r="M62" s="139">
        <v>0</v>
      </c>
      <c r="N62" s="140">
        <v>0</v>
      </c>
      <c r="O62" s="167">
        <v>28.7</v>
      </c>
      <c r="P62" s="167">
        <v>59</v>
      </c>
    </row>
    <row r="63" spans="2:16" x14ac:dyDescent="0.25">
      <c r="B63" s="15" t="s">
        <v>44</v>
      </c>
      <c r="C63" s="141">
        <v>0</v>
      </c>
      <c r="D63" s="142">
        <v>0</v>
      </c>
      <c r="E63" s="143">
        <v>0</v>
      </c>
      <c r="F63" s="142">
        <v>0</v>
      </c>
      <c r="G63" s="143">
        <v>1.1000000000000001</v>
      </c>
      <c r="H63" s="142">
        <v>5.9</v>
      </c>
      <c r="I63" s="143">
        <v>0</v>
      </c>
      <c r="J63" s="142">
        <v>0</v>
      </c>
      <c r="K63" s="143">
        <v>0</v>
      </c>
      <c r="L63" s="142">
        <v>0</v>
      </c>
      <c r="M63" s="143">
        <v>0</v>
      </c>
      <c r="N63" s="144">
        <v>0</v>
      </c>
      <c r="O63" s="167">
        <v>1.1000000000000001</v>
      </c>
      <c r="P63" s="167">
        <v>5.9</v>
      </c>
    </row>
    <row r="64" spans="2:16" x14ac:dyDescent="0.25">
      <c r="B64" s="6" t="s">
        <v>123</v>
      </c>
      <c r="C64" s="128">
        <v>3.9</v>
      </c>
      <c r="D64" s="129">
        <v>5.4</v>
      </c>
      <c r="E64" s="130">
        <v>62.8</v>
      </c>
      <c r="F64" s="129">
        <v>72.3</v>
      </c>
      <c r="G64" s="130">
        <v>184.5</v>
      </c>
      <c r="H64" s="129">
        <v>135.80000000000001</v>
      </c>
      <c r="I64" s="130">
        <v>0</v>
      </c>
      <c r="J64" s="129">
        <v>0</v>
      </c>
      <c r="K64" s="130">
        <v>0.4</v>
      </c>
      <c r="L64" s="129">
        <v>0.1</v>
      </c>
      <c r="M64" s="130">
        <v>0.3</v>
      </c>
      <c r="N64" s="131">
        <v>0</v>
      </c>
      <c r="O64" s="167">
        <v>251.9</v>
      </c>
      <c r="P64" s="167">
        <v>213.6</v>
      </c>
    </row>
    <row r="65" spans="1:18" x14ac:dyDescent="0.25">
      <c r="B65" s="12" t="s">
        <v>15</v>
      </c>
      <c r="C65" s="133">
        <v>0</v>
      </c>
      <c r="D65" s="134">
        <v>0</v>
      </c>
      <c r="E65" s="133">
        <v>62.8</v>
      </c>
      <c r="F65" s="134">
        <v>72.3</v>
      </c>
      <c r="G65" s="133">
        <v>0</v>
      </c>
      <c r="H65" s="134">
        <v>0</v>
      </c>
      <c r="I65" s="133">
        <v>0</v>
      </c>
      <c r="J65" s="134">
        <v>0</v>
      </c>
      <c r="K65" s="133">
        <v>0</v>
      </c>
      <c r="L65" s="134">
        <v>0</v>
      </c>
      <c r="M65" s="133">
        <v>0.3</v>
      </c>
      <c r="N65" s="136">
        <v>0</v>
      </c>
      <c r="O65" s="167">
        <v>63</v>
      </c>
      <c r="P65" s="167">
        <v>72.3</v>
      </c>
    </row>
    <row r="66" spans="1:18" x14ac:dyDescent="0.25">
      <c r="B66" s="15" t="s">
        <v>16</v>
      </c>
      <c r="C66" s="137">
        <v>3.7</v>
      </c>
      <c r="D66" s="138">
        <v>0</v>
      </c>
      <c r="E66" s="137">
        <v>0</v>
      </c>
      <c r="F66" s="138">
        <v>0</v>
      </c>
      <c r="G66" s="137">
        <v>0</v>
      </c>
      <c r="H66" s="138">
        <v>0</v>
      </c>
      <c r="I66" s="137">
        <v>0</v>
      </c>
      <c r="J66" s="138">
        <v>0</v>
      </c>
      <c r="K66" s="137">
        <v>0</v>
      </c>
      <c r="L66" s="138">
        <v>0</v>
      </c>
      <c r="M66" s="137">
        <v>0</v>
      </c>
      <c r="N66" s="140">
        <v>0</v>
      </c>
      <c r="O66" s="167">
        <v>3.7</v>
      </c>
      <c r="P66" s="167">
        <v>0</v>
      </c>
    </row>
    <row r="67" spans="1:18" x14ac:dyDescent="0.25">
      <c r="B67" s="15" t="s">
        <v>44</v>
      </c>
      <c r="C67" s="141">
        <v>0.2</v>
      </c>
      <c r="D67" s="142">
        <v>5.4</v>
      </c>
      <c r="E67" s="143">
        <v>0</v>
      </c>
      <c r="F67" s="142">
        <v>0</v>
      </c>
      <c r="G67" s="143">
        <v>184.5</v>
      </c>
      <c r="H67" s="142">
        <v>135.80000000000001</v>
      </c>
      <c r="I67" s="143">
        <v>0</v>
      </c>
      <c r="J67" s="142">
        <v>0</v>
      </c>
      <c r="K67" s="143">
        <v>0</v>
      </c>
      <c r="L67" s="142">
        <v>0</v>
      </c>
      <c r="M67" s="143">
        <v>0</v>
      </c>
      <c r="N67" s="144">
        <v>0</v>
      </c>
      <c r="O67" s="167">
        <v>184.7</v>
      </c>
      <c r="P67" s="167">
        <v>141.19999999999999</v>
      </c>
    </row>
    <row r="68" spans="1:18" x14ac:dyDescent="0.25">
      <c r="B68" s="6" t="s">
        <v>164</v>
      </c>
      <c r="C68" s="128">
        <v>-1</v>
      </c>
      <c r="D68" s="129">
        <v>0.9</v>
      </c>
      <c r="E68" s="130">
        <v>0</v>
      </c>
      <c r="F68" s="129">
        <v>0</v>
      </c>
      <c r="G68" s="130">
        <v>1709.8</v>
      </c>
      <c r="H68" s="129">
        <v>1680.5</v>
      </c>
      <c r="I68" s="130">
        <v>0</v>
      </c>
      <c r="J68" s="129">
        <v>0</v>
      </c>
      <c r="K68" s="130">
        <v>4.5</v>
      </c>
      <c r="L68" s="129">
        <v>0.3</v>
      </c>
      <c r="M68" s="130">
        <v>0</v>
      </c>
      <c r="N68" s="131">
        <v>0</v>
      </c>
      <c r="O68" s="167">
        <v>1713.4</v>
      </c>
      <c r="P68" s="167">
        <v>1681.7</v>
      </c>
    </row>
    <row r="69" spans="1:18" x14ac:dyDescent="0.25">
      <c r="B69" s="6" t="s">
        <v>20</v>
      </c>
      <c r="C69" s="128">
        <v>0</v>
      </c>
      <c r="D69" s="129">
        <v>0</v>
      </c>
      <c r="E69" s="130">
        <v>0</v>
      </c>
      <c r="F69" s="129">
        <v>0</v>
      </c>
      <c r="G69" s="130">
        <v>269.89999999999998</v>
      </c>
      <c r="H69" s="129">
        <v>137.30000000000001</v>
      </c>
      <c r="I69" s="130">
        <v>0</v>
      </c>
      <c r="J69" s="129">
        <v>0</v>
      </c>
      <c r="K69" s="130">
        <v>0</v>
      </c>
      <c r="L69" s="129">
        <v>0</v>
      </c>
      <c r="M69" s="130">
        <v>0</v>
      </c>
      <c r="N69" s="131">
        <v>0</v>
      </c>
      <c r="O69" s="167">
        <v>269.89999999999998</v>
      </c>
      <c r="P69" s="167">
        <v>137.30000000000001</v>
      </c>
    </row>
    <row r="70" spans="1:18" x14ac:dyDescent="0.25">
      <c r="B70" s="6" t="s">
        <v>44</v>
      </c>
      <c r="C70" s="128">
        <v>0</v>
      </c>
      <c r="D70" s="129">
        <v>-1.4</v>
      </c>
      <c r="E70" s="130">
        <v>0</v>
      </c>
      <c r="F70" s="129">
        <v>0</v>
      </c>
      <c r="G70" s="130">
        <v>12.4</v>
      </c>
      <c r="H70" s="129">
        <v>14</v>
      </c>
      <c r="I70" s="130">
        <v>0</v>
      </c>
      <c r="J70" s="129">
        <v>0</v>
      </c>
      <c r="K70" s="130">
        <v>46.9</v>
      </c>
      <c r="L70" s="129">
        <v>21.8</v>
      </c>
      <c r="M70" s="130">
        <v>0</v>
      </c>
      <c r="N70" s="131">
        <v>0</v>
      </c>
      <c r="O70" s="167">
        <v>59.3</v>
      </c>
      <c r="P70" s="167">
        <v>34.4</v>
      </c>
    </row>
    <row r="71" spans="1:18" x14ac:dyDescent="0.25">
      <c r="B71" s="68" t="s">
        <v>43</v>
      </c>
      <c r="C71" s="145">
        <v>98.5</v>
      </c>
      <c r="D71" s="145">
        <v>103</v>
      </c>
      <c r="E71" s="145">
        <v>1627.9</v>
      </c>
      <c r="F71" s="145">
        <v>1625</v>
      </c>
      <c r="G71" s="145">
        <v>3946.1</v>
      </c>
      <c r="H71" s="145">
        <v>2857.4</v>
      </c>
      <c r="I71" s="145">
        <v>0</v>
      </c>
      <c r="J71" s="145">
        <v>0</v>
      </c>
      <c r="K71" s="145">
        <v>133</v>
      </c>
      <c r="L71" s="145">
        <v>87.4</v>
      </c>
      <c r="M71" s="145">
        <v>52.8</v>
      </c>
      <c r="N71" s="146">
        <v>53.3</v>
      </c>
      <c r="O71" s="168">
        <v>5858.3</v>
      </c>
      <c r="P71" s="169">
        <v>4726.1000000000004</v>
      </c>
      <c r="R71" s="193"/>
    </row>
    <row r="72" spans="1:18" x14ac:dyDescent="0.25">
      <c r="B72" s="301" t="s">
        <v>150</v>
      </c>
      <c r="C72" s="302"/>
      <c r="D72" s="302"/>
      <c r="E72" s="302"/>
      <c r="F72" s="302"/>
      <c r="G72" s="302"/>
      <c r="H72" s="302"/>
      <c r="I72" s="302"/>
      <c r="J72" s="302"/>
      <c r="K72" s="302"/>
      <c r="L72" s="302"/>
      <c r="M72" s="302"/>
      <c r="N72" s="302"/>
      <c r="O72" s="302"/>
      <c r="P72" s="302"/>
    </row>
    <row r="73" spans="1:18" x14ac:dyDescent="0.25">
      <c r="B73" s="302"/>
      <c r="C73" s="302"/>
      <c r="D73" s="302"/>
      <c r="E73" s="302"/>
      <c r="F73" s="302"/>
      <c r="G73" s="302"/>
      <c r="H73" s="302"/>
      <c r="I73" s="302"/>
      <c r="J73" s="302"/>
      <c r="K73" s="302"/>
      <c r="L73" s="302"/>
      <c r="M73" s="302"/>
      <c r="N73" s="302"/>
      <c r="O73" s="302"/>
      <c r="P73" s="302"/>
    </row>
    <row r="74" spans="1:18" x14ac:dyDescent="0.25">
      <c r="A74" s="69"/>
      <c r="B74" s="66" t="s">
        <v>146</v>
      </c>
      <c r="C74" s="70"/>
      <c r="D74" s="70"/>
      <c r="E74" s="70"/>
      <c r="F74" s="70"/>
      <c r="G74" s="70"/>
      <c r="H74" s="70"/>
      <c r="I74" s="70"/>
      <c r="J74" s="70"/>
      <c r="K74" s="70"/>
    </row>
    <row r="75" spans="1:18" x14ac:dyDescent="0.25">
      <c r="B75" s="64"/>
    </row>
    <row r="76" spans="1:18" ht="39.950000000000003" customHeight="1" x14ac:dyDescent="0.25">
      <c r="C76" s="292" t="str">
        <f>+C53</f>
        <v>Conventional Generation &amp; Global Trading</v>
      </c>
      <c r="D76" s="293"/>
      <c r="E76" s="292" t="str">
        <f>+E53</f>
        <v xml:space="preserve">Infrastructure 
&amp; NetworNs </v>
      </c>
      <c r="F76" s="293"/>
      <c r="G76" s="292" t="str">
        <f>+G53</f>
        <v>EGP</v>
      </c>
      <c r="H76" s="293"/>
      <c r="I76" s="292" t="str">
        <f>+I53</f>
        <v xml:space="preserve">Retail </v>
      </c>
      <c r="J76" s="293"/>
      <c r="K76" s="307" t="str">
        <f>+K53</f>
        <v>Enel X</v>
      </c>
      <c r="L76" s="308"/>
      <c r="M76" s="307" t="str">
        <f>+M53</f>
        <v xml:space="preserve">Services 
&amp; Other </v>
      </c>
      <c r="N76" s="308"/>
      <c r="O76" s="309" t="s">
        <v>43</v>
      </c>
      <c r="P76" s="310"/>
    </row>
    <row r="77" spans="1:18" x14ac:dyDescent="0.25">
      <c r="B77" s="4"/>
      <c r="C77" s="5" t="str">
        <f>+C54</f>
        <v>FY 2019</v>
      </c>
      <c r="D77" s="5" t="str">
        <f t="shared" ref="D77:N77" si="3">+D54</f>
        <v>FY 2018</v>
      </c>
      <c r="E77" s="5" t="str">
        <f t="shared" si="3"/>
        <v>FY 2019</v>
      </c>
      <c r="F77" s="5" t="str">
        <f t="shared" si="3"/>
        <v>FY 2018</v>
      </c>
      <c r="G77" s="5" t="str">
        <f t="shared" si="3"/>
        <v>FY 2019</v>
      </c>
      <c r="H77" s="5" t="str">
        <f t="shared" si="3"/>
        <v>FY 2018</v>
      </c>
      <c r="I77" s="5" t="str">
        <f t="shared" si="3"/>
        <v>FY 2019</v>
      </c>
      <c r="J77" s="5" t="str">
        <f t="shared" si="3"/>
        <v>FY 2018</v>
      </c>
      <c r="K77" s="5" t="str">
        <f t="shared" si="3"/>
        <v>FY 2019</v>
      </c>
      <c r="L77" s="5" t="str">
        <f t="shared" si="3"/>
        <v>FY 2018</v>
      </c>
      <c r="M77" s="5" t="str">
        <f t="shared" si="3"/>
        <v>FY 2019</v>
      </c>
      <c r="N77" s="5" t="str">
        <f t="shared" si="3"/>
        <v>FY 2018</v>
      </c>
      <c r="O77" s="150" t="str">
        <f t="shared" ref="O77:P77" si="4">+M77</f>
        <v>FY 2019</v>
      </c>
      <c r="P77" s="150" t="str">
        <f t="shared" si="4"/>
        <v>FY 2018</v>
      </c>
    </row>
    <row r="78" spans="1:18" x14ac:dyDescent="0.25">
      <c r="B78" s="6" t="s">
        <v>8</v>
      </c>
      <c r="C78" s="128">
        <v>139.30000000000001</v>
      </c>
      <c r="D78" s="129">
        <v>141.4</v>
      </c>
      <c r="E78" s="130">
        <v>423.6</v>
      </c>
      <c r="F78" s="129">
        <v>452.4</v>
      </c>
      <c r="G78" s="130">
        <v>126.5</v>
      </c>
      <c r="H78" s="129">
        <v>114.3</v>
      </c>
      <c r="I78" s="130">
        <v>0</v>
      </c>
      <c r="J78" s="129">
        <v>0</v>
      </c>
      <c r="K78" s="130">
        <v>0.9</v>
      </c>
      <c r="L78" s="129">
        <v>0</v>
      </c>
      <c r="M78" s="130">
        <v>31.3</v>
      </c>
      <c r="N78" s="131">
        <v>29</v>
      </c>
      <c r="O78" s="167">
        <v>721.5</v>
      </c>
      <c r="P78" s="167">
        <v>737.1</v>
      </c>
    </row>
    <row r="79" spans="1:18" x14ac:dyDescent="0.25">
      <c r="B79" s="6" t="s">
        <v>9</v>
      </c>
      <c r="C79" s="128">
        <v>381.2</v>
      </c>
      <c r="D79" s="129">
        <v>329.8</v>
      </c>
      <c r="E79" s="130">
        <v>191.7</v>
      </c>
      <c r="F79" s="129">
        <v>196.2</v>
      </c>
      <c r="G79" s="130">
        <v>56.9</v>
      </c>
      <c r="H79" s="129">
        <v>48.8</v>
      </c>
      <c r="I79" s="130">
        <v>0</v>
      </c>
      <c r="J79" s="129">
        <v>0</v>
      </c>
      <c r="K79" s="130">
        <v>0</v>
      </c>
      <c r="L79" s="129">
        <v>0</v>
      </c>
      <c r="M79" s="130">
        <v>41.2</v>
      </c>
      <c r="N79" s="131">
        <v>19</v>
      </c>
      <c r="O79" s="167">
        <v>670.9</v>
      </c>
      <c r="P79" s="167">
        <v>593.79999999999995</v>
      </c>
    </row>
    <row r="80" spans="1:18" x14ac:dyDescent="0.25">
      <c r="B80" s="6" t="s">
        <v>167</v>
      </c>
      <c r="C80" s="128">
        <v>153.4</v>
      </c>
      <c r="D80" s="129">
        <v>199.2</v>
      </c>
      <c r="E80" s="130">
        <v>440</v>
      </c>
      <c r="F80" s="129">
        <v>448.9</v>
      </c>
      <c r="G80" s="130">
        <v>109.4</v>
      </c>
      <c r="H80" s="129">
        <v>102.2</v>
      </c>
      <c r="I80" s="130">
        <v>0</v>
      </c>
      <c r="J80" s="129">
        <v>0</v>
      </c>
      <c r="K80" s="130">
        <v>4</v>
      </c>
      <c r="L80" s="129">
        <v>0</v>
      </c>
      <c r="M80" s="130">
        <v>8.6999999999999993</v>
      </c>
      <c r="N80" s="131">
        <v>3.5</v>
      </c>
      <c r="O80" s="167">
        <v>715.5</v>
      </c>
      <c r="P80" s="167">
        <v>753.7</v>
      </c>
    </row>
    <row r="81" spans="2:18" x14ac:dyDescent="0.25">
      <c r="B81" s="12" t="s">
        <v>10</v>
      </c>
      <c r="C81" s="133">
        <v>50.5</v>
      </c>
      <c r="D81" s="134">
        <v>85.3</v>
      </c>
      <c r="E81" s="135">
        <v>69.900000000000006</v>
      </c>
      <c r="F81" s="134">
        <v>52.9</v>
      </c>
      <c r="G81" s="135">
        <v>1.2</v>
      </c>
      <c r="H81" s="134">
        <v>1.6</v>
      </c>
      <c r="I81" s="135">
        <v>0</v>
      </c>
      <c r="J81" s="134">
        <v>0</v>
      </c>
      <c r="K81" s="135">
        <v>0.1</v>
      </c>
      <c r="L81" s="134">
        <v>0</v>
      </c>
      <c r="M81" s="135">
        <v>0</v>
      </c>
      <c r="N81" s="136">
        <v>0</v>
      </c>
      <c r="O81" s="167">
        <v>121.7</v>
      </c>
      <c r="P81" s="167">
        <v>139.9</v>
      </c>
    </row>
    <row r="82" spans="2:18" x14ac:dyDescent="0.25">
      <c r="B82" s="15" t="s">
        <v>11</v>
      </c>
      <c r="C82" s="137">
        <v>17</v>
      </c>
      <c r="D82" s="138">
        <v>8</v>
      </c>
      <c r="E82" s="139">
        <v>203.5</v>
      </c>
      <c r="F82" s="138">
        <v>254.1</v>
      </c>
      <c r="G82" s="139">
        <v>25.4</v>
      </c>
      <c r="H82" s="138">
        <v>11.4</v>
      </c>
      <c r="I82" s="139">
        <v>0</v>
      </c>
      <c r="J82" s="138">
        <v>0</v>
      </c>
      <c r="K82" s="139">
        <v>0.2</v>
      </c>
      <c r="L82" s="138">
        <v>0</v>
      </c>
      <c r="M82" s="139">
        <v>6.3</v>
      </c>
      <c r="N82" s="140">
        <v>2.4</v>
      </c>
      <c r="O82" s="167">
        <v>252.6</v>
      </c>
      <c r="P82" s="167">
        <v>275.89999999999998</v>
      </c>
    </row>
    <row r="83" spans="2:18" x14ac:dyDescent="0.25">
      <c r="B83" s="15" t="s">
        <v>12</v>
      </c>
      <c r="C83" s="137">
        <v>36.4</v>
      </c>
      <c r="D83" s="138">
        <v>58.2</v>
      </c>
      <c r="E83" s="139">
        <v>52.9</v>
      </c>
      <c r="F83" s="138">
        <v>37.6</v>
      </c>
      <c r="G83" s="139">
        <v>31.6</v>
      </c>
      <c r="H83" s="138">
        <v>25.2</v>
      </c>
      <c r="I83" s="139">
        <v>0</v>
      </c>
      <c r="J83" s="138">
        <v>0</v>
      </c>
      <c r="K83" s="139">
        <v>1.5</v>
      </c>
      <c r="L83" s="138">
        <v>0</v>
      </c>
      <c r="M83" s="139">
        <v>2.4</v>
      </c>
      <c r="N83" s="140">
        <v>1.1000000000000001</v>
      </c>
      <c r="O83" s="167">
        <v>124.8</v>
      </c>
      <c r="P83" s="167">
        <v>122.1</v>
      </c>
    </row>
    <row r="84" spans="2:18" x14ac:dyDescent="0.25">
      <c r="B84" s="15" t="s">
        <v>13</v>
      </c>
      <c r="C84" s="137">
        <v>24.3</v>
      </c>
      <c r="D84" s="138">
        <v>24.8</v>
      </c>
      <c r="E84" s="139">
        <v>74.900000000000006</v>
      </c>
      <c r="F84" s="138">
        <v>63.3</v>
      </c>
      <c r="G84" s="139">
        <v>21.1</v>
      </c>
      <c r="H84" s="138">
        <v>24.4</v>
      </c>
      <c r="I84" s="139">
        <v>0</v>
      </c>
      <c r="J84" s="138">
        <v>0</v>
      </c>
      <c r="K84" s="139">
        <v>0.7</v>
      </c>
      <c r="L84" s="138">
        <v>0</v>
      </c>
      <c r="M84" s="139">
        <v>0</v>
      </c>
      <c r="N84" s="140">
        <v>0</v>
      </c>
      <c r="O84" s="167">
        <v>121.1</v>
      </c>
      <c r="P84" s="167">
        <v>112.4</v>
      </c>
    </row>
    <row r="85" spans="2:18" x14ac:dyDescent="0.25">
      <c r="B85" s="15" t="s">
        <v>14</v>
      </c>
      <c r="C85" s="137">
        <v>25.2</v>
      </c>
      <c r="D85" s="138">
        <v>23</v>
      </c>
      <c r="E85" s="139">
        <v>38.700000000000003</v>
      </c>
      <c r="F85" s="138">
        <v>40.9</v>
      </c>
      <c r="G85" s="139">
        <v>23</v>
      </c>
      <c r="H85" s="138">
        <v>31.7</v>
      </c>
      <c r="I85" s="139">
        <v>0</v>
      </c>
      <c r="J85" s="138">
        <v>0</v>
      </c>
      <c r="K85" s="139">
        <v>1.4</v>
      </c>
      <c r="L85" s="138">
        <v>0</v>
      </c>
      <c r="M85" s="139">
        <v>0</v>
      </c>
      <c r="N85" s="140">
        <v>0</v>
      </c>
      <c r="O85" s="167">
        <v>88.3</v>
      </c>
      <c r="P85" s="167">
        <v>95.6</v>
      </c>
    </row>
    <row r="86" spans="2:18" x14ac:dyDescent="0.25">
      <c r="B86" s="15" t="s">
        <v>44</v>
      </c>
      <c r="C86" s="141">
        <v>0</v>
      </c>
      <c r="D86" s="142">
        <v>0</v>
      </c>
      <c r="E86" s="143">
        <v>0</v>
      </c>
      <c r="F86" s="142">
        <v>0</v>
      </c>
      <c r="G86" s="143">
        <v>7</v>
      </c>
      <c r="H86" s="142">
        <v>7.9</v>
      </c>
      <c r="I86" s="143">
        <v>0</v>
      </c>
      <c r="J86" s="142">
        <v>0</v>
      </c>
      <c r="K86" s="143">
        <v>0</v>
      </c>
      <c r="L86" s="142">
        <v>0</v>
      </c>
      <c r="M86" s="143">
        <v>0</v>
      </c>
      <c r="N86" s="144">
        <v>0</v>
      </c>
      <c r="O86" s="167">
        <v>7</v>
      </c>
      <c r="P86" s="167">
        <v>7.9</v>
      </c>
    </row>
    <row r="87" spans="2:18" x14ac:dyDescent="0.25">
      <c r="B87" s="6" t="s">
        <v>123</v>
      </c>
      <c r="C87" s="128">
        <v>74.900000000000006</v>
      </c>
      <c r="D87" s="129">
        <v>64.5</v>
      </c>
      <c r="E87" s="130">
        <v>35.6</v>
      </c>
      <c r="F87" s="129">
        <v>36.799999999999997</v>
      </c>
      <c r="G87" s="130">
        <v>4.9000000000000004</v>
      </c>
      <c r="H87" s="129">
        <v>4.4000000000000004</v>
      </c>
      <c r="I87" s="130">
        <v>0</v>
      </c>
      <c r="J87" s="129">
        <v>0</v>
      </c>
      <c r="K87" s="130">
        <v>0.1</v>
      </c>
      <c r="L87" s="129">
        <v>0</v>
      </c>
      <c r="M87" s="130">
        <v>0.9</v>
      </c>
      <c r="N87" s="131">
        <v>1.1000000000000001</v>
      </c>
      <c r="O87" s="167">
        <v>116.4</v>
      </c>
      <c r="P87" s="167">
        <v>106.8</v>
      </c>
    </row>
    <row r="88" spans="2:18" x14ac:dyDescent="0.25">
      <c r="B88" s="12" t="s">
        <v>15</v>
      </c>
      <c r="C88" s="133">
        <v>0</v>
      </c>
      <c r="D88" s="134">
        <v>0</v>
      </c>
      <c r="E88" s="133">
        <v>35.6</v>
      </c>
      <c r="F88" s="134">
        <v>36.799999999999997</v>
      </c>
      <c r="G88" s="133">
        <v>2</v>
      </c>
      <c r="H88" s="134">
        <v>1.3</v>
      </c>
      <c r="I88" s="133">
        <v>0</v>
      </c>
      <c r="J88" s="134">
        <v>0</v>
      </c>
      <c r="K88" s="133">
        <v>0</v>
      </c>
      <c r="L88" s="134">
        <v>0</v>
      </c>
      <c r="M88" s="133">
        <v>0.7</v>
      </c>
      <c r="N88" s="136">
        <v>0.8</v>
      </c>
      <c r="O88" s="167">
        <v>38.4</v>
      </c>
      <c r="P88" s="167">
        <v>38.9</v>
      </c>
    </row>
    <row r="89" spans="2:18" x14ac:dyDescent="0.25">
      <c r="B89" s="15" t="s">
        <v>16</v>
      </c>
      <c r="C89" s="137">
        <v>74.900000000000006</v>
      </c>
      <c r="D89" s="138">
        <v>64.5</v>
      </c>
      <c r="E89" s="137">
        <v>0</v>
      </c>
      <c r="F89" s="138">
        <v>0</v>
      </c>
      <c r="G89" s="137">
        <v>0</v>
      </c>
      <c r="H89" s="138">
        <v>0</v>
      </c>
      <c r="I89" s="137">
        <v>0</v>
      </c>
      <c r="J89" s="138">
        <v>0</v>
      </c>
      <c r="K89" s="137">
        <v>0</v>
      </c>
      <c r="L89" s="138">
        <v>0</v>
      </c>
      <c r="M89" s="137">
        <v>0</v>
      </c>
      <c r="N89" s="140">
        <v>0</v>
      </c>
      <c r="O89" s="167">
        <v>74.900000000000006</v>
      </c>
      <c r="P89" s="167">
        <v>64.5</v>
      </c>
    </row>
    <row r="90" spans="2:18" x14ac:dyDescent="0.25">
      <c r="B90" s="15" t="s">
        <v>44</v>
      </c>
      <c r="C90" s="141">
        <v>0</v>
      </c>
      <c r="D90" s="142">
        <v>0</v>
      </c>
      <c r="E90" s="143">
        <v>0</v>
      </c>
      <c r="F90" s="142">
        <v>0</v>
      </c>
      <c r="G90" s="143">
        <v>2.9</v>
      </c>
      <c r="H90" s="142">
        <v>3.1</v>
      </c>
      <c r="I90" s="143">
        <v>0</v>
      </c>
      <c r="J90" s="142">
        <v>0</v>
      </c>
      <c r="K90" s="143">
        <v>0</v>
      </c>
      <c r="L90" s="142">
        <v>0</v>
      </c>
      <c r="M90" s="143">
        <v>0.2</v>
      </c>
      <c r="N90" s="144">
        <v>0.3</v>
      </c>
      <c r="O90" s="167">
        <v>3</v>
      </c>
      <c r="P90" s="167">
        <v>3.3</v>
      </c>
    </row>
    <row r="91" spans="2:18" x14ac:dyDescent="0.25">
      <c r="B91" s="6" t="s">
        <v>164</v>
      </c>
      <c r="C91" s="128">
        <v>2.2000000000000002</v>
      </c>
      <c r="D91" s="129">
        <v>0.2</v>
      </c>
      <c r="E91" s="130">
        <v>0</v>
      </c>
      <c r="F91" s="129">
        <v>0</v>
      </c>
      <c r="G91" s="130">
        <v>34.1</v>
      </c>
      <c r="H91" s="129">
        <v>16.399999999999999</v>
      </c>
      <c r="I91" s="130">
        <v>0</v>
      </c>
      <c r="J91" s="129">
        <v>0</v>
      </c>
      <c r="K91" s="130">
        <v>0</v>
      </c>
      <c r="L91" s="129">
        <v>0</v>
      </c>
      <c r="M91" s="130">
        <v>0</v>
      </c>
      <c r="N91" s="131">
        <v>0</v>
      </c>
      <c r="O91" s="167">
        <v>36.299999999999997</v>
      </c>
      <c r="P91" s="167">
        <v>16.600000000000001</v>
      </c>
    </row>
    <row r="92" spans="2:18" x14ac:dyDescent="0.25">
      <c r="B92" s="6" t="s">
        <v>20</v>
      </c>
      <c r="C92" s="128">
        <v>0</v>
      </c>
      <c r="D92" s="129">
        <v>0</v>
      </c>
      <c r="E92" s="130">
        <v>0</v>
      </c>
      <c r="F92" s="129">
        <v>0</v>
      </c>
      <c r="G92" s="130">
        <v>4.2</v>
      </c>
      <c r="H92" s="129">
        <v>4.8</v>
      </c>
      <c r="I92" s="130">
        <v>0</v>
      </c>
      <c r="J92" s="129">
        <v>0</v>
      </c>
      <c r="K92" s="130">
        <v>0.6</v>
      </c>
      <c r="L92" s="129">
        <v>0</v>
      </c>
      <c r="M92" s="130">
        <v>0</v>
      </c>
      <c r="N92" s="131">
        <v>0</v>
      </c>
      <c r="O92" s="167">
        <v>4.8</v>
      </c>
      <c r="P92" s="167">
        <v>4.8</v>
      </c>
    </row>
    <row r="93" spans="2:18" x14ac:dyDescent="0.25">
      <c r="B93" s="71" t="s">
        <v>44</v>
      </c>
      <c r="C93" s="128">
        <v>1.6</v>
      </c>
      <c r="D93" s="129">
        <v>1.3</v>
      </c>
      <c r="E93" s="130">
        <v>0.2</v>
      </c>
      <c r="F93" s="129">
        <v>2.6</v>
      </c>
      <c r="G93" s="130">
        <v>15</v>
      </c>
      <c r="H93" s="129">
        <v>14</v>
      </c>
      <c r="I93" s="130">
        <v>0</v>
      </c>
      <c r="J93" s="129">
        <v>0</v>
      </c>
      <c r="K93" s="130">
        <v>0</v>
      </c>
      <c r="L93" s="129">
        <v>0</v>
      </c>
      <c r="M93" s="130">
        <v>44.2</v>
      </c>
      <c r="N93" s="131">
        <v>36</v>
      </c>
      <c r="O93" s="167">
        <v>60.9</v>
      </c>
      <c r="P93" s="167">
        <v>53.8</v>
      </c>
    </row>
    <row r="94" spans="2:18" x14ac:dyDescent="0.25">
      <c r="B94" s="68" t="s">
        <v>43</v>
      </c>
      <c r="C94" s="145">
        <v>752.5</v>
      </c>
      <c r="D94" s="145">
        <v>736.4</v>
      </c>
      <c r="E94" s="145">
        <v>1091.0999999999999</v>
      </c>
      <c r="F94" s="145">
        <v>1136.8</v>
      </c>
      <c r="G94" s="145">
        <v>350.9</v>
      </c>
      <c r="H94" s="145">
        <v>304.8</v>
      </c>
      <c r="I94" s="145">
        <v>0</v>
      </c>
      <c r="J94" s="145">
        <v>0</v>
      </c>
      <c r="K94" s="145">
        <v>5.6</v>
      </c>
      <c r="L94" s="145">
        <v>0</v>
      </c>
      <c r="M94" s="145">
        <v>126.2</v>
      </c>
      <c r="N94" s="146">
        <v>88.6</v>
      </c>
      <c r="O94" s="168">
        <v>2326.3000000000002</v>
      </c>
      <c r="P94" s="169">
        <v>2266.6</v>
      </c>
      <c r="R94" s="189"/>
    </row>
    <row r="95" spans="2:18" x14ac:dyDescent="0.25">
      <c r="B95" s="301" t="s">
        <v>132</v>
      </c>
      <c r="C95" s="302"/>
      <c r="D95" s="302"/>
      <c r="E95" s="302"/>
      <c r="F95" s="302"/>
      <c r="G95" s="302"/>
      <c r="H95" s="302"/>
      <c r="I95" s="302"/>
      <c r="J95" s="302"/>
      <c r="K95" s="302"/>
      <c r="L95" s="302"/>
      <c r="M95" s="302"/>
      <c r="N95" s="302"/>
      <c r="O95" s="302"/>
      <c r="P95" s="302"/>
    </row>
    <row r="96" spans="2:18" x14ac:dyDescent="0.25">
      <c r="B96" s="302"/>
      <c r="C96" s="302"/>
      <c r="D96" s="302"/>
      <c r="E96" s="302"/>
      <c r="F96" s="302"/>
      <c r="G96" s="302"/>
      <c r="H96" s="302"/>
      <c r="I96" s="302"/>
      <c r="J96" s="302"/>
      <c r="K96" s="302"/>
      <c r="L96" s="302"/>
      <c r="M96" s="302"/>
      <c r="N96" s="302"/>
      <c r="O96" s="302"/>
      <c r="P96" s="302"/>
    </row>
    <row r="97" spans="2:16" x14ac:dyDescent="0.25">
      <c r="B97" s="64" t="s">
        <v>145</v>
      </c>
      <c r="C97" s="70"/>
      <c r="D97" s="70"/>
      <c r="E97" s="70"/>
      <c r="F97" s="70"/>
      <c r="G97" s="70"/>
      <c r="H97" s="70"/>
      <c r="I97" s="70"/>
      <c r="J97" s="70"/>
      <c r="K97" s="70"/>
    </row>
    <row r="99" spans="2:16" ht="39.950000000000003" customHeight="1" x14ac:dyDescent="0.25">
      <c r="C99" s="292" t="str">
        <f>+C76</f>
        <v>Conventional Generation &amp; Global Trading</v>
      </c>
      <c r="D99" s="293"/>
      <c r="E99" s="292" t="str">
        <f>+E76</f>
        <v xml:space="preserve">Infrastructure 
&amp; NetworNs </v>
      </c>
      <c r="F99" s="293"/>
      <c r="G99" s="292" t="str">
        <f>+G76</f>
        <v>EGP</v>
      </c>
      <c r="H99" s="293"/>
      <c r="I99" s="292" t="str">
        <f>+I76</f>
        <v xml:space="preserve">Retail </v>
      </c>
      <c r="J99" s="293"/>
      <c r="K99" s="307" t="str">
        <f>+K76</f>
        <v>Enel X</v>
      </c>
      <c r="L99" s="308"/>
      <c r="M99" s="307" t="str">
        <f>+M76</f>
        <v xml:space="preserve">Services 
&amp; Other </v>
      </c>
      <c r="N99" s="308"/>
      <c r="O99" s="309" t="s">
        <v>43</v>
      </c>
      <c r="P99" s="310"/>
    </row>
    <row r="100" spans="2:16" x14ac:dyDescent="0.25">
      <c r="B100" s="4"/>
      <c r="C100" s="5" t="str">
        <f>+C77</f>
        <v>FY 2019</v>
      </c>
      <c r="D100" s="5" t="str">
        <f t="shared" ref="D100:N100" si="5">+D77</f>
        <v>FY 2018</v>
      </c>
      <c r="E100" s="5" t="str">
        <f t="shared" si="5"/>
        <v>FY 2019</v>
      </c>
      <c r="F100" s="5" t="str">
        <f t="shared" si="5"/>
        <v>FY 2018</v>
      </c>
      <c r="G100" s="5" t="str">
        <f t="shared" si="5"/>
        <v>FY 2019</v>
      </c>
      <c r="H100" s="5" t="str">
        <f t="shared" si="5"/>
        <v>FY 2018</v>
      </c>
      <c r="I100" s="5" t="str">
        <f t="shared" si="5"/>
        <v>FY 2019</v>
      </c>
      <c r="J100" s="5" t="str">
        <f t="shared" si="5"/>
        <v>FY 2018</v>
      </c>
      <c r="K100" s="5" t="str">
        <f t="shared" si="5"/>
        <v>FY 2019</v>
      </c>
      <c r="L100" s="5" t="str">
        <f t="shared" si="5"/>
        <v>FY 2018</v>
      </c>
      <c r="M100" s="5" t="str">
        <f t="shared" si="5"/>
        <v>FY 2019</v>
      </c>
      <c r="N100" s="5" t="str">
        <f t="shared" si="5"/>
        <v>FY 2018</v>
      </c>
      <c r="O100" s="150" t="str">
        <f t="shared" ref="O100:P100" si="6">+M100</f>
        <v>FY 2019</v>
      </c>
      <c r="P100" s="150" t="str">
        <f t="shared" si="6"/>
        <v>FY 2018</v>
      </c>
    </row>
    <row r="101" spans="2:16" x14ac:dyDescent="0.25">
      <c r="B101" s="6" t="s">
        <v>8</v>
      </c>
      <c r="C101" s="128">
        <v>0</v>
      </c>
      <c r="D101" s="129">
        <v>0</v>
      </c>
      <c r="E101" s="130">
        <v>478.5</v>
      </c>
      <c r="F101" s="129">
        <v>409</v>
      </c>
      <c r="G101" s="130">
        <v>0</v>
      </c>
      <c r="H101" s="129">
        <v>0</v>
      </c>
      <c r="I101" s="130">
        <v>323.60000000000002</v>
      </c>
      <c r="J101" s="129">
        <v>248.6</v>
      </c>
      <c r="K101" s="130">
        <v>3.9</v>
      </c>
      <c r="L101" s="129">
        <v>16</v>
      </c>
      <c r="M101" s="130">
        <v>0</v>
      </c>
      <c r="N101" s="131">
        <v>0</v>
      </c>
      <c r="O101" s="167">
        <v>806</v>
      </c>
      <c r="P101" s="167">
        <v>673.5</v>
      </c>
    </row>
    <row r="102" spans="2:16" x14ac:dyDescent="0.25">
      <c r="B102" s="6" t="s">
        <v>9</v>
      </c>
      <c r="C102" s="128">
        <v>0</v>
      </c>
      <c r="D102" s="129">
        <v>0</v>
      </c>
      <c r="E102" s="130">
        <v>171.8</v>
      </c>
      <c r="F102" s="129">
        <v>183.5</v>
      </c>
      <c r="G102" s="130">
        <v>0</v>
      </c>
      <c r="H102" s="129">
        <v>0</v>
      </c>
      <c r="I102" s="130">
        <v>110.6</v>
      </c>
      <c r="J102" s="129">
        <v>107.5</v>
      </c>
      <c r="K102" s="130">
        <v>57.6</v>
      </c>
      <c r="L102" s="129">
        <v>37.6</v>
      </c>
      <c r="M102" s="130">
        <v>0</v>
      </c>
      <c r="N102" s="131">
        <v>0</v>
      </c>
      <c r="O102" s="167">
        <v>340</v>
      </c>
      <c r="P102" s="167">
        <v>328.6</v>
      </c>
    </row>
    <row r="103" spans="2:16" x14ac:dyDescent="0.25">
      <c r="B103" s="6" t="s">
        <v>167</v>
      </c>
      <c r="C103" s="128">
        <v>0</v>
      </c>
      <c r="D103" s="129">
        <v>0</v>
      </c>
      <c r="E103" s="130">
        <v>464.9</v>
      </c>
      <c r="F103" s="129">
        <v>425.6</v>
      </c>
      <c r="G103" s="130">
        <v>0</v>
      </c>
      <c r="H103" s="129">
        <v>0</v>
      </c>
      <c r="I103" s="130">
        <v>0</v>
      </c>
      <c r="J103" s="129">
        <v>0</v>
      </c>
      <c r="K103" s="130">
        <v>8</v>
      </c>
      <c r="L103" s="129">
        <v>2.5</v>
      </c>
      <c r="M103" s="130">
        <v>0</v>
      </c>
      <c r="N103" s="131">
        <v>0</v>
      </c>
      <c r="O103" s="167">
        <v>472.9</v>
      </c>
      <c r="P103" s="167">
        <v>428.1</v>
      </c>
    </row>
    <row r="104" spans="2:16" x14ac:dyDescent="0.25">
      <c r="B104" s="12" t="s">
        <v>10</v>
      </c>
      <c r="C104" s="133">
        <v>0</v>
      </c>
      <c r="D104" s="134">
        <v>0</v>
      </c>
      <c r="E104" s="135">
        <v>37.799999999999997</v>
      </c>
      <c r="F104" s="134">
        <v>27.5</v>
      </c>
      <c r="G104" s="135">
        <v>0</v>
      </c>
      <c r="H104" s="134">
        <v>0</v>
      </c>
      <c r="I104" s="135">
        <v>0</v>
      </c>
      <c r="J104" s="134">
        <v>0</v>
      </c>
      <c r="K104" s="135">
        <v>0</v>
      </c>
      <c r="L104" s="134">
        <v>0.1</v>
      </c>
      <c r="M104" s="135">
        <v>0</v>
      </c>
      <c r="N104" s="136">
        <v>0</v>
      </c>
      <c r="O104" s="167">
        <v>37.799999999999997</v>
      </c>
      <c r="P104" s="167">
        <v>27.5</v>
      </c>
    </row>
    <row r="105" spans="2:16" x14ac:dyDescent="0.25">
      <c r="B105" s="15" t="s">
        <v>11</v>
      </c>
      <c r="C105" s="137">
        <v>0</v>
      </c>
      <c r="D105" s="138">
        <v>0</v>
      </c>
      <c r="E105" s="139">
        <v>264.7</v>
      </c>
      <c r="F105" s="138">
        <v>236.8</v>
      </c>
      <c r="G105" s="139">
        <v>0</v>
      </c>
      <c r="H105" s="138">
        <v>0</v>
      </c>
      <c r="I105" s="139">
        <v>0</v>
      </c>
      <c r="J105" s="138">
        <v>0</v>
      </c>
      <c r="K105" s="139">
        <v>6.3</v>
      </c>
      <c r="L105" s="138">
        <v>0.3</v>
      </c>
      <c r="M105" s="139">
        <v>0</v>
      </c>
      <c r="N105" s="140">
        <v>0</v>
      </c>
      <c r="O105" s="167">
        <v>271</v>
      </c>
      <c r="P105" s="167">
        <v>237.1</v>
      </c>
    </row>
    <row r="106" spans="2:16" x14ac:dyDescent="0.25">
      <c r="B106" s="15" t="s">
        <v>12</v>
      </c>
      <c r="C106" s="137">
        <v>0</v>
      </c>
      <c r="D106" s="138">
        <v>0</v>
      </c>
      <c r="E106" s="139">
        <v>49.2</v>
      </c>
      <c r="F106" s="138">
        <v>44.5</v>
      </c>
      <c r="G106" s="139">
        <v>0</v>
      </c>
      <c r="H106" s="138">
        <v>0</v>
      </c>
      <c r="I106" s="139">
        <v>0</v>
      </c>
      <c r="J106" s="138">
        <v>0</v>
      </c>
      <c r="K106" s="139">
        <v>0</v>
      </c>
      <c r="L106" s="138">
        <v>0.6</v>
      </c>
      <c r="M106" s="139">
        <v>0</v>
      </c>
      <c r="N106" s="140">
        <v>0</v>
      </c>
      <c r="O106" s="167">
        <v>49.2</v>
      </c>
      <c r="P106" s="167">
        <v>45.1</v>
      </c>
    </row>
    <row r="107" spans="2:16" x14ac:dyDescent="0.25">
      <c r="B107" s="15" t="s">
        <v>13</v>
      </c>
      <c r="C107" s="137">
        <v>0</v>
      </c>
      <c r="D107" s="138">
        <v>0</v>
      </c>
      <c r="E107" s="139">
        <v>57.9</v>
      </c>
      <c r="F107" s="138">
        <v>60.1</v>
      </c>
      <c r="G107" s="139">
        <v>0</v>
      </c>
      <c r="H107" s="138">
        <v>0</v>
      </c>
      <c r="I107" s="139">
        <v>0</v>
      </c>
      <c r="J107" s="138">
        <v>0</v>
      </c>
      <c r="K107" s="139">
        <v>1.6</v>
      </c>
      <c r="L107" s="138">
        <v>1.6</v>
      </c>
      <c r="M107" s="139">
        <v>0</v>
      </c>
      <c r="N107" s="140">
        <v>0</v>
      </c>
      <c r="O107" s="167">
        <v>59.5</v>
      </c>
      <c r="P107" s="167">
        <v>61.7</v>
      </c>
    </row>
    <row r="108" spans="2:16" x14ac:dyDescent="0.25">
      <c r="B108" s="15" t="s">
        <v>14</v>
      </c>
      <c r="C108" s="137">
        <v>0</v>
      </c>
      <c r="D108" s="138">
        <v>0</v>
      </c>
      <c r="E108" s="139">
        <v>55.2</v>
      </c>
      <c r="F108" s="138">
        <v>56.6</v>
      </c>
      <c r="G108" s="139">
        <v>0</v>
      </c>
      <c r="H108" s="138">
        <v>0</v>
      </c>
      <c r="I108" s="139">
        <v>0</v>
      </c>
      <c r="J108" s="138">
        <v>0</v>
      </c>
      <c r="K108" s="139">
        <v>0.2</v>
      </c>
      <c r="L108" s="138">
        <v>0</v>
      </c>
      <c r="M108" s="139">
        <v>0</v>
      </c>
      <c r="N108" s="140">
        <v>0</v>
      </c>
      <c r="O108" s="167">
        <v>55.4</v>
      </c>
      <c r="P108" s="167">
        <v>56.6</v>
      </c>
    </row>
    <row r="109" spans="2:16" x14ac:dyDescent="0.25">
      <c r="B109" s="15" t="s">
        <v>44</v>
      </c>
      <c r="C109" s="141">
        <v>0</v>
      </c>
      <c r="D109" s="142">
        <v>0</v>
      </c>
      <c r="E109" s="143">
        <v>0</v>
      </c>
      <c r="F109" s="142">
        <v>0</v>
      </c>
      <c r="G109" s="143">
        <v>0</v>
      </c>
      <c r="H109" s="142">
        <v>0</v>
      </c>
      <c r="I109" s="143">
        <v>0</v>
      </c>
      <c r="J109" s="142">
        <v>0</v>
      </c>
      <c r="K109" s="143">
        <v>0</v>
      </c>
      <c r="L109" s="142">
        <v>0</v>
      </c>
      <c r="M109" s="143">
        <v>0</v>
      </c>
      <c r="N109" s="144">
        <v>0</v>
      </c>
      <c r="O109" s="167">
        <v>0</v>
      </c>
      <c r="P109" s="167">
        <v>0</v>
      </c>
    </row>
    <row r="110" spans="2:16" x14ac:dyDescent="0.25">
      <c r="B110" s="6" t="s">
        <v>123</v>
      </c>
      <c r="C110" s="128">
        <v>0</v>
      </c>
      <c r="D110" s="129">
        <v>0</v>
      </c>
      <c r="E110" s="130">
        <v>70.7</v>
      </c>
      <c r="F110" s="129">
        <v>50.3</v>
      </c>
      <c r="G110" s="130">
        <v>0</v>
      </c>
      <c r="H110" s="129">
        <v>0</v>
      </c>
      <c r="I110" s="130">
        <v>14.8</v>
      </c>
      <c r="J110" s="129">
        <v>17.399999999999999</v>
      </c>
      <c r="K110" s="130">
        <v>3.9</v>
      </c>
      <c r="L110" s="129">
        <v>2.7</v>
      </c>
      <c r="M110" s="130">
        <v>0</v>
      </c>
      <c r="N110" s="131">
        <v>0</v>
      </c>
      <c r="O110" s="167">
        <v>89.5</v>
      </c>
      <c r="P110" s="167">
        <v>70.400000000000006</v>
      </c>
    </row>
    <row r="111" spans="2:16" x14ac:dyDescent="0.25">
      <c r="B111" s="12" t="s">
        <v>15</v>
      </c>
      <c r="C111" s="133">
        <v>0</v>
      </c>
      <c r="D111" s="134">
        <v>0</v>
      </c>
      <c r="E111" s="133">
        <v>70.7</v>
      </c>
      <c r="F111" s="134">
        <v>50.3</v>
      </c>
      <c r="G111" s="133">
        <v>0</v>
      </c>
      <c r="H111" s="134">
        <v>0</v>
      </c>
      <c r="I111" s="133">
        <v>14.8</v>
      </c>
      <c r="J111" s="134">
        <v>17.399999999999999</v>
      </c>
      <c r="K111" s="133">
        <v>3.9</v>
      </c>
      <c r="L111" s="134">
        <v>2.7</v>
      </c>
      <c r="M111" s="133">
        <v>0</v>
      </c>
      <c r="N111" s="136">
        <v>0</v>
      </c>
      <c r="O111" s="167">
        <v>89.5</v>
      </c>
      <c r="P111" s="167">
        <v>70.400000000000006</v>
      </c>
    </row>
    <row r="112" spans="2:16" x14ac:dyDescent="0.25">
      <c r="B112" s="15" t="s">
        <v>16</v>
      </c>
      <c r="C112" s="137">
        <v>0</v>
      </c>
      <c r="D112" s="138">
        <v>0</v>
      </c>
      <c r="E112" s="137">
        <v>0</v>
      </c>
      <c r="F112" s="138">
        <v>0</v>
      </c>
      <c r="G112" s="137">
        <v>0</v>
      </c>
      <c r="H112" s="138">
        <v>0</v>
      </c>
      <c r="I112" s="137">
        <v>0</v>
      </c>
      <c r="J112" s="138">
        <v>0</v>
      </c>
      <c r="K112" s="137">
        <v>0</v>
      </c>
      <c r="L112" s="138">
        <v>0</v>
      </c>
      <c r="M112" s="137">
        <v>0</v>
      </c>
      <c r="N112" s="140">
        <v>0</v>
      </c>
      <c r="O112" s="167">
        <v>0</v>
      </c>
      <c r="P112" s="167">
        <v>0</v>
      </c>
    </row>
    <row r="113" spans="2:16" x14ac:dyDescent="0.25">
      <c r="B113" s="15" t="s">
        <v>44</v>
      </c>
      <c r="C113" s="141">
        <v>0</v>
      </c>
      <c r="D113" s="142">
        <v>0</v>
      </c>
      <c r="E113" s="143">
        <v>0</v>
      </c>
      <c r="F113" s="142">
        <v>0</v>
      </c>
      <c r="G113" s="143">
        <v>0</v>
      </c>
      <c r="H113" s="142">
        <v>0</v>
      </c>
      <c r="I113" s="143">
        <v>0</v>
      </c>
      <c r="J113" s="142">
        <v>0</v>
      </c>
      <c r="K113" s="143">
        <v>0</v>
      </c>
      <c r="L113" s="142">
        <v>0</v>
      </c>
      <c r="M113" s="143">
        <v>0</v>
      </c>
      <c r="N113" s="144">
        <v>0</v>
      </c>
      <c r="O113" s="167">
        <v>0</v>
      </c>
      <c r="P113" s="167">
        <v>0</v>
      </c>
    </row>
    <row r="114" spans="2:16" x14ac:dyDescent="0.25">
      <c r="B114" s="6" t="s">
        <v>164</v>
      </c>
      <c r="C114" s="128">
        <v>0</v>
      </c>
      <c r="D114" s="129">
        <v>0</v>
      </c>
      <c r="E114" s="130">
        <v>0</v>
      </c>
      <c r="F114" s="129">
        <v>0</v>
      </c>
      <c r="G114" s="130">
        <v>0</v>
      </c>
      <c r="H114" s="129">
        <v>0</v>
      </c>
      <c r="I114" s="130">
        <v>0</v>
      </c>
      <c r="J114" s="129">
        <v>0</v>
      </c>
      <c r="K114" s="130">
        <v>56.4</v>
      </c>
      <c r="L114" s="129">
        <v>37</v>
      </c>
      <c r="M114" s="130">
        <v>0</v>
      </c>
      <c r="N114" s="131">
        <v>0</v>
      </c>
      <c r="O114" s="167">
        <v>56.4</v>
      </c>
      <c r="P114" s="167">
        <v>37</v>
      </c>
    </row>
    <row r="115" spans="2:16" x14ac:dyDescent="0.25">
      <c r="B115" s="6" t="s">
        <v>20</v>
      </c>
      <c r="C115" s="128">
        <v>0</v>
      </c>
      <c r="D115" s="129">
        <v>0</v>
      </c>
      <c r="E115" s="130">
        <v>0</v>
      </c>
      <c r="F115" s="129">
        <v>0</v>
      </c>
      <c r="G115" s="130">
        <v>0</v>
      </c>
      <c r="H115" s="129">
        <v>0</v>
      </c>
      <c r="I115" s="130">
        <v>0</v>
      </c>
      <c r="J115" s="129">
        <v>0</v>
      </c>
      <c r="K115" s="130">
        <v>0.4</v>
      </c>
      <c r="L115" s="129">
        <v>0</v>
      </c>
      <c r="M115" s="130">
        <v>0</v>
      </c>
      <c r="N115" s="131">
        <v>0</v>
      </c>
      <c r="O115" s="167">
        <v>0.4</v>
      </c>
      <c r="P115" s="167">
        <v>0</v>
      </c>
    </row>
    <row r="116" spans="2:16" x14ac:dyDescent="0.25">
      <c r="B116" s="71" t="s">
        <v>44</v>
      </c>
      <c r="C116" s="128">
        <v>0</v>
      </c>
      <c r="D116" s="129">
        <v>0</v>
      </c>
      <c r="E116" s="130">
        <v>0</v>
      </c>
      <c r="F116" s="129">
        <v>0</v>
      </c>
      <c r="G116" s="130">
        <v>0</v>
      </c>
      <c r="H116" s="129">
        <v>0</v>
      </c>
      <c r="I116" s="130">
        <v>0</v>
      </c>
      <c r="J116" s="129">
        <v>0</v>
      </c>
      <c r="K116" s="130">
        <v>1.1000000000000001</v>
      </c>
      <c r="L116" s="129">
        <v>0</v>
      </c>
      <c r="M116" s="130">
        <v>0</v>
      </c>
      <c r="N116" s="131">
        <v>0</v>
      </c>
      <c r="O116" s="167">
        <v>1.1000000000000001</v>
      </c>
      <c r="P116" s="167">
        <v>0</v>
      </c>
    </row>
    <row r="117" spans="2:16" x14ac:dyDescent="0.25">
      <c r="B117" s="68" t="s">
        <v>43</v>
      </c>
      <c r="C117" s="145">
        <v>0</v>
      </c>
      <c r="D117" s="145">
        <v>0</v>
      </c>
      <c r="E117" s="145">
        <v>1185.9000000000001</v>
      </c>
      <c r="F117" s="145">
        <v>1068.3</v>
      </c>
      <c r="G117" s="145">
        <v>0</v>
      </c>
      <c r="H117" s="145">
        <v>0</v>
      </c>
      <c r="I117" s="145">
        <v>449</v>
      </c>
      <c r="J117" s="145">
        <v>373.5</v>
      </c>
      <c r="K117" s="145">
        <v>131.4</v>
      </c>
      <c r="L117" s="145">
        <v>95.9</v>
      </c>
      <c r="M117" s="145">
        <v>0</v>
      </c>
      <c r="N117" s="146">
        <v>0</v>
      </c>
      <c r="O117" s="168">
        <v>1766.3</v>
      </c>
      <c r="P117" s="169">
        <v>1537.7</v>
      </c>
    </row>
    <row r="118" spans="2:16" x14ac:dyDescent="0.25">
      <c r="B118" s="301" t="s">
        <v>132</v>
      </c>
      <c r="C118" s="302"/>
      <c r="D118" s="302"/>
      <c r="E118" s="302"/>
      <c r="F118" s="302"/>
      <c r="G118" s="302"/>
      <c r="H118" s="302"/>
      <c r="I118" s="302"/>
      <c r="J118" s="302"/>
      <c r="K118" s="302"/>
      <c r="L118" s="302"/>
      <c r="M118" s="302"/>
      <c r="N118" s="302"/>
      <c r="O118" s="302"/>
      <c r="P118" s="302"/>
    </row>
    <row r="119" spans="2:16" x14ac:dyDescent="0.25">
      <c r="B119" s="302"/>
      <c r="C119" s="302"/>
      <c r="D119" s="302"/>
      <c r="E119" s="302"/>
      <c r="F119" s="302"/>
      <c r="G119" s="302"/>
      <c r="H119" s="302"/>
      <c r="I119" s="302"/>
      <c r="J119" s="302"/>
      <c r="K119" s="302"/>
      <c r="L119" s="302"/>
      <c r="M119" s="302"/>
      <c r="N119" s="302"/>
      <c r="O119" s="302"/>
      <c r="P119" s="302"/>
    </row>
    <row r="120" spans="2:16" x14ac:dyDescent="0.25">
      <c r="B120" s="64" t="s">
        <v>144</v>
      </c>
      <c r="C120" s="70"/>
      <c r="D120" s="70"/>
      <c r="E120" s="70"/>
      <c r="F120" s="70"/>
      <c r="G120" s="70"/>
      <c r="H120" s="70"/>
      <c r="I120" s="70"/>
      <c r="J120" s="70"/>
      <c r="K120" s="70"/>
    </row>
    <row r="122" spans="2:16" ht="39.950000000000003" customHeight="1" x14ac:dyDescent="0.25">
      <c r="B122" s="1"/>
      <c r="C122" s="295" t="str">
        <f>+C99</f>
        <v>Conventional Generation &amp; Global Trading</v>
      </c>
      <c r="D122" s="293"/>
      <c r="E122" s="292" t="str">
        <f>+E99</f>
        <v xml:space="preserve">Infrastructure 
&amp; NetworNs </v>
      </c>
      <c r="F122" s="293"/>
      <c r="G122" s="292" t="str">
        <f>+G99</f>
        <v>EGP</v>
      </c>
      <c r="H122" s="293"/>
      <c r="I122" s="292" t="str">
        <f>+I99</f>
        <v xml:space="preserve">Retail </v>
      </c>
      <c r="J122" s="293"/>
      <c r="K122" s="307" t="str">
        <f>+K99</f>
        <v>Enel X</v>
      </c>
      <c r="L122" s="308"/>
      <c r="M122" s="307" t="str">
        <f>+M99</f>
        <v xml:space="preserve">Services 
&amp; Other </v>
      </c>
      <c r="N122" s="308"/>
      <c r="O122" s="305" t="s">
        <v>43</v>
      </c>
      <c r="P122" s="306"/>
    </row>
    <row r="123" spans="2:16" x14ac:dyDescent="0.25">
      <c r="B123" s="210"/>
      <c r="C123" s="5" t="str">
        <f>+C100</f>
        <v>FY 2019</v>
      </c>
      <c r="D123" s="5" t="str">
        <f>+D100</f>
        <v>FY 2018</v>
      </c>
      <c r="E123" s="5" t="str">
        <f t="shared" ref="E123:P123" si="7">+C123</f>
        <v>FY 2019</v>
      </c>
      <c r="F123" s="5" t="str">
        <f t="shared" si="7"/>
        <v>FY 2018</v>
      </c>
      <c r="G123" s="5" t="str">
        <f t="shared" si="7"/>
        <v>FY 2019</v>
      </c>
      <c r="H123" s="5" t="str">
        <f t="shared" si="7"/>
        <v>FY 2018</v>
      </c>
      <c r="I123" s="5" t="str">
        <f t="shared" si="7"/>
        <v>FY 2019</v>
      </c>
      <c r="J123" s="5" t="str">
        <f t="shared" si="7"/>
        <v>FY 2018</v>
      </c>
      <c r="K123" s="5" t="str">
        <f t="shared" si="7"/>
        <v>FY 2019</v>
      </c>
      <c r="L123" s="5" t="str">
        <f t="shared" si="7"/>
        <v>FY 2018</v>
      </c>
      <c r="M123" s="5" t="str">
        <f t="shared" si="7"/>
        <v>FY 2019</v>
      </c>
      <c r="N123" s="5" t="str">
        <f t="shared" si="7"/>
        <v>FY 2018</v>
      </c>
      <c r="O123" s="166" t="str">
        <f t="shared" si="7"/>
        <v>FY 2019</v>
      </c>
      <c r="P123" s="166" t="str">
        <f t="shared" si="7"/>
        <v>FY 2018</v>
      </c>
    </row>
    <row r="124" spans="2:16" x14ac:dyDescent="0.25">
      <c r="B124" s="6" t="s">
        <v>8</v>
      </c>
      <c r="C124" s="128">
        <v>23688</v>
      </c>
      <c r="D124" s="129">
        <v>18954</v>
      </c>
      <c r="E124" s="130">
        <v>7647</v>
      </c>
      <c r="F124" s="129">
        <v>7672</v>
      </c>
      <c r="G124" s="130">
        <v>1918</v>
      </c>
      <c r="H124" s="129">
        <v>2084</v>
      </c>
      <c r="I124" s="130">
        <v>16042</v>
      </c>
      <c r="J124" s="129">
        <v>16367</v>
      </c>
      <c r="K124" s="130">
        <v>282</v>
      </c>
      <c r="L124" s="129">
        <v>247</v>
      </c>
      <c r="M124" s="130">
        <v>-7798</v>
      </c>
      <c r="N124" s="131">
        <v>-7033</v>
      </c>
      <c r="O124" s="167">
        <v>41779</v>
      </c>
      <c r="P124" s="167">
        <v>38291</v>
      </c>
    </row>
    <row r="125" spans="2:16" x14ac:dyDescent="0.25">
      <c r="B125" s="6" t="s">
        <v>9</v>
      </c>
      <c r="C125" s="128">
        <v>6261</v>
      </c>
      <c r="D125" s="129">
        <v>6329</v>
      </c>
      <c r="E125" s="130">
        <v>2724</v>
      </c>
      <c r="F125" s="129">
        <v>2671</v>
      </c>
      <c r="G125" s="130">
        <v>653</v>
      </c>
      <c r="H125" s="129">
        <v>716</v>
      </c>
      <c r="I125" s="130">
        <v>13867</v>
      </c>
      <c r="J125" s="129">
        <v>14920</v>
      </c>
      <c r="K125" s="130">
        <v>261</v>
      </c>
      <c r="L125" s="129">
        <v>247</v>
      </c>
      <c r="M125" s="130">
        <v>-4712</v>
      </c>
      <c r="N125" s="131">
        <v>-5381</v>
      </c>
      <c r="O125" s="167">
        <v>19054</v>
      </c>
      <c r="P125" s="167">
        <v>19502</v>
      </c>
    </row>
    <row r="126" spans="2:16" x14ac:dyDescent="0.25">
      <c r="B126" s="6" t="s">
        <v>163</v>
      </c>
      <c r="C126" s="128">
        <v>1915</v>
      </c>
      <c r="D126" s="129">
        <v>1726</v>
      </c>
      <c r="E126" s="128">
        <v>11033</v>
      </c>
      <c r="F126" s="129">
        <v>9275</v>
      </c>
      <c r="G126" s="128">
        <v>3692</v>
      </c>
      <c r="H126" s="129">
        <v>3843</v>
      </c>
      <c r="I126" s="128">
        <v>1504</v>
      </c>
      <c r="J126" s="129">
        <v>1443</v>
      </c>
      <c r="K126" s="128">
        <v>186</v>
      </c>
      <c r="L126" s="129">
        <v>161</v>
      </c>
      <c r="M126" s="128">
        <v>-1537</v>
      </c>
      <c r="N126" s="129">
        <v>-1468</v>
      </c>
      <c r="O126" s="167">
        <v>16793</v>
      </c>
      <c r="P126" s="167">
        <v>14980</v>
      </c>
    </row>
    <row r="127" spans="2:16" x14ac:dyDescent="0.25">
      <c r="B127" s="12" t="s">
        <v>10</v>
      </c>
      <c r="C127" s="133">
        <v>323</v>
      </c>
      <c r="D127" s="134">
        <v>227</v>
      </c>
      <c r="E127" s="135">
        <v>1166</v>
      </c>
      <c r="F127" s="134">
        <v>1033</v>
      </c>
      <c r="G127" s="135">
        <v>64</v>
      </c>
      <c r="H127" s="134">
        <v>59</v>
      </c>
      <c r="I127" s="135">
        <v>30</v>
      </c>
      <c r="J127" s="134">
        <v>6</v>
      </c>
      <c r="K127" s="135">
        <v>4</v>
      </c>
      <c r="L127" s="134">
        <v>0</v>
      </c>
      <c r="M127" s="135">
        <v>-7</v>
      </c>
      <c r="N127" s="136">
        <v>-3</v>
      </c>
      <c r="O127" s="167">
        <v>1580</v>
      </c>
      <c r="P127" s="167">
        <v>1322</v>
      </c>
    </row>
    <row r="128" spans="2:16" x14ac:dyDescent="0.25">
      <c r="B128" s="15" t="s">
        <v>11</v>
      </c>
      <c r="C128" s="137">
        <v>289</v>
      </c>
      <c r="D128" s="138">
        <v>270</v>
      </c>
      <c r="E128" s="139">
        <v>6946</v>
      </c>
      <c r="F128" s="138">
        <v>5629</v>
      </c>
      <c r="G128" s="139">
        <v>694</v>
      </c>
      <c r="H128" s="138">
        <v>676</v>
      </c>
      <c r="I128" s="139">
        <v>398</v>
      </c>
      <c r="J128" s="138">
        <v>299</v>
      </c>
      <c r="K128" s="139">
        <v>17</v>
      </c>
      <c r="L128" s="138">
        <v>15</v>
      </c>
      <c r="M128" s="139">
        <v>-443</v>
      </c>
      <c r="N128" s="140">
        <v>-294</v>
      </c>
      <c r="O128" s="167">
        <v>7901</v>
      </c>
      <c r="P128" s="167">
        <v>6595</v>
      </c>
    </row>
    <row r="129" spans="2:16" x14ac:dyDescent="0.25">
      <c r="B129" s="15" t="s">
        <v>12</v>
      </c>
      <c r="C129" s="137">
        <v>828</v>
      </c>
      <c r="D129" s="138">
        <v>739</v>
      </c>
      <c r="E129" s="139">
        <v>1467</v>
      </c>
      <c r="F129" s="138">
        <v>1348</v>
      </c>
      <c r="G129" s="139">
        <v>1489</v>
      </c>
      <c r="H129" s="138">
        <v>1584</v>
      </c>
      <c r="I129" s="139">
        <v>268</v>
      </c>
      <c r="J129" s="138">
        <v>255</v>
      </c>
      <c r="K129" s="139">
        <v>81</v>
      </c>
      <c r="L129" s="138">
        <v>70</v>
      </c>
      <c r="M129" s="139">
        <v>-611</v>
      </c>
      <c r="N129" s="140">
        <v>-744</v>
      </c>
      <c r="O129" s="167">
        <v>3522</v>
      </c>
      <c r="P129" s="167">
        <v>3252</v>
      </c>
    </row>
    <row r="130" spans="2:16" x14ac:dyDescent="0.25">
      <c r="B130" s="15" t="s">
        <v>13</v>
      </c>
      <c r="C130" s="137">
        <v>110</v>
      </c>
      <c r="D130" s="138">
        <v>126</v>
      </c>
      <c r="E130" s="139">
        <v>641</v>
      </c>
      <c r="F130" s="138">
        <v>533</v>
      </c>
      <c r="G130" s="139">
        <v>1007</v>
      </c>
      <c r="H130" s="138">
        <v>941</v>
      </c>
      <c r="I130" s="139">
        <v>769</v>
      </c>
      <c r="J130" s="138">
        <v>848</v>
      </c>
      <c r="K130" s="139">
        <v>77</v>
      </c>
      <c r="L130" s="138">
        <v>70</v>
      </c>
      <c r="M130" s="139">
        <v>-338</v>
      </c>
      <c r="N130" s="140">
        <v>-257</v>
      </c>
      <c r="O130" s="167">
        <v>2266</v>
      </c>
      <c r="P130" s="167">
        <v>2261</v>
      </c>
    </row>
    <row r="131" spans="2:16" x14ac:dyDescent="0.25">
      <c r="B131" s="15" t="s">
        <v>14</v>
      </c>
      <c r="C131" s="137">
        <v>365</v>
      </c>
      <c r="D131" s="138">
        <v>364</v>
      </c>
      <c r="E131" s="139">
        <v>813</v>
      </c>
      <c r="F131" s="138">
        <v>732</v>
      </c>
      <c r="G131" s="139">
        <v>201</v>
      </c>
      <c r="H131" s="138">
        <v>334</v>
      </c>
      <c r="I131" s="139">
        <v>39</v>
      </c>
      <c r="J131" s="138">
        <v>35</v>
      </c>
      <c r="K131" s="139">
        <v>7</v>
      </c>
      <c r="L131" s="138">
        <v>6</v>
      </c>
      <c r="M131" s="139">
        <v>-138</v>
      </c>
      <c r="N131" s="140">
        <v>-170</v>
      </c>
      <c r="O131" s="167">
        <v>1287</v>
      </c>
      <c r="P131" s="167">
        <v>1301</v>
      </c>
    </row>
    <row r="132" spans="2:16" x14ac:dyDescent="0.25">
      <c r="B132" s="15" t="s">
        <v>44</v>
      </c>
      <c r="C132" s="141">
        <v>0</v>
      </c>
      <c r="D132" s="142">
        <v>0</v>
      </c>
      <c r="E132" s="143">
        <v>0</v>
      </c>
      <c r="F132" s="142">
        <v>0</v>
      </c>
      <c r="G132" s="143">
        <v>237</v>
      </c>
      <c r="H132" s="142">
        <v>249</v>
      </c>
      <c r="I132" s="143">
        <v>0</v>
      </c>
      <c r="J132" s="142">
        <v>0</v>
      </c>
      <c r="K132" s="143">
        <v>0</v>
      </c>
      <c r="L132" s="142">
        <v>0</v>
      </c>
      <c r="M132" s="143">
        <v>0</v>
      </c>
      <c r="N132" s="144">
        <v>0</v>
      </c>
      <c r="O132" s="167">
        <v>237</v>
      </c>
      <c r="P132" s="167">
        <v>249</v>
      </c>
    </row>
    <row r="133" spans="2:16" x14ac:dyDescent="0.25">
      <c r="B133" s="6" t="s">
        <v>123</v>
      </c>
      <c r="C133" s="128">
        <v>956</v>
      </c>
      <c r="D133" s="129">
        <v>1054</v>
      </c>
      <c r="E133" s="128">
        <v>386</v>
      </c>
      <c r="F133" s="129">
        <v>385</v>
      </c>
      <c r="G133" s="128">
        <v>271</v>
      </c>
      <c r="H133" s="129">
        <v>255</v>
      </c>
      <c r="I133" s="128">
        <v>1131</v>
      </c>
      <c r="J133" s="129">
        <v>1040</v>
      </c>
      <c r="K133" s="128">
        <v>35</v>
      </c>
      <c r="L133" s="129">
        <v>7</v>
      </c>
      <c r="M133" s="128">
        <v>-379</v>
      </c>
      <c r="N133" s="129">
        <v>-380</v>
      </c>
      <c r="O133" s="167">
        <v>2400</v>
      </c>
      <c r="P133" s="167">
        <v>2361</v>
      </c>
    </row>
    <row r="134" spans="2:16" x14ac:dyDescent="0.25">
      <c r="B134" s="12" t="s">
        <v>15</v>
      </c>
      <c r="C134" s="133">
        <v>42</v>
      </c>
      <c r="D134" s="134">
        <v>54</v>
      </c>
      <c r="E134" s="133">
        <v>386</v>
      </c>
      <c r="F134" s="134">
        <v>385</v>
      </c>
      <c r="G134" s="133">
        <v>175</v>
      </c>
      <c r="H134" s="134">
        <v>173</v>
      </c>
      <c r="I134" s="133">
        <v>1131</v>
      </c>
      <c r="J134" s="134">
        <v>1040</v>
      </c>
      <c r="K134" s="133">
        <v>18</v>
      </c>
      <c r="L134" s="134">
        <v>7</v>
      </c>
      <c r="M134" s="133">
        <v>-381</v>
      </c>
      <c r="N134" s="136">
        <v>-380</v>
      </c>
      <c r="O134" s="167">
        <v>1371</v>
      </c>
      <c r="P134" s="167">
        <v>1279</v>
      </c>
    </row>
    <row r="135" spans="2:16" x14ac:dyDescent="0.25">
      <c r="B135" s="15" t="s">
        <v>16</v>
      </c>
      <c r="C135" s="137">
        <v>911</v>
      </c>
      <c r="D135" s="138">
        <v>1000</v>
      </c>
      <c r="E135" s="137">
        <v>0</v>
      </c>
      <c r="F135" s="138">
        <v>0</v>
      </c>
      <c r="G135" s="137">
        <v>0</v>
      </c>
      <c r="H135" s="138">
        <v>0</v>
      </c>
      <c r="I135" s="137">
        <v>0</v>
      </c>
      <c r="J135" s="138">
        <v>0</v>
      </c>
      <c r="K135" s="137">
        <v>0</v>
      </c>
      <c r="L135" s="138">
        <v>0</v>
      </c>
      <c r="M135" s="137">
        <v>2</v>
      </c>
      <c r="N135" s="140">
        <v>-1</v>
      </c>
      <c r="O135" s="167">
        <v>913</v>
      </c>
      <c r="P135" s="167">
        <v>999</v>
      </c>
    </row>
    <row r="136" spans="2:16" x14ac:dyDescent="0.25">
      <c r="B136" s="15" t="s">
        <v>44</v>
      </c>
      <c r="C136" s="143">
        <v>3</v>
      </c>
      <c r="D136" s="142">
        <v>0</v>
      </c>
      <c r="E136" s="143">
        <v>0</v>
      </c>
      <c r="F136" s="142">
        <v>0</v>
      </c>
      <c r="G136" s="143">
        <v>96</v>
      </c>
      <c r="H136" s="142">
        <v>82</v>
      </c>
      <c r="I136" s="143">
        <v>0</v>
      </c>
      <c r="J136" s="142">
        <v>0</v>
      </c>
      <c r="K136" s="143">
        <v>17</v>
      </c>
      <c r="L136" s="142">
        <v>0</v>
      </c>
      <c r="M136" s="143">
        <v>0</v>
      </c>
      <c r="N136" s="144">
        <v>1</v>
      </c>
      <c r="O136" s="167">
        <v>116</v>
      </c>
      <c r="P136" s="167">
        <v>83</v>
      </c>
    </row>
    <row r="137" spans="2:16" x14ac:dyDescent="0.25">
      <c r="B137" s="6" t="s">
        <v>164</v>
      </c>
      <c r="C137" s="128">
        <v>29</v>
      </c>
      <c r="D137" s="129">
        <v>3</v>
      </c>
      <c r="E137" s="130">
        <v>0</v>
      </c>
      <c r="F137" s="129">
        <v>0</v>
      </c>
      <c r="G137" s="130">
        <v>1115</v>
      </c>
      <c r="H137" s="129">
        <v>860</v>
      </c>
      <c r="I137" s="130">
        <v>0</v>
      </c>
      <c r="J137" s="129">
        <v>0</v>
      </c>
      <c r="K137" s="130">
        <v>328</v>
      </c>
      <c r="L137" s="129">
        <v>338</v>
      </c>
      <c r="M137" s="130">
        <v>-3</v>
      </c>
      <c r="N137" s="131">
        <v>-1</v>
      </c>
      <c r="O137" s="167">
        <v>1469</v>
      </c>
      <c r="P137" s="167">
        <v>1200</v>
      </c>
    </row>
    <row r="138" spans="2:16" x14ac:dyDescent="0.25">
      <c r="B138" s="6" t="s">
        <v>20</v>
      </c>
      <c r="C138" s="128">
        <v>0</v>
      </c>
      <c r="D138" s="129">
        <v>0</v>
      </c>
      <c r="E138" s="130">
        <v>0</v>
      </c>
      <c r="F138" s="129">
        <v>0</v>
      </c>
      <c r="G138" s="130">
        <v>107</v>
      </c>
      <c r="H138" s="129">
        <v>101</v>
      </c>
      <c r="I138" s="130">
        <v>0</v>
      </c>
      <c r="J138" s="129">
        <v>0</v>
      </c>
      <c r="K138" s="130">
        <v>52</v>
      </c>
      <c r="L138" s="129">
        <v>0</v>
      </c>
      <c r="M138" s="130">
        <v>0</v>
      </c>
      <c r="N138" s="131">
        <v>0</v>
      </c>
      <c r="O138" s="167">
        <v>159</v>
      </c>
      <c r="P138" s="167">
        <v>101</v>
      </c>
    </row>
    <row r="139" spans="2:16" x14ac:dyDescent="0.25">
      <c r="B139" s="6" t="s">
        <v>44</v>
      </c>
      <c r="C139" s="128">
        <v>-798</v>
      </c>
      <c r="D139" s="208">
        <v>-459</v>
      </c>
      <c r="E139" s="130">
        <v>-1</v>
      </c>
      <c r="F139" s="129">
        <v>-35</v>
      </c>
      <c r="G139" s="130">
        <v>-23</v>
      </c>
      <c r="H139" s="129">
        <v>197</v>
      </c>
      <c r="I139" s="130">
        <v>0</v>
      </c>
      <c r="J139" s="129">
        <v>1</v>
      </c>
      <c r="K139" s="130">
        <v>-14</v>
      </c>
      <c r="L139" s="129">
        <v>6</v>
      </c>
      <c r="M139" s="130">
        <v>-491</v>
      </c>
      <c r="N139" s="131">
        <v>-570</v>
      </c>
      <c r="O139" s="167">
        <v>-1327</v>
      </c>
      <c r="P139" s="167">
        <v>-860</v>
      </c>
    </row>
    <row r="140" spans="2:16" x14ac:dyDescent="0.25">
      <c r="B140" s="68" t="s">
        <v>43</v>
      </c>
      <c r="C140" s="146">
        <v>32051</v>
      </c>
      <c r="D140" s="209">
        <v>27607</v>
      </c>
      <c r="E140" s="147">
        <v>21789</v>
      </c>
      <c r="F140" s="145">
        <v>19968</v>
      </c>
      <c r="G140" s="145">
        <v>7733</v>
      </c>
      <c r="H140" s="145">
        <v>8056</v>
      </c>
      <c r="I140" s="145">
        <v>32544</v>
      </c>
      <c r="J140" s="145">
        <v>33771</v>
      </c>
      <c r="K140" s="145">
        <v>1130</v>
      </c>
      <c r="L140" s="145">
        <v>1006</v>
      </c>
      <c r="M140" s="145">
        <v>-14920</v>
      </c>
      <c r="N140" s="145">
        <v>-14833</v>
      </c>
      <c r="O140" s="168">
        <v>80327</v>
      </c>
      <c r="P140" s="168">
        <v>75575</v>
      </c>
    </row>
    <row r="141" spans="2:16" x14ac:dyDescent="0.25">
      <c r="B141" s="301" t="s">
        <v>132</v>
      </c>
      <c r="C141" s="302"/>
      <c r="D141" s="302"/>
      <c r="E141" s="302"/>
      <c r="F141" s="302"/>
      <c r="G141" s="302"/>
      <c r="H141" s="302"/>
      <c r="I141" s="302"/>
      <c r="J141" s="302"/>
      <c r="K141" s="302"/>
      <c r="L141" s="302"/>
      <c r="M141" s="302"/>
      <c r="N141" s="302"/>
      <c r="O141" s="302"/>
      <c r="P141" s="302"/>
    </row>
    <row r="142" spans="2:16" x14ac:dyDescent="0.25">
      <c r="B142" s="302"/>
      <c r="C142" s="302"/>
      <c r="D142" s="302"/>
      <c r="E142" s="302"/>
      <c r="F142" s="302"/>
      <c r="G142" s="302"/>
      <c r="H142" s="302"/>
      <c r="I142" s="302"/>
      <c r="J142" s="302"/>
      <c r="K142" s="302"/>
      <c r="L142" s="302"/>
      <c r="M142" s="302"/>
      <c r="N142" s="302"/>
      <c r="O142" s="302"/>
      <c r="P142" s="302"/>
    </row>
    <row r="143" spans="2:16" x14ac:dyDescent="0.25">
      <c r="B143" s="64" t="s">
        <v>143</v>
      </c>
      <c r="C143" s="70"/>
      <c r="D143" s="70"/>
      <c r="E143" s="70"/>
      <c r="F143" s="70"/>
      <c r="G143" s="70"/>
      <c r="H143" s="70"/>
      <c r="I143" s="70"/>
      <c r="J143" s="70"/>
      <c r="K143" s="70"/>
    </row>
    <row r="145" spans="2:16" ht="39.950000000000003" customHeight="1" x14ac:dyDescent="0.25">
      <c r="C145" s="292" t="str">
        <f>+C122</f>
        <v>Conventional Generation &amp; Global Trading</v>
      </c>
      <c r="D145" s="293"/>
      <c r="E145" s="292" t="str">
        <f>+E122</f>
        <v xml:space="preserve">Infrastructure 
&amp; NetworNs </v>
      </c>
      <c r="F145" s="293"/>
      <c r="G145" s="292" t="str">
        <f>+G122</f>
        <v>EGP</v>
      </c>
      <c r="H145" s="293"/>
      <c r="I145" s="292" t="str">
        <f>+I122</f>
        <v xml:space="preserve">Retail </v>
      </c>
      <c r="J145" s="293"/>
      <c r="K145" s="307" t="str">
        <f>+K122</f>
        <v>Enel X</v>
      </c>
      <c r="L145" s="308"/>
      <c r="M145" s="307" t="str">
        <f>+M122</f>
        <v xml:space="preserve">Services 
&amp; Other </v>
      </c>
      <c r="N145" s="308"/>
      <c r="O145" s="305" t="s">
        <v>43</v>
      </c>
      <c r="P145" s="306"/>
    </row>
    <row r="146" spans="2:16" x14ac:dyDescent="0.25">
      <c r="B146" s="4"/>
      <c r="C146" s="5" t="str">
        <f>+C123</f>
        <v>FY 2019</v>
      </c>
      <c r="D146" s="5" t="str">
        <f>+D123</f>
        <v>FY 2018</v>
      </c>
      <c r="E146" s="5" t="str">
        <f t="shared" ref="E146:P146" si="8">+C146</f>
        <v>FY 2019</v>
      </c>
      <c r="F146" s="5" t="str">
        <f t="shared" si="8"/>
        <v>FY 2018</v>
      </c>
      <c r="G146" s="5" t="str">
        <f t="shared" si="8"/>
        <v>FY 2019</v>
      </c>
      <c r="H146" s="5" t="str">
        <f t="shared" si="8"/>
        <v>FY 2018</v>
      </c>
      <c r="I146" s="5" t="str">
        <f t="shared" si="8"/>
        <v>FY 2019</v>
      </c>
      <c r="J146" s="5" t="str">
        <f t="shared" si="8"/>
        <v>FY 2018</v>
      </c>
      <c r="K146" s="5" t="str">
        <f t="shared" si="8"/>
        <v>FY 2019</v>
      </c>
      <c r="L146" s="5" t="str">
        <f t="shared" si="8"/>
        <v>FY 2018</v>
      </c>
      <c r="M146" s="5" t="str">
        <f t="shared" si="8"/>
        <v>FY 2019</v>
      </c>
      <c r="N146" s="5" t="str">
        <f t="shared" si="8"/>
        <v>FY 2018</v>
      </c>
      <c r="O146" s="166" t="str">
        <f t="shared" si="8"/>
        <v>FY 2019</v>
      </c>
      <c r="P146" s="166" t="str">
        <f t="shared" si="8"/>
        <v>FY 2018</v>
      </c>
    </row>
    <row r="147" spans="2:16" x14ac:dyDescent="0.25">
      <c r="B147" s="6" t="s">
        <v>8</v>
      </c>
      <c r="C147" s="128">
        <v>-14</v>
      </c>
      <c r="D147" s="129">
        <v>22</v>
      </c>
      <c r="E147" s="130">
        <v>3906</v>
      </c>
      <c r="F147" s="129">
        <v>3679</v>
      </c>
      <c r="G147" s="130">
        <v>1240</v>
      </c>
      <c r="H147" s="129">
        <v>1220</v>
      </c>
      <c r="I147" s="130">
        <v>2314</v>
      </c>
      <c r="J147" s="129">
        <v>2233</v>
      </c>
      <c r="K147" s="130">
        <v>13</v>
      </c>
      <c r="L147" s="129">
        <v>31</v>
      </c>
      <c r="M147" s="130">
        <v>169</v>
      </c>
      <c r="N147" s="131">
        <v>119</v>
      </c>
      <c r="O147" s="167">
        <v>7628</v>
      </c>
      <c r="P147" s="167">
        <v>7304</v>
      </c>
    </row>
    <row r="148" spans="2:16" x14ac:dyDescent="0.25">
      <c r="B148" s="6" t="s">
        <v>9</v>
      </c>
      <c r="C148" s="128">
        <v>590</v>
      </c>
      <c r="D148" s="151">
        <v>425</v>
      </c>
      <c r="E148" s="130">
        <v>2025</v>
      </c>
      <c r="F148" s="129">
        <v>1965</v>
      </c>
      <c r="G148" s="130">
        <v>358</v>
      </c>
      <c r="H148" s="129">
        <v>361</v>
      </c>
      <c r="I148" s="130">
        <v>715</v>
      </c>
      <c r="J148" s="129">
        <v>676</v>
      </c>
      <c r="K148" s="130">
        <v>38</v>
      </c>
      <c r="L148" s="129">
        <v>51</v>
      </c>
      <c r="M148" s="130">
        <v>66</v>
      </c>
      <c r="N148" s="152">
        <v>80</v>
      </c>
      <c r="O148" s="167">
        <v>3792</v>
      </c>
      <c r="P148" s="167">
        <v>3558</v>
      </c>
    </row>
    <row r="149" spans="2:16" x14ac:dyDescent="0.25">
      <c r="B149" s="6" t="s">
        <v>167</v>
      </c>
      <c r="C149" s="128">
        <v>642</v>
      </c>
      <c r="D149" s="129">
        <v>469</v>
      </c>
      <c r="E149" s="130">
        <v>2259</v>
      </c>
      <c r="F149" s="129">
        <v>1763</v>
      </c>
      <c r="G149" s="130">
        <v>2218</v>
      </c>
      <c r="H149" s="129">
        <v>2201</v>
      </c>
      <c r="I149" s="130">
        <v>243</v>
      </c>
      <c r="J149" s="129">
        <v>158</v>
      </c>
      <c r="K149" s="130">
        <v>64</v>
      </c>
      <c r="L149" s="129">
        <v>56</v>
      </c>
      <c r="M149" s="130">
        <v>-123</v>
      </c>
      <c r="N149" s="131">
        <v>-104</v>
      </c>
      <c r="O149" s="167">
        <v>5303</v>
      </c>
      <c r="P149" s="167">
        <v>4543</v>
      </c>
    </row>
    <row r="150" spans="2:16" x14ac:dyDescent="0.25">
      <c r="B150" s="12" t="s">
        <v>10</v>
      </c>
      <c r="C150" s="133">
        <v>165</v>
      </c>
      <c r="D150" s="134">
        <v>142</v>
      </c>
      <c r="E150" s="135">
        <v>271</v>
      </c>
      <c r="F150" s="134">
        <v>173</v>
      </c>
      <c r="G150" s="135">
        <v>51</v>
      </c>
      <c r="H150" s="134">
        <v>46</v>
      </c>
      <c r="I150" s="135">
        <v>2</v>
      </c>
      <c r="J150" s="134">
        <v>-16</v>
      </c>
      <c r="K150" s="135">
        <v>0</v>
      </c>
      <c r="L150" s="134">
        <v>0</v>
      </c>
      <c r="M150" s="135">
        <v>-1</v>
      </c>
      <c r="N150" s="136">
        <v>-1</v>
      </c>
      <c r="O150" s="167">
        <v>488</v>
      </c>
      <c r="P150" s="167">
        <v>344</v>
      </c>
    </row>
    <row r="151" spans="2:16" x14ac:dyDescent="0.25">
      <c r="B151" s="15" t="s">
        <v>11</v>
      </c>
      <c r="C151" s="137">
        <v>107</v>
      </c>
      <c r="D151" s="138">
        <v>7</v>
      </c>
      <c r="E151" s="139">
        <v>1144</v>
      </c>
      <c r="F151" s="138">
        <v>815</v>
      </c>
      <c r="G151" s="139">
        <v>335</v>
      </c>
      <c r="H151" s="138">
        <v>395</v>
      </c>
      <c r="I151" s="139">
        <v>149</v>
      </c>
      <c r="J151" s="138">
        <v>100</v>
      </c>
      <c r="K151" s="139">
        <v>-1</v>
      </c>
      <c r="L151" s="138">
        <v>0</v>
      </c>
      <c r="M151" s="139">
        <v>-49</v>
      </c>
      <c r="N151" s="140">
        <v>-42</v>
      </c>
      <c r="O151" s="167">
        <v>1685</v>
      </c>
      <c r="P151" s="167">
        <v>1275</v>
      </c>
    </row>
    <row r="152" spans="2:16" x14ac:dyDescent="0.25">
      <c r="B152" s="15" t="s">
        <v>12</v>
      </c>
      <c r="C152" s="137">
        <v>211</v>
      </c>
      <c r="D152" s="138">
        <v>124</v>
      </c>
      <c r="E152" s="139">
        <v>222</v>
      </c>
      <c r="F152" s="138">
        <v>228</v>
      </c>
      <c r="G152" s="139">
        <v>899</v>
      </c>
      <c r="H152" s="138">
        <v>877</v>
      </c>
      <c r="I152" s="139">
        <v>17</v>
      </c>
      <c r="J152" s="138">
        <v>19</v>
      </c>
      <c r="K152" s="139">
        <v>26</v>
      </c>
      <c r="L152" s="138">
        <v>19</v>
      </c>
      <c r="M152" s="139">
        <v>-72</v>
      </c>
      <c r="N152" s="140">
        <v>-61</v>
      </c>
      <c r="O152" s="167">
        <v>1303</v>
      </c>
      <c r="P152" s="167">
        <v>1206</v>
      </c>
    </row>
    <row r="153" spans="2:16" x14ac:dyDescent="0.25">
      <c r="B153" s="15" t="s">
        <v>13</v>
      </c>
      <c r="C153" s="137">
        <v>14</v>
      </c>
      <c r="D153" s="138">
        <v>51</v>
      </c>
      <c r="E153" s="139">
        <v>399</v>
      </c>
      <c r="F153" s="138">
        <v>364</v>
      </c>
      <c r="G153" s="139">
        <v>620</v>
      </c>
      <c r="H153" s="138">
        <v>544</v>
      </c>
      <c r="I153" s="139">
        <v>60</v>
      </c>
      <c r="J153" s="138">
        <v>42</v>
      </c>
      <c r="K153" s="139">
        <v>38</v>
      </c>
      <c r="L153" s="138">
        <v>37</v>
      </c>
      <c r="M153" s="139">
        <v>0</v>
      </c>
      <c r="N153" s="140">
        <v>0</v>
      </c>
      <c r="O153" s="167">
        <v>1131</v>
      </c>
      <c r="P153" s="167">
        <v>1038</v>
      </c>
    </row>
    <row r="154" spans="2:16" x14ac:dyDescent="0.25">
      <c r="B154" s="15" t="s">
        <v>14</v>
      </c>
      <c r="C154" s="137">
        <v>145</v>
      </c>
      <c r="D154" s="138">
        <v>145</v>
      </c>
      <c r="E154" s="139">
        <v>223</v>
      </c>
      <c r="F154" s="138">
        <v>183</v>
      </c>
      <c r="G154" s="139">
        <v>162</v>
      </c>
      <c r="H154" s="138">
        <v>156</v>
      </c>
      <c r="I154" s="139">
        <v>15</v>
      </c>
      <c r="J154" s="138">
        <v>13</v>
      </c>
      <c r="K154" s="139">
        <v>1</v>
      </c>
      <c r="L154" s="138">
        <v>0</v>
      </c>
      <c r="M154" s="139">
        <v>-1</v>
      </c>
      <c r="N154" s="140">
        <v>0</v>
      </c>
      <c r="O154" s="167">
        <v>545</v>
      </c>
      <c r="P154" s="167">
        <v>497</v>
      </c>
    </row>
    <row r="155" spans="2:16" x14ac:dyDescent="0.25">
      <c r="B155" s="15" t="s">
        <v>44</v>
      </c>
      <c r="C155" s="141">
        <v>0</v>
      </c>
      <c r="D155" s="142">
        <v>0</v>
      </c>
      <c r="E155" s="143">
        <v>0</v>
      </c>
      <c r="F155" s="142">
        <v>0</v>
      </c>
      <c r="G155" s="143">
        <v>151</v>
      </c>
      <c r="H155" s="142">
        <v>183</v>
      </c>
      <c r="I155" s="143">
        <v>0</v>
      </c>
      <c r="J155" s="142">
        <v>0</v>
      </c>
      <c r="K155" s="143">
        <v>0</v>
      </c>
      <c r="L155" s="142">
        <v>0</v>
      </c>
      <c r="M155" s="143">
        <v>0</v>
      </c>
      <c r="N155" s="144">
        <v>0</v>
      </c>
      <c r="O155" s="167">
        <v>151</v>
      </c>
      <c r="P155" s="167">
        <v>183</v>
      </c>
    </row>
    <row r="156" spans="2:16" x14ac:dyDescent="0.25">
      <c r="B156" s="6" t="s">
        <v>123</v>
      </c>
      <c r="C156" s="128">
        <v>209</v>
      </c>
      <c r="D156" s="129">
        <v>233</v>
      </c>
      <c r="E156" s="130">
        <v>107</v>
      </c>
      <c r="F156" s="129">
        <v>152</v>
      </c>
      <c r="G156" s="130">
        <v>112</v>
      </c>
      <c r="H156" s="129">
        <v>115</v>
      </c>
      <c r="I156" s="130">
        <v>15</v>
      </c>
      <c r="J156" s="129">
        <v>12</v>
      </c>
      <c r="K156" s="130">
        <v>0</v>
      </c>
      <c r="L156" s="129">
        <v>3</v>
      </c>
      <c r="M156" s="130">
        <v>5</v>
      </c>
      <c r="N156" s="131">
        <v>1</v>
      </c>
      <c r="O156" s="167">
        <v>448</v>
      </c>
      <c r="P156" s="167">
        <v>516</v>
      </c>
    </row>
    <row r="157" spans="2:16" x14ac:dyDescent="0.25">
      <c r="B157" s="12" t="s">
        <v>15</v>
      </c>
      <c r="C157" s="133">
        <v>-2</v>
      </c>
      <c r="D157" s="134">
        <v>0</v>
      </c>
      <c r="E157" s="133">
        <v>107</v>
      </c>
      <c r="F157" s="134">
        <v>152</v>
      </c>
      <c r="G157" s="133">
        <v>75</v>
      </c>
      <c r="H157" s="134">
        <v>62</v>
      </c>
      <c r="I157" s="133">
        <v>15</v>
      </c>
      <c r="J157" s="134">
        <v>12</v>
      </c>
      <c r="K157" s="133">
        <v>6</v>
      </c>
      <c r="L157" s="134">
        <v>3</v>
      </c>
      <c r="M157" s="133">
        <v>5</v>
      </c>
      <c r="N157" s="136">
        <v>1</v>
      </c>
      <c r="O157" s="167">
        <v>206</v>
      </c>
      <c r="P157" s="167">
        <v>230</v>
      </c>
    </row>
    <row r="158" spans="2:16" x14ac:dyDescent="0.25">
      <c r="B158" s="15" t="s">
        <v>16</v>
      </c>
      <c r="C158" s="137">
        <v>209</v>
      </c>
      <c r="D158" s="138">
        <v>233</v>
      </c>
      <c r="E158" s="137">
        <v>0</v>
      </c>
      <c r="F158" s="138">
        <v>0</v>
      </c>
      <c r="G158" s="137">
        <v>-1</v>
      </c>
      <c r="H158" s="138">
        <v>-1</v>
      </c>
      <c r="I158" s="137">
        <v>0</v>
      </c>
      <c r="J158" s="138">
        <v>0</v>
      </c>
      <c r="K158" s="137">
        <v>-2</v>
      </c>
      <c r="L158" s="138">
        <v>0</v>
      </c>
      <c r="M158" s="137">
        <v>0</v>
      </c>
      <c r="N158" s="140">
        <v>0</v>
      </c>
      <c r="O158" s="167">
        <v>206</v>
      </c>
      <c r="P158" s="167">
        <v>232</v>
      </c>
    </row>
    <row r="159" spans="2:16" x14ac:dyDescent="0.25">
      <c r="B159" s="15" t="s">
        <v>44</v>
      </c>
      <c r="C159" s="141">
        <v>2</v>
      </c>
      <c r="D159" s="142">
        <v>0</v>
      </c>
      <c r="E159" s="143">
        <v>0</v>
      </c>
      <c r="F159" s="142">
        <v>0</v>
      </c>
      <c r="G159" s="143">
        <v>38</v>
      </c>
      <c r="H159" s="142">
        <v>54</v>
      </c>
      <c r="I159" s="143">
        <v>0</v>
      </c>
      <c r="J159" s="142">
        <v>0</v>
      </c>
      <c r="K159" s="143">
        <v>-4</v>
      </c>
      <c r="L159" s="142">
        <v>0</v>
      </c>
      <c r="M159" s="143">
        <v>0</v>
      </c>
      <c r="N159" s="144">
        <v>0</v>
      </c>
      <c r="O159" s="167">
        <v>36</v>
      </c>
      <c r="P159" s="167">
        <v>54</v>
      </c>
    </row>
    <row r="160" spans="2:16" x14ac:dyDescent="0.25">
      <c r="B160" s="6" t="s">
        <v>164</v>
      </c>
      <c r="C160" s="128">
        <v>-18</v>
      </c>
      <c r="D160" s="129">
        <v>-6</v>
      </c>
      <c r="E160" s="130">
        <v>0</v>
      </c>
      <c r="F160" s="129">
        <v>0</v>
      </c>
      <c r="G160" s="130">
        <v>737</v>
      </c>
      <c r="H160" s="129">
        <v>538</v>
      </c>
      <c r="I160" s="130">
        <v>0</v>
      </c>
      <c r="J160" s="129">
        <v>0</v>
      </c>
      <c r="K160" s="130">
        <v>80</v>
      </c>
      <c r="L160" s="129">
        <v>3</v>
      </c>
      <c r="M160" s="130">
        <v>0</v>
      </c>
      <c r="N160" s="131">
        <v>0</v>
      </c>
      <c r="O160" s="167">
        <v>799</v>
      </c>
      <c r="P160" s="167">
        <v>535</v>
      </c>
    </row>
    <row r="161" spans="2:21" x14ac:dyDescent="0.25">
      <c r="B161" s="6" t="s">
        <v>20</v>
      </c>
      <c r="C161" s="128">
        <v>0</v>
      </c>
      <c r="D161" s="129">
        <v>0</v>
      </c>
      <c r="E161" s="130">
        <v>0</v>
      </c>
      <c r="F161" s="129">
        <v>0</v>
      </c>
      <c r="G161" s="130">
        <v>62</v>
      </c>
      <c r="H161" s="129">
        <v>58</v>
      </c>
      <c r="I161" s="130">
        <v>0</v>
      </c>
      <c r="J161" s="129">
        <v>0</v>
      </c>
      <c r="K161" s="130">
        <v>-1</v>
      </c>
      <c r="L161" s="129">
        <v>-4</v>
      </c>
      <c r="M161" s="130">
        <v>0</v>
      </c>
      <c r="N161" s="131">
        <v>0</v>
      </c>
      <c r="O161" s="167">
        <v>61</v>
      </c>
      <c r="P161" s="167">
        <v>54</v>
      </c>
    </row>
    <row r="162" spans="2:21" x14ac:dyDescent="0.25">
      <c r="B162" s="6" t="s">
        <v>44</v>
      </c>
      <c r="C162" s="128">
        <v>-14</v>
      </c>
      <c r="D162" s="129">
        <v>-26</v>
      </c>
      <c r="E162" s="130">
        <v>-19</v>
      </c>
      <c r="F162" s="129">
        <v>-20</v>
      </c>
      <c r="G162" s="130">
        <v>-123</v>
      </c>
      <c r="H162" s="129">
        <v>115</v>
      </c>
      <c r="I162" s="130">
        <v>0</v>
      </c>
      <c r="J162" s="129">
        <v>0</v>
      </c>
      <c r="K162" s="130">
        <v>-36</v>
      </c>
      <c r="L162" s="129">
        <v>-16</v>
      </c>
      <c r="M162" s="130">
        <v>-135</v>
      </c>
      <c r="N162" s="131">
        <v>-212</v>
      </c>
      <c r="O162" s="167">
        <v>-327</v>
      </c>
      <c r="P162" s="167">
        <v>-159</v>
      </c>
    </row>
    <row r="163" spans="2:21" x14ac:dyDescent="0.25">
      <c r="B163" s="68" t="s">
        <v>43</v>
      </c>
      <c r="C163" s="145">
        <v>1395</v>
      </c>
      <c r="D163" s="145">
        <v>1117</v>
      </c>
      <c r="E163" s="145">
        <v>8278</v>
      </c>
      <c r="F163" s="145">
        <v>7539</v>
      </c>
      <c r="G163" s="145">
        <v>4604</v>
      </c>
      <c r="H163" s="145">
        <v>4608</v>
      </c>
      <c r="I163" s="145">
        <v>3287</v>
      </c>
      <c r="J163" s="145">
        <v>3079</v>
      </c>
      <c r="K163" s="145">
        <v>158</v>
      </c>
      <c r="L163" s="145">
        <v>124</v>
      </c>
      <c r="M163" s="145">
        <v>-18</v>
      </c>
      <c r="N163" s="146">
        <v>-116</v>
      </c>
      <c r="O163" s="168">
        <v>17704</v>
      </c>
      <c r="P163" s="169">
        <v>16351</v>
      </c>
    </row>
    <row r="164" spans="2:21" x14ac:dyDescent="0.25">
      <c r="B164" s="301" t="s">
        <v>132</v>
      </c>
      <c r="C164" s="302"/>
      <c r="D164" s="302"/>
      <c r="E164" s="302"/>
      <c r="F164" s="302"/>
      <c r="G164" s="302"/>
      <c r="H164" s="302"/>
      <c r="I164" s="302"/>
      <c r="J164" s="302"/>
      <c r="K164" s="302"/>
      <c r="L164" s="302"/>
      <c r="M164" s="302"/>
      <c r="N164" s="302"/>
      <c r="O164" s="302"/>
      <c r="P164" s="302"/>
    </row>
    <row r="165" spans="2:21" x14ac:dyDescent="0.25">
      <c r="B165" s="302"/>
      <c r="C165" s="302"/>
      <c r="D165" s="302"/>
      <c r="E165" s="302"/>
      <c r="F165" s="302"/>
      <c r="G165" s="302"/>
      <c r="H165" s="302"/>
      <c r="I165" s="302"/>
      <c r="J165" s="302"/>
      <c r="K165" s="302"/>
      <c r="L165" s="302"/>
      <c r="M165" s="302"/>
      <c r="N165" s="302"/>
      <c r="O165" s="302"/>
      <c r="P165" s="302"/>
    </row>
    <row r="166" spans="2:21" x14ac:dyDescent="0.25">
      <c r="B166" s="64" t="s">
        <v>142</v>
      </c>
      <c r="D166" s="190"/>
      <c r="F166" s="190"/>
      <c r="H166" s="190"/>
      <c r="J166" s="190"/>
    </row>
    <row r="167" spans="2:21" ht="39.950000000000003" customHeight="1" x14ac:dyDescent="0.25">
      <c r="C167" s="292" t="str">
        <f>+C145</f>
        <v>Conventional Generation &amp; Global Trading</v>
      </c>
      <c r="D167" s="293"/>
      <c r="E167" s="292" t="str">
        <f>+E145</f>
        <v xml:space="preserve">Infrastructure 
&amp; NetworNs </v>
      </c>
      <c r="F167" s="293"/>
      <c r="G167" s="292" t="str">
        <f>+G145</f>
        <v>EGP</v>
      </c>
      <c r="H167" s="293"/>
      <c r="I167" s="292" t="str">
        <f>+I145</f>
        <v xml:space="preserve">Retail </v>
      </c>
      <c r="J167" s="293"/>
      <c r="K167" s="307" t="str">
        <f>+K145</f>
        <v>Enel X</v>
      </c>
      <c r="L167" s="308"/>
      <c r="M167" s="307" t="str">
        <f>+M145</f>
        <v xml:space="preserve">Services 
&amp; Other </v>
      </c>
      <c r="N167" s="308"/>
      <c r="O167" s="305" t="s">
        <v>43</v>
      </c>
      <c r="P167" s="306"/>
    </row>
    <row r="168" spans="2:21" x14ac:dyDescent="0.25">
      <c r="B168" s="4"/>
      <c r="C168" s="5" t="str">
        <f>+C146</f>
        <v>FY 2019</v>
      </c>
      <c r="D168" s="5" t="str">
        <f t="shared" ref="D168:P168" si="9">+D146</f>
        <v>FY 2018</v>
      </c>
      <c r="E168" s="5" t="str">
        <f t="shared" si="9"/>
        <v>FY 2019</v>
      </c>
      <c r="F168" s="5" t="str">
        <f t="shared" si="9"/>
        <v>FY 2018</v>
      </c>
      <c r="G168" s="5" t="str">
        <f t="shared" si="9"/>
        <v>FY 2019</v>
      </c>
      <c r="H168" s="5" t="str">
        <f t="shared" si="9"/>
        <v>FY 2018</v>
      </c>
      <c r="I168" s="5" t="str">
        <f t="shared" si="9"/>
        <v>FY 2019</v>
      </c>
      <c r="J168" s="5" t="str">
        <f t="shared" si="9"/>
        <v>FY 2018</v>
      </c>
      <c r="K168" s="5" t="str">
        <f t="shared" si="9"/>
        <v>FY 2019</v>
      </c>
      <c r="L168" s="5" t="str">
        <f t="shared" si="9"/>
        <v>FY 2018</v>
      </c>
      <c r="M168" s="5" t="str">
        <f t="shared" si="9"/>
        <v>FY 2019</v>
      </c>
      <c r="N168" s="5" t="str">
        <f t="shared" si="9"/>
        <v>FY 2018</v>
      </c>
      <c r="O168" s="166" t="str">
        <f t="shared" si="9"/>
        <v>FY 2019</v>
      </c>
      <c r="P168" s="166" t="str">
        <f t="shared" si="9"/>
        <v>FY 2018</v>
      </c>
    </row>
    <row r="169" spans="2:21" x14ac:dyDescent="0.25">
      <c r="B169" s="6" t="s">
        <v>8</v>
      </c>
      <c r="C169" s="128">
        <v>97</v>
      </c>
      <c r="D169" s="129">
        <v>22</v>
      </c>
      <c r="E169" s="130">
        <v>3856</v>
      </c>
      <c r="F169" s="129">
        <v>3551</v>
      </c>
      <c r="G169" s="130">
        <v>1240</v>
      </c>
      <c r="H169" s="129">
        <v>1155</v>
      </c>
      <c r="I169" s="130">
        <v>2314</v>
      </c>
      <c r="J169" s="129">
        <v>2233</v>
      </c>
      <c r="K169" s="130">
        <v>13</v>
      </c>
      <c r="L169" s="129">
        <v>31</v>
      </c>
      <c r="M169" s="130">
        <v>169</v>
      </c>
      <c r="N169" s="131">
        <v>119</v>
      </c>
      <c r="O169" s="167">
        <v>7689</v>
      </c>
      <c r="P169" s="167">
        <v>7111</v>
      </c>
      <c r="R169" s="190"/>
      <c r="S169" s="190"/>
      <c r="T169" s="188"/>
      <c r="U169" s="194"/>
    </row>
    <row r="170" spans="2:21" x14ac:dyDescent="0.25">
      <c r="B170" s="6" t="s">
        <v>9</v>
      </c>
      <c r="C170" s="128">
        <v>693</v>
      </c>
      <c r="D170" s="151">
        <v>425</v>
      </c>
      <c r="E170" s="130">
        <v>2025</v>
      </c>
      <c r="F170" s="129">
        <v>1965</v>
      </c>
      <c r="G170" s="130">
        <v>358</v>
      </c>
      <c r="H170" s="129">
        <v>361</v>
      </c>
      <c r="I170" s="130">
        <v>715</v>
      </c>
      <c r="J170" s="129">
        <v>676</v>
      </c>
      <c r="K170" s="130">
        <v>38</v>
      </c>
      <c r="L170" s="129">
        <v>51</v>
      </c>
      <c r="M170" s="130">
        <v>66</v>
      </c>
      <c r="N170" s="152">
        <v>80</v>
      </c>
      <c r="O170" s="167">
        <v>3895</v>
      </c>
      <c r="P170" s="167">
        <v>3558</v>
      </c>
      <c r="R170" s="190"/>
      <c r="S170" s="190"/>
    </row>
    <row r="171" spans="2:21" x14ac:dyDescent="0.25">
      <c r="B171" s="6" t="s">
        <v>163</v>
      </c>
      <c r="C171" s="128">
        <v>642</v>
      </c>
      <c r="D171" s="129">
        <v>469</v>
      </c>
      <c r="E171" s="130">
        <v>2259</v>
      </c>
      <c r="F171" s="129">
        <v>1763</v>
      </c>
      <c r="G171" s="130">
        <v>2218</v>
      </c>
      <c r="H171" s="129">
        <v>2201</v>
      </c>
      <c r="I171" s="130">
        <v>243</v>
      </c>
      <c r="J171" s="129">
        <v>158</v>
      </c>
      <c r="K171" s="130">
        <v>64</v>
      </c>
      <c r="L171" s="129">
        <v>56</v>
      </c>
      <c r="M171" s="130">
        <v>-123</v>
      </c>
      <c r="N171" s="131">
        <v>-104</v>
      </c>
      <c r="O171" s="167">
        <v>5303</v>
      </c>
      <c r="P171" s="167">
        <v>4543</v>
      </c>
      <c r="R171" s="190"/>
      <c r="S171" s="190"/>
    </row>
    <row r="172" spans="2:21" x14ac:dyDescent="0.25">
      <c r="B172" s="15" t="s">
        <v>10</v>
      </c>
      <c r="C172" s="133">
        <v>165</v>
      </c>
      <c r="D172" s="134">
        <v>142</v>
      </c>
      <c r="E172" s="135">
        <v>271</v>
      </c>
      <c r="F172" s="134">
        <v>173</v>
      </c>
      <c r="G172" s="135">
        <v>51</v>
      </c>
      <c r="H172" s="134">
        <v>46</v>
      </c>
      <c r="I172" s="135">
        <v>2</v>
      </c>
      <c r="J172" s="134">
        <v>-16</v>
      </c>
      <c r="K172" s="135">
        <v>0</v>
      </c>
      <c r="L172" s="134">
        <v>0</v>
      </c>
      <c r="M172" s="135">
        <v>-1</v>
      </c>
      <c r="N172" s="136">
        <v>-1</v>
      </c>
      <c r="O172" s="167">
        <v>488</v>
      </c>
      <c r="P172" s="167">
        <v>344</v>
      </c>
      <c r="R172" s="190"/>
      <c r="S172" s="190"/>
    </row>
    <row r="173" spans="2:21" x14ac:dyDescent="0.25">
      <c r="B173" s="15" t="s">
        <v>11</v>
      </c>
      <c r="C173" s="137">
        <v>107</v>
      </c>
      <c r="D173" s="138">
        <v>7</v>
      </c>
      <c r="E173" s="139">
        <v>1144</v>
      </c>
      <c r="F173" s="138">
        <v>815</v>
      </c>
      <c r="G173" s="139">
        <v>335</v>
      </c>
      <c r="H173" s="138">
        <v>395</v>
      </c>
      <c r="I173" s="139">
        <v>149</v>
      </c>
      <c r="J173" s="138">
        <v>100</v>
      </c>
      <c r="K173" s="139">
        <v>-1</v>
      </c>
      <c r="L173" s="138">
        <v>0</v>
      </c>
      <c r="M173" s="139">
        <v>-49</v>
      </c>
      <c r="N173" s="140">
        <v>-42</v>
      </c>
      <c r="O173" s="167">
        <v>1685</v>
      </c>
      <c r="P173" s="167">
        <v>1275</v>
      </c>
      <c r="R173" s="190"/>
      <c r="S173" s="190"/>
    </row>
    <row r="174" spans="2:21" x14ac:dyDescent="0.25">
      <c r="B174" s="15" t="s">
        <v>12</v>
      </c>
      <c r="C174" s="137">
        <v>211</v>
      </c>
      <c r="D174" s="138">
        <v>124</v>
      </c>
      <c r="E174" s="139">
        <v>222</v>
      </c>
      <c r="F174" s="138">
        <v>228</v>
      </c>
      <c r="G174" s="139">
        <v>899</v>
      </c>
      <c r="H174" s="138">
        <v>877</v>
      </c>
      <c r="I174" s="139">
        <v>17</v>
      </c>
      <c r="J174" s="138">
        <v>19</v>
      </c>
      <c r="K174" s="139">
        <v>26</v>
      </c>
      <c r="L174" s="138">
        <v>19</v>
      </c>
      <c r="M174" s="139">
        <v>-72</v>
      </c>
      <c r="N174" s="140">
        <v>-61</v>
      </c>
      <c r="O174" s="167">
        <v>1303</v>
      </c>
      <c r="P174" s="167">
        <v>1206</v>
      </c>
      <c r="R174" s="190"/>
      <c r="S174" s="190"/>
    </row>
    <row r="175" spans="2:21" x14ac:dyDescent="0.25">
      <c r="B175" s="15" t="s">
        <v>13</v>
      </c>
      <c r="C175" s="137">
        <v>14</v>
      </c>
      <c r="D175" s="138">
        <v>51</v>
      </c>
      <c r="E175" s="139">
        <v>399</v>
      </c>
      <c r="F175" s="138">
        <v>364</v>
      </c>
      <c r="G175" s="139">
        <v>620</v>
      </c>
      <c r="H175" s="138">
        <v>544</v>
      </c>
      <c r="I175" s="139">
        <v>60</v>
      </c>
      <c r="J175" s="138">
        <v>42</v>
      </c>
      <c r="K175" s="139">
        <v>38</v>
      </c>
      <c r="L175" s="138">
        <v>37</v>
      </c>
      <c r="M175" s="139">
        <v>0</v>
      </c>
      <c r="N175" s="140">
        <v>0</v>
      </c>
      <c r="O175" s="167">
        <v>1131</v>
      </c>
      <c r="P175" s="167">
        <v>1038</v>
      </c>
      <c r="R175" s="190"/>
      <c r="S175" s="190"/>
    </row>
    <row r="176" spans="2:21" x14ac:dyDescent="0.25">
      <c r="B176" s="15" t="s">
        <v>14</v>
      </c>
      <c r="C176" s="137">
        <v>145</v>
      </c>
      <c r="D176" s="138">
        <v>145</v>
      </c>
      <c r="E176" s="139">
        <v>223</v>
      </c>
      <c r="F176" s="138">
        <v>183</v>
      </c>
      <c r="G176" s="139">
        <v>162</v>
      </c>
      <c r="H176" s="138">
        <v>156</v>
      </c>
      <c r="I176" s="139">
        <v>15</v>
      </c>
      <c r="J176" s="138">
        <v>13</v>
      </c>
      <c r="K176" s="139">
        <v>1</v>
      </c>
      <c r="L176" s="138">
        <v>0</v>
      </c>
      <c r="M176" s="139">
        <v>-1</v>
      </c>
      <c r="N176" s="140">
        <v>0</v>
      </c>
      <c r="O176" s="167">
        <v>545</v>
      </c>
      <c r="P176" s="167">
        <v>497</v>
      </c>
      <c r="R176" s="190"/>
      <c r="S176" s="190"/>
    </row>
    <row r="177" spans="2:19" x14ac:dyDescent="0.25">
      <c r="B177" s="15" t="s">
        <v>44</v>
      </c>
      <c r="C177" s="141">
        <v>0</v>
      </c>
      <c r="D177" s="142">
        <v>0</v>
      </c>
      <c r="E177" s="143">
        <v>0</v>
      </c>
      <c r="F177" s="142">
        <v>0</v>
      </c>
      <c r="G177" s="143">
        <v>151</v>
      </c>
      <c r="H177" s="142">
        <v>183</v>
      </c>
      <c r="I177" s="143">
        <v>0</v>
      </c>
      <c r="J177" s="142">
        <v>0</v>
      </c>
      <c r="K177" s="143">
        <v>0</v>
      </c>
      <c r="L177" s="142">
        <v>0</v>
      </c>
      <c r="M177" s="143">
        <v>0</v>
      </c>
      <c r="N177" s="144">
        <v>0</v>
      </c>
      <c r="O177" s="167">
        <v>151</v>
      </c>
      <c r="P177" s="167">
        <v>183</v>
      </c>
      <c r="R177" s="190"/>
      <c r="S177" s="190"/>
    </row>
    <row r="178" spans="2:19" x14ac:dyDescent="0.25">
      <c r="B178" s="6" t="s">
        <v>123</v>
      </c>
      <c r="C178" s="128">
        <v>216</v>
      </c>
      <c r="D178" s="129">
        <v>233</v>
      </c>
      <c r="E178" s="130">
        <v>107</v>
      </c>
      <c r="F178" s="129">
        <v>152</v>
      </c>
      <c r="G178" s="130">
        <v>142</v>
      </c>
      <c r="H178" s="129">
        <v>115</v>
      </c>
      <c r="I178" s="130">
        <v>15</v>
      </c>
      <c r="J178" s="129">
        <v>12</v>
      </c>
      <c r="K178" s="130">
        <v>0</v>
      </c>
      <c r="L178" s="129">
        <v>3</v>
      </c>
      <c r="M178" s="130">
        <v>5</v>
      </c>
      <c r="N178" s="131">
        <v>1</v>
      </c>
      <c r="O178" s="167">
        <v>485</v>
      </c>
      <c r="P178" s="167">
        <v>516</v>
      </c>
      <c r="R178" s="190"/>
      <c r="S178" s="190"/>
    </row>
    <row r="179" spans="2:19" x14ac:dyDescent="0.25">
      <c r="B179" s="15" t="s">
        <v>15</v>
      </c>
      <c r="C179" s="133">
        <v>-2</v>
      </c>
      <c r="D179" s="134">
        <v>0</v>
      </c>
      <c r="E179" s="133">
        <v>107</v>
      </c>
      <c r="F179" s="134">
        <v>152</v>
      </c>
      <c r="G179" s="133">
        <v>75</v>
      </c>
      <c r="H179" s="134">
        <v>62</v>
      </c>
      <c r="I179" s="133">
        <v>15</v>
      </c>
      <c r="J179" s="134">
        <v>12</v>
      </c>
      <c r="K179" s="133">
        <v>6</v>
      </c>
      <c r="L179" s="134">
        <v>3</v>
      </c>
      <c r="M179" s="133">
        <v>5</v>
      </c>
      <c r="N179" s="136">
        <v>1</v>
      </c>
      <c r="O179" s="167">
        <v>206</v>
      </c>
      <c r="P179" s="167">
        <v>230</v>
      </c>
      <c r="R179" s="190"/>
      <c r="S179" s="190"/>
    </row>
    <row r="180" spans="2:19" x14ac:dyDescent="0.25">
      <c r="B180" s="15" t="s">
        <v>16</v>
      </c>
      <c r="C180" s="137">
        <v>216</v>
      </c>
      <c r="D180" s="138">
        <v>233</v>
      </c>
      <c r="E180" s="137">
        <v>0</v>
      </c>
      <c r="F180" s="138">
        <v>0</v>
      </c>
      <c r="G180" s="137">
        <v>-1</v>
      </c>
      <c r="H180" s="138">
        <v>-1</v>
      </c>
      <c r="I180" s="137">
        <v>0</v>
      </c>
      <c r="J180" s="138">
        <v>0</v>
      </c>
      <c r="K180" s="137">
        <v>-2</v>
      </c>
      <c r="L180" s="138">
        <v>0</v>
      </c>
      <c r="M180" s="137">
        <v>0</v>
      </c>
      <c r="N180" s="140">
        <v>0</v>
      </c>
      <c r="O180" s="167">
        <v>213</v>
      </c>
      <c r="P180" s="167">
        <v>232</v>
      </c>
      <c r="R180" s="190"/>
      <c r="S180" s="190"/>
    </row>
    <row r="181" spans="2:19" x14ac:dyDescent="0.25">
      <c r="B181" s="15" t="s">
        <v>122</v>
      </c>
      <c r="C181" s="141">
        <v>2</v>
      </c>
      <c r="D181" s="142">
        <v>0</v>
      </c>
      <c r="E181" s="143">
        <v>0</v>
      </c>
      <c r="F181" s="142">
        <v>0</v>
      </c>
      <c r="G181" s="143">
        <v>68</v>
      </c>
      <c r="H181" s="142">
        <v>54</v>
      </c>
      <c r="I181" s="143">
        <v>0</v>
      </c>
      <c r="J181" s="142">
        <v>0</v>
      </c>
      <c r="K181" s="143">
        <v>-4</v>
      </c>
      <c r="L181" s="142">
        <v>0</v>
      </c>
      <c r="M181" s="143">
        <v>0</v>
      </c>
      <c r="N181" s="144">
        <v>0</v>
      </c>
      <c r="O181" s="167">
        <v>66</v>
      </c>
      <c r="P181" s="167">
        <v>54</v>
      </c>
      <c r="R181" s="190"/>
      <c r="S181" s="190"/>
    </row>
    <row r="182" spans="2:19" x14ac:dyDescent="0.25">
      <c r="B182" s="6" t="s">
        <v>164</v>
      </c>
      <c r="C182" s="128">
        <v>-18</v>
      </c>
      <c r="D182" s="129">
        <v>-6</v>
      </c>
      <c r="E182" s="130">
        <v>0</v>
      </c>
      <c r="F182" s="129">
        <v>0</v>
      </c>
      <c r="G182" s="130">
        <v>737</v>
      </c>
      <c r="H182" s="129">
        <v>538</v>
      </c>
      <c r="I182" s="130">
        <v>0</v>
      </c>
      <c r="J182" s="129">
        <v>0</v>
      </c>
      <c r="K182" s="130">
        <v>80</v>
      </c>
      <c r="L182" s="129">
        <v>3</v>
      </c>
      <c r="M182" s="130">
        <v>0</v>
      </c>
      <c r="N182" s="131">
        <v>0</v>
      </c>
      <c r="O182" s="167">
        <v>799</v>
      </c>
      <c r="P182" s="167">
        <v>535</v>
      </c>
      <c r="R182" s="190"/>
      <c r="S182" s="190"/>
    </row>
    <row r="183" spans="2:19" x14ac:dyDescent="0.25">
      <c r="B183" s="6" t="s">
        <v>20</v>
      </c>
      <c r="C183" s="128">
        <v>0</v>
      </c>
      <c r="D183" s="129">
        <v>0</v>
      </c>
      <c r="E183" s="130">
        <v>0</v>
      </c>
      <c r="F183" s="129">
        <v>0</v>
      </c>
      <c r="G183" s="130">
        <v>62</v>
      </c>
      <c r="H183" s="129">
        <v>58</v>
      </c>
      <c r="I183" s="130">
        <v>0</v>
      </c>
      <c r="J183" s="129">
        <v>0</v>
      </c>
      <c r="K183" s="130">
        <v>-1</v>
      </c>
      <c r="L183" s="129">
        <v>-4</v>
      </c>
      <c r="M183" s="130">
        <v>0</v>
      </c>
      <c r="N183" s="131">
        <v>0</v>
      </c>
      <c r="O183" s="167">
        <v>61</v>
      </c>
      <c r="P183" s="167">
        <v>54</v>
      </c>
      <c r="R183" s="190"/>
      <c r="S183" s="190"/>
    </row>
    <row r="184" spans="2:19" x14ac:dyDescent="0.25">
      <c r="B184" s="6" t="s">
        <v>121</v>
      </c>
      <c r="C184" s="128">
        <v>-14</v>
      </c>
      <c r="D184" s="129">
        <v>-26</v>
      </c>
      <c r="E184" s="130">
        <v>-19</v>
      </c>
      <c r="F184" s="129">
        <v>-20</v>
      </c>
      <c r="G184" s="130">
        <v>-123</v>
      </c>
      <c r="H184" s="129">
        <v>115</v>
      </c>
      <c r="I184" s="130">
        <v>0</v>
      </c>
      <c r="J184" s="129">
        <v>0</v>
      </c>
      <c r="K184" s="130">
        <v>-36</v>
      </c>
      <c r="L184" s="129">
        <v>-16</v>
      </c>
      <c r="M184" s="130">
        <v>-135</v>
      </c>
      <c r="N184" s="131">
        <v>-212</v>
      </c>
      <c r="O184" s="167">
        <v>-327</v>
      </c>
      <c r="P184" s="167">
        <v>-159</v>
      </c>
      <c r="R184" s="190"/>
      <c r="S184" s="190"/>
    </row>
    <row r="185" spans="2:19" x14ac:dyDescent="0.25">
      <c r="B185" s="68" t="s">
        <v>43</v>
      </c>
      <c r="C185" s="145">
        <v>1616</v>
      </c>
      <c r="D185" s="145">
        <v>1117</v>
      </c>
      <c r="E185" s="145">
        <v>8228</v>
      </c>
      <c r="F185" s="145">
        <v>7411</v>
      </c>
      <c r="G185" s="145">
        <v>4634</v>
      </c>
      <c r="H185" s="145">
        <v>4543</v>
      </c>
      <c r="I185" s="145">
        <v>3287</v>
      </c>
      <c r="J185" s="145">
        <v>3079</v>
      </c>
      <c r="K185" s="145">
        <v>158</v>
      </c>
      <c r="L185" s="145">
        <v>124</v>
      </c>
      <c r="M185" s="145">
        <v>-18</v>
      </c>
      <c r="N185" s="146">
        <v>-116</v>
      </c>
      <c r="O185" s="168">
        <v>17905</v>
      </c>
      <c r="P185" s="169">
        <v>16158</v>
      </c>
      <c r="R185" s="190"/>
      <c r="S185" s="190"/>
    </row>
    <row r="186" spans="2:19" x14ac:dyDescent="0.25">
      <c r="B186" s="301" t="s">
        <v>151</v>
      </c>
      <c r="C186" s="302"/>
      <c r="D186" s="302"/>
      <c r="E186" s="302"/>
      <c r="F186" s="302"/>
      <c r="G186" s="302"/>
      <c r="H186" s="302"/>
      <c r="I186" s="302"/>
      <c r="J186" s="302"/>
      <c r="K186" s="302"/>
      <c r="L186" s="302"/>
      <c r="M186" s="302"/>
      <c r="N186" s="302"/>
      <c r="O186" s="302"/>
      <c r="P186" s="302"/>
    </row>
    <row r="187" spans="2:19" x14ac:dyDescent="0.25">
      <c r="B187" s="302"/>
      <c r="C187" s="302"/>
      <c r="D187" s="302"/>
      <c r="E187" s="302"/>
      <c r="F187" s="302"/>
      <c r="G187" s="302"/>
      <c r="H187" s="302"/>
      <c r="I187" s="302"/>
      <c r="J187" s="302"/>
      <c r="K187" s="302"/>
      <c r="L187" s="302"/>
      <c r="M187" s="302"/>
      <c r="N187" s="302"/>
      <c r="O187" s="302"/>
      <c r="P187" s="302"/>
    </row>
    <row r="188" spans="2:19" x14ac:dyDescent="0.25">
      <c r="B188" s="64" t="s">
        <v>141</v>
      </c>
      <c r="C188" s="70"/>
      <c r="D188" s="70"/>
      <c r="E188" s="70"/>
      <c r="F188" s="70"/>
      <c r="G188" s="70"/>
      <c r="H188" s="70"/>
      <c r="I188" s="70"/>
      <c r="J188" s="70"/>
      <c r="K188" s="70"/>
    </row>
    <row r="190" spans="2:19" ht="39.950000000000003" customHeight="1" x14ac:dyDescent="0.25">
      <c r="C190" s="292" t="str">
        <f>+C167</f>
        <v>Conventional Generation &amp; Global Trading</v>
      </c>
      <c r="D190" s="293"/>
      <c r="E190" s="292" t="str">
        <f>+E167</f>
        <v xml:space="preserve">Infrastructure 
&amp; NetworNs </v>
      </c>
      <c r="F190" s="293"/>
      <c r="G190" s="292" t="str">
        <f>+G167</f>
        <v>EGP</v>
      </c>
      <c r="H190" s="293"/>
      <c r="I190" s="292" t="str">
        <f>+I167</f>
        <v xml:space="preserve">Retail </v>
      </c>
      <c r="J190" s="293"/>
      <c r="K190" s="307" t="str">
        <f>+K167</f>
        <v>Enel X</v>
      </c>
      <c r="L190" s="308"/>
      <c r="M190" s="307" t="str">
        <f>+M167</f>
        <v xml:space="preserve">Services 
&amp; Other </v>
      </c>
      <c r="N190" s="308"/>
      <c r="O190" s="305" t="s">
        <v>43</v>
      </c>
      <c r="P190" s="306"/>
    </row>
    <row r="191" spans="2:19" x14ac:dyDescent="0.25">
      <c r="B191" s="4"/>
      <c r="C191" s="5" t="str">
        <f>+C146</f>
        <v>FY 2019</v>
      </c>
      <c r="D191" s="5" t="str">
        <f>+D146</f>
        <v>FY 2018</v>
      </c>
      <c r="E191" s="5" t="str">
        <f t="shared" ref="E191:P191" si="10">+C191</f>
        <v>FY 2019</v>
      </c>
      <c r="F191" s="5" t="str">
        <f t="shared" si="10"/>
        <v>FY 2018</v>
      </c>
      <c r="G191" s="5" t="str">
        <f t="shared" si="10"/>
        <v>FY 2019</v>
      </c>
      <c r="H191" s="5" t="str">
        <f t="shared" si="10"/>
        <v>FY 2018</v>
      </c>
      <c r="I191" s="5" t="str">
        <f t="shared" si="10"/>
        <v>FY 2019</v>
      </c>
      <c r="J191" s="5" t="str">
        <f t="shared" si="10"/>
        <v>FY 2018</v>
      </c>
      <c r="K191" s="5" t="str">
        <f t="shared" si="10"/>
        <v>FY 2019</v>
      </c>
      <c r="L191" s="5" t="str">
        <f t="shared" si="10"/>
        <v>FY 2018</v>
      </c>
      <c r="M191" s="5" t="str">
        <f t="shared" si="10"/>
        <v>FY 2019</v>
      </c>
      <c r="N191" s="5" t="str">
        <f t="shared" si="10"/>
        <v>FY 2018</v>
      </c>
      <c r="O191" s="166" t="str">
        <f t="shared" si="10"/>
        <v>FY 2019</v>
      </c>
      <c r="P191" s="166" t="str">
        <f t="shared" si="10"/>
        <v>FY 2018</v>
      </c>
    </row>
    <row r="192" spans="2:19" x14ac:dyDescent="0.25">
      <c r="B192" s="6" t="s">
        <v>8</v>
      </c>
      <c r="C192" s="128">
        <v>-1908</v>
      </c>
      <c r="D192" s="129">
        <v>-248</v>
      </c>
      <c r="E192" s="130">
        <v>2647</v>
      </c>
      <c r="F192" s="129">
        <v>2508</v>
      </c>
      <c r="G192" s="130">
        <v>909</v>
      </c>
      <c r="H192" s="129">
        <v>828</v>
      </c>
      <c r="I192" s="130">
        <v>1609</v>
      </c>
      <c r="J192" s="129">
        <v>1379</v>
      </c>
      <c r="K192" s="130">
        <v>-45</v>
      </c>
      <c r="L192" s="129">
        <v>-9</v>
      </c>
      <c r="M192" s="130">
        <v>17</v>
      </c>
      <c r="N192" s="131">
        <v>40</v>
      </c>
      <c r="O192" s="132">
        <v>3229</v>
      </c>
      <c r="P192" s="132">
        <v>4498</v>
      </c>
    </row>
    <row r="193" spans="2:16" x14ac:dyDescent="0.25">
      <c r="B193" s="6" t="s">
        <v>9</v>
      </c>
      <c r="C193" s="128">
        <v>-1650</v>
      </c>
      <c r="D193" s="129">
        <v>-274</v>
      </c>
      <c r="E193" s="130">
        <v>1288</v>
      </c>
      <c r="F193" s="129">
        <v>1220</v>
      </c>
      <c r="G193" s="130">
        <v>183</v>
      </c>
      <c r="H193" s="129">
        <v>208</v>
      </c>
      <c r="I193" s="130">
        <v>491</v>
      </c>
      <c r="J193" s="129">
        <v>494</v>
      </c>
      <c r="K193" s="130">
        <v>-13</v>
      </c>
      <c r="L193" s="129">
        <v>37</v>
      </c>
      <c r="M193" s="130">
        <v>20</v>
      </c>
      <c r="N193" s="131">
        <v>39</v>
      </c>
      <c r="O193" s="132">
        <v>319</v>
      </c>
      <c r="P193" s="132">
        <v>1724</v>
      </c>
    </row>
    <row r="194" spans="2:16" x14ac:dyDescent="0.25">
      <c r="B194" s="6" t="s">
        <v>167</v>
      </c>
      <c r="C194" s="128">
        <v>68</v>
      </c>
      <c r="D194" s="129">
        <v>266</v>
      </c>
      <c r="E194" s="128">
        <v>1349</v>
      </c>
      <c r="F194" s="129">
        <v>1025</v>
      </c>
      <c r="G194" s="128">
        <v>1809</v>
      </c>
      <c r="H194" s="129">
        <v>1776</v>
      </c>
      <c r="I194" s="128">
        <v>77</v>
      </c>
      <c r="J194" s="129">
        <v>87</v>
      </c>
      <c r="K194" s="128">
        <v>58</v>
      </c>
      <c r="L194" s="129">
        <v>54</v>
      </c>
      <c r="M194" s="128">
        <v>-122</v>
      </c>
      <c r="N194" s="129">
        <v>-105</v>
      </c>
      <c r="O194" s="132">
        <v>3239</v>
      </c>
      <c r="P194" s="132">
        <v>3103</v>
      </c>
    </row>
    <row r="195" spans="2:16" x14ac:dyDescent="0.25">
      <c r="B195" s="12" t="s">
        <v>10</v>
      </c>
      <c r="C195" s="133">
        <v>100</v>
      </c>
      <c r="D195" s="134">
        <v>89</v>
      </c>
      <c r="E195" s="135">
        <v>240</v>
      </c>
      <c r="F195" s="134">
        <v>98</v>
      </c>
      <c r="G195" s="135">
        <v>38</v>
      </c>
      <c r="H195" s="134">
        <v>39</v>
      </c>
      <c r="I195" s="135">
        <v>-35</v>
      </c>
      <c r="J195" s="134">
        <v>-16</v>
      </c>
      <c r="K195" s="135">
        <v>0</v>
      </c>
      <c r="L195" s="134">
        <v>0</v>
      </c>
      <c r="M195" s="135">
        <v>0</v>
      </c>
      <c r="N195" s="136">
        <v>-1</v>
      </c>
      <c r="O195" s="132">
        <v>0</v>
      </c>
      <c r="P195" s="132">
        <v>0</v>
      </c>
    </row>
    <row r="196" spans="2:16" x14ac:dyDescent="0.25">
      <c r="B196" s="15" t="s">
        <v>11</v>
      </c>
      <c r="C196" s="137">
        <v>94</v>
      </c>
      <c r="D196" s="138">
        <v>-1</v>
      </c>
      <c r="E196" s="139">
        <v>487</v>
      </c>
      <c r="F196" s="138">
        <v>362</v>
      </c>
      <c r="G196" s="139">
        <v>250</v>
      </c>
      <c r="H196" s="138">
        <v>309</v>
      </c>
      <c r="I196" s="139">
        <v>44</v>
      </c>
      <c r="J196" s="138">
        <v>52</v>
      </c>
      <c r="K196" s="139">
        <v>-4</v>
      </c>
      <c r="L196" s="138">
        <v>-1</v>
      </c>
      <c r="M196" s="139">
        <v>-50</v>
      </c>
      <c r="N196" s="140">
        <v>-42</v>
      </c>
      <c r="O196" s="132">
        <v>0</v>
      </c>
      <c r="P196" s="132">
        <v>0</v>
      </c>
    </row>
    <row r="197" spans="2:16" x14ac:dyDescent="0.25">
      <c r="B197" s="15" t="s">
        <v>12</v>
      </c>
      <c r="C197" s="137">
        <v>-233</v>
      </c>
      <c r="D197" s="138">
        <v>30</v>
      </c>
      <c r="E197" s="139">
        <v>173</v>
      </c>
      <c r="F197" s="138">
        <v>178</v>
      </c>
      <c r="G197" s="139">
        <v>728</v>
      </c>
      <c r="H197" s="138">
        <v>699</v>
      </c>
      <c r="I197" s="139">
        <v>6</v>
      </c>
      <c r="J197" s="138">
        <v>16</v>
      </c>
      <c r="K197" s="139">
        <v>24</v>
      </c>
      <c r="L197" s="138">
        <v>19</v>
      </c>
      <c r="M197" s="139">
        <v>-71</v>
      </c>
      <c r="N197" s="140">
        <v>-62</v>
      </c>
      <c r="O197" s="132">
        <v>0</v>
      </c>
      <c r="P197" s="132">
        <v>0</v>
      </c>
    </row>
    <row r="198" spans="2:16" x14ac:dyDescent="0.25">
      <c r="B198" s="15" t="s">
        <v>13</v>
      </c>
      <c r="C198" s="137">
        <v>-2</v>
      </c>
      <c r="D198" s="138">
        <v>37</v>
      </c>
      <c r="E198" s="139">
        <v>292</v>
      </c>
      <c r="F198" s="138">
        <v>261</v>
      </c>
      <c r="G198" s="139">
        <v>560</v>
      </c>
      <c r="H198" s="138">
        <v>488</v>
      </c>
      <c r="I198" s="139">
        <v>52</v>
      </c>
      <c r="J198" s="138">
        <v>29</v>
      </c>
      <c r="K198" s="139">
        <v>37</v>
      </c>
      <c r="L198" s="138">
        <v>36</v>
      </c>
      <c r="M198" s="139">
        <v>0</v>
      </c>
      <c r="N198" s="140">
        <v>0</v>
      </c>
      <c r="O198" s="132">
        <v>0</v>
      </c>
      <c r="P198" s="132">
        <v>0</v>
      </c>
    </row>
    <row r="199" spans="2:16" x14ac:dyDescent="0.25">
      <c r="B199" s="15" t="s">
        <v>14</v>
      </c>
      <c r="C199" s="137">
        <v>109</v>
      </c>
      <c r="D199" s="138">
        <v>111</v>
      </c>
      <c r="E199" s="139">
        <v>157</v>
      </c>
      <c r="F199" s="138">
        <v>126</v>
      </c>
      <c r="G199" s="139">
        <v>123</v>
      </c>
      <c r="H199" s="138">
        <v>107</v>
      </c>
      <c r="I199" s="139">
        <v>10</v>
      </c>
      <c r="J199" s="138">
        <v>6</v>
      </c>
      <c r="K199" s="139">
        <v>1</v>
      </c>
      <c r="L199" s="138">
        <v>0</v>
      </c>
      <c r="M199" s="139">
        <v>-1</v>
      </c>
      <c r="N199" s="140">
        <v>0</v>
      </c>
      <c r="O199" s="132">
        <v>0</v>
      </c>
      <c r="P199" s="132">
        <v>0</v>
      </c>
    </row>
    <row r="200" spans="2:16" x14ac:dyDescent="0.25">
      <c r="B200" s="15" t="s">
        <v>44</v>
      </c>
      <c r="C200" s="141">
        <v>0</v>
      </c>
      <c r="D200" s="142">
        <v>0</v>
      </c>
      <c r="E200" s="143">
        <v>0</v>
      </c>
      <c r="F200" s="142">
        <v>0</v>
      </c>
      <c r="G200" s="143">
        <v>110</v>
      </c>
      <c r="H200" s="142">
        <v>134</v>
      </c>
      <c r="I200" s="143">
        <v>0</v>
      </c>
      <c r="J200" s="142">
        <v>0</v>
      </c>
      <c r="K200" s="143">
        <v>0</v>
      </c>
      <c r="L200" s="142">
        <v>0</v>
      </c>
      <c r="M200" s="143">
        <v>0</v>
      </c>
      <c r="N200" s="144">
        <v>0</v>
      </c>
      <c r="O200" s="132">
        <v>0</v>
      </c>
      <c r="P200" s="132">
        <v>0</v>
      </c>
    </row>
    <row r="201" spans="2:16" x14ac:dyDescent="0.25">
      <c r="B201" s="6" t="s">
        <v>123</v>
      </c>
      <c r="C201" s="128">
        <v>30</v>
      </c>
      <c r="D201" s="129">
        <v>170</v>
      </c>
      <c r="E201" s="128">
        <v>13</v>
      </c>
      <c r="F201" s="129">
        <v>54</v>
      </c>
      <c r="G201" s="128">
        <v>58</v>
      </c>
      <c r="H201" s="129">
        <v>195</v>
      </c>
      <c r="I201" s="128">
        <v>-14</v>
      </c>
      <c r="J201" s="129">
        <v>-2</v>
      </c>
      <c r="K201" s="128">
        <v>-3</v>
      </c>
      <c r="L201" s="129">
        <v>2</v>
      </c>
      <c r="M201" s="128">
        <v>2</v>
      </c>
      <c r="N201" s="129">
        <v>1</v>
      </c>
      <c r="O201" s="132">
        <v>86</v>
      </c>
      <c r="P201" s="132">
        <v>420</v>
      </c>
    </row>
    <row r="202" spans="2:16" x14ac:dyDescent="0.25">
      <c r="B202" s="12" t="s">
        <v>15</v>
      </c>
      <c r="C202" s="133">
        <v>-1</v>
      </c>
      <c r="D202" s="134">
        <v>0</v>
      </c>
      <c r="E202" s="133">
        <v>13</v>
      </c>
      <c r="F202" s="134">
        <v>54</v>
      </c>
      <c r="G202" s="133">
        <v>49</v>
      </c>
      <c r="H202" s="134">
        <v>40</v>
      </c>
      <c r="I202" s="133">
        <v>-14</v>
      </c>
      <c r="J202" s="134">
        <v>-2</v>
      </c>
      <c r="K202" s="133">
        <v>4</v>
      </c>
      <c r="L202" s="134">
        <v>2</v>
      </c>
      <c r="M202" s="133">
        <v>3</v>
      </c>
      <c r="N202" s="136">
        <v>0</v>
      </c>
      <c r="O202" s="132">
        <v>0</v>
      </c>
      <c r="P202" s="132">
        <v>0</v>
      </c>
    </row>
    <row r="203" spans="2:16" x14ac:dyDescent="0.25">
      <c r="B203" s="15" t="s">
        <v>16</v>
      </c>
      <c r="C203" s="137">
        <v>31</v>
      </c>
      <c r="D203" s="138">
        <v>170</v>
      </c>
      <c r="E203" s="137">
        <v>0</v>
      </c>
      <c r="F203" s="138">
        <v>0</v>
      </c>
      <c r="G203" s="137">
        <v>0</v>
      </c>
      <c r="H203" s="138">
        <v>-1</v>
      </c>
      <c r="I203" s="137">
        <v>0</v>
      </c>
      <c r="J203" s="138">
        <v>0</v>
      </c>
      <c r="K203" s="137">
        <v>-1</v>
      </c>
      <c r="L203" s="138">
        <v>0</v>
      </c>
      <c r="M203" s="137">
        <v>0</v>
      </c>
      <c r="N203" s="140">
        <v>0</v>
      </c>
      <c r="O203" s="132">
        <v>0</v>
      </c>
      <c r="P203" s="132">
        <v>0</v>
      </c>
    </row>
    <row r="204" spans="2:16" x14ac:dyDescent="0.25">
      <c r="B204" s="15" t="s">
        <v>44</v>
      </c>
      <c r="C204" s="143">
        <v>0</v>
      </c>
      <c r="D204" s="142">
        <v>0</v>
      </c>
      <c r="E204" s="143">
        <v>0</v>
      </c>
      <c r="F204" s="142">
        <v>0</v>
      </c>
      <c r="G204" s="143">
        <v>9</v>
      </c>
      <c r="H204" s="142">
        <v>156</v>
      </c>
      <c r="I204" s="143">
        <v>0</v>
      </c>
      <c r="J204" s="142">
        <v>0</v>
      </c>
      <c r="K204" s="143">
        <v>-6</v>
      </c>
      <c r="L204" s="142">
        <v>0</v>
      </c>
      <c r="M204" s="143">
        <v>0</v>
      </c>
      <c r="N204" s="144">
        <v>0</v>
      </c>
      <c r="O204" s="132">
        <v>0</v>
      </c>
      <c r="P204" s="132">
        <v>0</v>
      </c>
    </row>
    <row r="205" spans="2:16" x14ac:dyDescent="0.25">
      <c r="B205" s="6" t="s">
        <v>164</v>
      </c>
      <c r="C205" s="128">
        <v>-19</v>
      </c>
      <c r="D205" s="129">
        <v>-6</v>
      </c>
      <c r="E205" s="130">
        <v>0</v>
      </c>
      <c r="F205" s="129">
        <v>0</v>
      </c>
      <c r="G205" s="130">
        <v>418</v>
      </c>
      <c r="H205" s="129">
        <v>364</v>
      </c>
      <c r="I205" s="130">
        <v>0</v>
      </c>
      <c r="J205" s="129">
        <v>0</v>
      </c>
      <c r="K205" s="130">
        <v>-50</v>
      </c>
      <c r="L205" s="129">
        <v>-31</v>
      </c>
      <c r="M205" s="130">
        <v>0</v>
      </c>
      <c r="N205" s="131">
        <v>0</v>
      </c>
      <c r="O205" s="132">
        <v>349</v>
      </c>
      <c r="P205" s="132">
        <v>327</v>
      </c>
    </row>
    <row r="206" spans="2:16" x14ac:dyDescent="0.25">
      <c r="B206" s="6" t="s">
        <v>20</v>
      </c>
      <c r="C206" s="128">
        <v>0</v>
      </c>
      <c r="D206" s="129">
        <v>0</v>
      </c>
      <c r="E206" s="130">
        <v>0</v>
      </c>
      <c r="F206" s="129">
        <v>0</v>
      </c>
      <c r="G206" s="130">
        <v>24</v>
      </c>
      <c r="H206" s="129">
        <v>19</v>
      </c>
      <c r="I206" s="130">
        <v>0</v>
      </c>
      <c r="J206" s="129">
        <v>0</v>
      </c>
      <c r="K206" s="130">
        <v>-5</v>
      </c>
      <c r="L206" s="129">
        <v>-8</v>
      </c>
      <c r="M206" s="130">
        <v>0</v>
      </c>
      <c r="N206" s="131">
        <v>-1</v>
      </c>
      <c r="O206" s="132">
        <v>19</v>
      </c>
      <c r="P206" s="132">
        <v>10</v>
      </c>
    </row>
    <row r="207" spans="2:16" x14ac:dyDescent="0.25">
      <c r="B207" s="6" t="s">
        <v>44</v>
      </c>
      <c r="C207" s="128">
        <v>-15</v>
      </c>
      <c r="D207" s="129">
        <v>-26</v>
      </c>
      <c r="E207" s="130">
        <v>-20</v>
      </c>
      <c r="F207" s="129">
        <v>-20</v>
      </c>
      <c r="G207" s="130">
        <v>-125</v>
      </c>
      <c r="H207" s="129">
        <v>115</v>
      </c>
      <c r="I207" s="130">
        <v>0</v>
      </c>
      <c r="J207" s="129">
        <v>0</v>
      </c>
      <c r="K207" s="130">
        <v>-40</v>
      </c>
      <c r="L207" s="129">
        <v>-26</v>
      </c>
      <c r="M207" s="130">
        <v>-163</v>
      </c>
      <c r="N207" s="131">
        <v>-225</v>
      </c>
      <c r="O207" s="132">
        <v>-363</v>
      </c>
      <c r="P207" s="132">
        <v>-182</v>
      </c>
    </row>
    <row r="208" spans="2:16" x14ac:dyDescent="0.25">
      <c r="B208" s="68" t="s">
        <v>43</v>
      </c>
      <c r="C208" s="145">
        <v>-3494</v>
      </c>
      <c r="D208" s="145">
        <v>-118</v>
      </c>
      <c r="E208" s="145">
        <v>5277</v>
      </c>
      <c r="F208" s="145">
        <v>4787</v>
      </c>
      <c r="G208" s="145">
        <v>3276</v>
      </c>
      <c r="H208" s="145">
        <v>3505</v>
      </c>
      <c r="I208" s="145">
        <v>2163</v>
      </c>
      <c r="J208" s="145">
        <v>1958</v>
      </c>
      <c r="K208" s="145">
        <v>-98</v>
      </c>
      <c r="L208" s="145">
        <v>19</v>
      </c>
      <c r="M208" s="145">
        <v>-246</v>
      </c>
      <c r="N208" s="145">
        <v>-251</v>
      </c>
      <c r="O208" s="147">
        <v>6878</v>
      </c>
      <c r="P208" s="147">
        <v>9900</v>
      </c>
    </row>
    <row r="209" spans="2:16" x14ac:dyDescent="0.25">
      <c r="B209" s="301" t="s">
        <v>132</v>
      </c>
      <c r="C209" s="302"/>
      <c r="D209" s="302"/>
      <c r="E209" s="302"/>
      <c r="F209" s="302"/>
      <c r="G209" s="302"/>
      <c r="H209" s="302"/>
      <c r="I209" s="302"/>
      <c r="J209" s="302"/>
      <c r="K209" s="302"/>
      <c r="L209" s="302"/>
      <c r="M209" s="302"/>
      <c r="N209" s="302"/>
      <c r="O209" s="302"/>
      <c r="P209" s="302"/>
    </row>
    <row r="210" spans="2:16" x14ac:dyDescent="0.25">
      <c r="B210" s="302"/>
      <c r="C210" s="302"/>
      <c r="D210" s="302"/>
      <c r="E210" s="302"/>
      <c r="F210" s="302"/>
      <c r="G210" s="302"/>
      <c r="H210" s="302"/>
      <c r="I210" s="302"/>
      <c r="J210" s="302"/>
      <c r="K210" s="302"/>
      <c r="L210" s="302"/>
      <c r="M210" s="302"/>
      <c r="N210" s="302"/>
      <c r="O210" s="302"/>
      <c r="P210" s="302"/>
    </row>
    <row r="211" spans="2:16" x14ac:dyDescent="0.25">
      <c r="B211" s="303" t="s">
        <v>133</v>
      </c>
      <c r="C211" s="304"/>
      <c r="D211" s="304"/>
    </row>
    <row r="213" spans="2:16" ht="30.95" customHeight="1" x14ac:dyDescent="0.25">
      <c r="B213" s="72"/>
      <c r="C213" s="72"/>
      <c r="D213" s="72"/>
      <c r="F213" s="122" t="str">
        <f>+CONCATENATE(C191," ","reported")</f>
        <v>FY 2019 reported</v>
      </c>
      <c r="G213" s="122" t="str">
        <f>+CONCATENATE(D191," ","reported")</f>
        <v>FY 2018 reported</v>
      </c>
      <c r="H213" s="122" t="s">
        <v>71</v>
      </c>
      <c r="I213" s="122" t="str">
        <f>+CONCATENATE(E191," ","ordinary")</f>
        <v>FY 2019 ordinary</v>
      </c>
      <c r="J213" s="122" t="str">
        <f>+CONCATENATE(F191," ","ordinary")</f>
        <v>FY 2018 ordinary</v>
      </c>
      <c r="K213" s="122" t="s">
        <v>71</v>
      </c>
    </row>
    <row r="214" spans="2:16" ht="15.75" x14ac:dyDescent="0.25">
      <c r="B214" s="80" t="s">
        <v>72</v>
      </c>
      <c r="C214" s="73"/>
      <c r="D214" s="73"/>
      <c r="E214" s="171"/>
      <c r="F214" s="153">
        <v>17704</v>
      </c>
      <c r="G214" s="153">
        <v>16351</v>
      </c>
      <c r="H214" s="154">
        <v>8.3000000000000004E-2</v>
      </c>
      <c r="I214" s="153">
        <v>17905</v>
      </c>
      <c r="J214" s="153">
        <v>16158</v>
      </c>
      <c r="K214" s="155">
        <v>0.108</v>
      </c>
    </row>
    <row r="215" spans="2:16" ht="15.75" x14ac:dyDescent="0.25">
      <c r="B215" s="81" t="s">
        <v>73</v>
      </c>
      <c r="C215" s="74"/>
      <c r="D215" s="74"/>
      <c r="F215" s="156">
        <v>-10826</v>
      </c>
      <c r="G215" s="156">
        <v>-6451</v>
      </c>
      <c r="H215" s="154"/>
      <c r="I215" s="156">
        <v>-6809</v>
      </c>
      <c r="J215" s="156">
        <v>-6365</v>
      </c>
      <c r="K215" s="155"/>
    </row>
    <row r="216" spans="2:16" ht="15.75" x14ac:dyDescent="0.25">
      <c r="B216" s="80" t="s">
        <v>74</v>
      </c>
      <c r="C216" s="73"/>
      <c r="D216" s="73"/>
      <c r="E216" s="171"/>
      <c r="F216" s="153">
        <v>6878</v>
      </c>
      <c r="G216" s="153">
        <v>9900</v>
      </c>
      <c r="H216" s="154">
        <v>-0.30499999999999999</v>
      </c>
      <c r="I216" s="153">
        <v>11096</v>
      </c>
      <c r="J216" s="153">
        <v>9793</v>
      </c>
      <c r="K216" s="155">
        <v>0.13300000000000001</v>
      </c>
    </row>
    <row r="217" spans="2:16" ht="15.75" x14ac:dyDescent="0.25">
      <c r="B217" s="82" t="s">
        <v>75</v>
      </c>
      <c r="C217" s="75"/>
      <c r="D217" s="75"/>
      <c r="F217" s="156">
        <v>-2444</v>
      </c>
      <c r="G217" s="156">
        <v>-2048</v>
      </c>
      <c r="H217" s="154"/>
      <c r="I217" s="156">
        <v>-2413</v>
      </c>
      <c r="J217" s="156">
        <v>-2370</v>
      </c>
      <c r="K217" s="155"/>
    </row>
    <row r="218" spans="2:16" ht="15.75" x14ac:dyDescent="0.25">
      <c r="B218" s="82" t="s">
        <v>76</v>
      </c>
      <c r="C218" s="75"/>
      <c r="D218" s="75"/>
      <c r="F218" s="156">
        <v>-122</v>
      </c>
      <c r="G218" s="156">
        <v>349</v>
      </c>
      <c r="H218" s="154"/>
      <c r="I218" s="156">
        <v>-88</v>
      </c>
      <c r="J218" s="156">
        <v>81</v>
      </c>
      <c r="K218" s="155"/>
    </row>
    <row r="219" spans="2:16" ht="15.75" x14ac:dyDescent="0.25">
      <c r="B219" s="80" t="s">
        <v>77</v>
      </c>
      <c r="C219" s="73"/>
      <c r="D219" s="73"/>
      <c r="E219" s="171"/>
      <c r="F219" s="153">
        <v>4312</v>
      </c>
      <c r="G219" s="153">
        <v>8201</v>
      </c>
      <c r="H219" s="154">
        <v>-0.47399999999999998</v>
      </c>
      <c r="I219" s="153">
        <v>8595</v>
      </c>
      <c r="J219" s="153">
        <v>7504</v>
      </c>
      <c r="K219" s="155">
        <v>0.14499999999999999</v>
      </c>
    </row>
    <row r="220" spans="2:16" ht="15.75" x14ac:dyDescent="0.25">
      <c r="B220" s="82" t="s">
        <v>78</v>
      </c>
      <c r="C220" s="75"/>
      <c r="D220" s="75"/>
      <c r="F220" s="156">
        <v>-836</v>
      </c>
      <c r="G220" s="156">
        <v>-1851</v>
      </c>
      <c r="H220" s="154"/>
      <c r="I220" s="156">
        <v>-1960</v>
      </c>
      <c r="J220" s="156">
        <v>-1864</v>
      </c>
      <c r="K220" s="155"/>
    </row>
    <row r="221" spans="2:16" ht="15.75" x14ac:dyDescent="0.25">
      <c r="B221" s="82" t="s">
        <v>79</v>
      </c>
      <c r="C221" s="75"/>
      <c r="D221" s="75"/>
      <c r="F221" s="156">
        <v>3476</v>
      </c>
      <c r="G221" s="156">
        <v>6350</v>
      </c>
      <c r="H221" s="154"/>
      <c r="I221" s="156">
        <v>6635</v>
      </c>
      <c r="J221" s="156">
        <v>5640</v>
      </c>
      <c r="K221" s="155"/>
    </row>
    <row r="222" spans="2:16" ht="15.75" x14ac:dyDescent="0.25">
      <c r="B222" s="82" t="s">
        <v>80</v>
      </c>
      <c r="C222" s="75"/>
      <c r="D222" s="75"/>
      <c r="F222" s="156">
        <v>-1302</v>
      </c>
      <c r="G222" s="156">
        <v>-1561</v>
      </c>
      <c r="H222" s="154"/>
      <c r="I222" s="156">
        <v>-1868</v>
      </c>
      <c r="J222" s="156">
        <v>-1580</v>
      </c>
      <c r="K222" s="155"/>
    </row>
    <row r="223" spans="2:16" ht="15.75" x14ac:dyDescent="0.25">
      <c r="B223" s="80" t="s">
        <v>81</v>
      </c>
      <c r="C223" s="73"/>
      <c r="D223" s="73"/>
      <c r="E223" s="171"/>
      <c r="F223" s="153">
        <v>2174</v>
      </c>
      <c r="G223" s="153">
        <v>4789</v>
      </c>
      <c r="H223" s="154">
        <v>-0.54600000000000004</v>
      </c>
      <c r="I223" s="153">
        <v>4767</v>
      </c>
      <c r="J223" s="153">
        <v>4060</v>
      </c>
      <c r="K223" s="155">
        <v>0.17399999999999999</v>
      </c>
    </row>
    <row r="224" spans="2:16" x14ac:dyDescent="0.25">
      <c r="B224" s="301" t="s">
        <v>132</v>
      </c>
      <c r="C224" s="302"/>
      <c r="D224" s="302"/>
      <c r="E224" s="302"/>
      <c r="F224" s="302"/>
      <c r="G224" s="302"/>
      <c r="H224" s="302"/>
      <c r="I224" s="302"/>
      <c r="J224" s="302"/>
      <c r="K224" s="302"/>
      <c r="L224" s="302"/>
      <c r="M224" s="302"/>
      <c r="N224" s="302"/>
      <c r="O224" s="302"/>
      <c r="P224" s="302"/>
    </row>
    <row r="225" spans="2:16" x14ac:dyDescent="0.25">
      <c r="B225" s="302"/>
      <c r="C225" s="302"/>
      <c r="D225" s="302"/>
      <c r="E225" s="302"/>
      <c r="F225" s="302"/>
      <c r="G225" s="302"/>
      <c r="H225" s="302"/>
      <c r="I225" s="302"/>
      <c r="J225" s="302"/>
      <c r="K225" s="302"/>
      <c r="L225" s="302"/>
      <c r="M225" s="302"/>
      <c r="N225" s="302"/>
      <c r="O225" s="302"/>
      <c r="P225" s="302"/>
    </row>
    <row r="226" spans="2:16" ht="15" customHeight="1" x14ac:dyDescent="0.25">
      <c r="B226" s="94" t="s">
        <v>134</v>
      </c>
    </row>
    <row r="228" spans="2:16" ht="30.95" customHeight="1" x14ac:dyDescent="0.25">
      <c r="B228" s="77">
        <v>0</v>
      </c>
      <c r="C228" s="78" t="s">
        <v>172</v>
      </c>
      <c r="D228" s="78" t="s">
        <v>173</v>
      </c>
      <c r="E228" s="76" t="s">
        <v>71</v>
      </c>
    </row>
    <row r="229" spans="2:16" x14ac:dyDescent="0.25">
      <c r="B229" s="6" t="s">
        <v>289</v>
      </c>
      <c r="C229" s="200">
        <v>4889</v>
      </c>
      <c r="D229" s="200">
        <v>1235</v>
      </c>
      <c r="E229" s="157">
        <v>2.9587044534412956</v>
      </c>
    </row>
    <row r="230" spans="2:16" x14ac:dyDescent="0.25">
      <c r="B230" s="6" t="s">
        <v>290</v>
      </c>
      <c r="C230" s="200">
        <v>1328</v>
      </c>
      <c r="D230" s="200">
        <v>1103</v>
      </c>
      <c r="E230" s="157">
        <v>0.20398912058023577</v>
      </c>
    </row>
    <row r="231" spans="2:16" x14ac:dyDescent="0.25">
      <c r="B231" s="6" t="s">
        <v>291</v>
      </c>
      <c r="C231" s="200">
        <v>3001</v>
      </c>
      <c r="D231" s="200">
        <v>2752</v>
      </c>
      <c r="E231" s="157">
        <v>9.0479651162790775E-2</v>
      </c>
    </row>
    <row r="232" spans="2:16" x14ac:dyDescent="0.25">
      <c r="B232" s="6" t="s">
        <v>292</v>
      </c>
      <c r="C232" s="200">
        <v>1124</v>
      </c>
      <c r="D232" s="200">
        <v>1121</v>
      </c>
      <c r="E232" s="157">
        <v>2.67618198037467E-3</v>
      </c>
    </row>
    <row r="233" spans="2:16" x14ac:dyDescent="0.25">
      <c r="B233" s="6" t="s">
        <v>69</v>
      </c>
      <c r="C233" s="200">
        <v>256</v>
      </c>
      <c r="D233" s="200">
        <v>105</v>
      </c>
      <c r="E233" s="157">
        <v>1.4380952380952383</v>
      </c>
    </row>
    <row r="234" spans="2:16" x14ac:dyDescent="0.25">
      <c r="B234" s="6" t="s">
        <v>293</v>
      </c>
      <c r="C234" s="201">
        <v>228</v>
      </c>
      <c r="D234" s="201">
        <v>135</v>
      </c>
      <c r="E234" s="158">
        <v>0.68888888888888888</v>
      </c>
    </row>
    <row r="235" spans="2:16" x14ac:dyDescent="0.25">
      <c r="B235" s="79" t="s">
        <v>43</v>
      </c>
      <c r="C235" s="202">
        <v>10826</v>
      </c>
      <c r="D235" s="202">
        <v>6451</v>
      </c>
      <c r="E235" s="159">
        <v>0.67818942799565951</v>
      </c>
    </row>
    <row r="238" spans="2:16" ht="15" customHeight="1" x14ac:dyDescent="0.25">
      <c r="B238" s="94" t="s">
        <v>88</v>
      </c>
      <c r="C238" s="95"/>
      <c r="D238" s="95"/>
    </row>
    <row r="240" spans="2:16" ht="36" x14ac:dyDescent="0.25">
      <c r="B240" s="83" t="str">
        <f>+C228</f>
        <v>FY 2019</v>
      </c>
      <c r="C240" s="119" t="s">
        <v>35</v>
      </c>
      <c r="D240" s="119" t="s">
        <v>36</v>
      </c>
      <c r="E240" s="119" t="s">
        <v>37</v>
      </c>
      <c r="F240" s="119" t="s">
        <v>123</v>
      </c>
      <c r="G240" s="119" t="s">
        <v>17</v>
      </c>
      <c r="H240" s="119" t="s">
        <v>20</v>
      </c>
      <c r="I240" s="119" t="s">
        <v>44</v>
      </c>
      <c r="J240" s="121" t="s">
        <v>43</v>
      </c>
    </row>
    <row r="241" spans="2:15" x14ac:dyDescent="0.25">
      <c r="B241" s="84" t="s">
        <v>82</v>
      </c>
      <c r="C241" s="85">
        <v>7628</v>
      </c>
      <c r="D241" s="85">
        <v>3792</v>
      </c>
      <c r="E241" s="85">
        <v>5303</v>
      </c>
      <c r="F241" s="85">
        <v>448</v>
      </c>
      <c r="G241" s="85">
        <v>799</v>
      </c>
      <c r="H241" s="85">
        <v>61</v>
      </c>
      <c r="I241" s="85">
        <v>-327</v>
      </c>
      <c r="J241" s="86">
        <v>17704</v>
      </c>
    </row>
    <row r="242" spans="2:15" x14ac:dyDescent="0.25">
      <c r="B242" s="84" t="s">
        <v>83</v>
      </c>
      <c r="C242" s="85">
        <v>-61.3</v>
      </c>
      <c r="D242" s="85">
        <v>-103</v>
      </c>
      <c r="E242" s="85">
        <v>0</v>
      </c>
      <c r="F242" s="85">
        <v>-36.6</v>
      </c>
      <c r="G242" s="85">
        <v>0</v>
      </c>
      <c r="H242" s="85">
        <v>0</v>
      </c>
      <c r="I242" s="85">
        <v>0</v>
      </c>
      <c r="J242" s="86">
        <v>-200.8</v>
      </c>
    </row>
    <row r="243" spans="2:15" x14ac:dyDescent="0.25">
      <c r="B243" s="84" t="s">
        <v>84</v>
      </c>
      <c r="C243" s="85">
        <v>7689.3</v>
      </c>
      <c r="D243" s="85">
        <v>3895</v>
      </c>
      <c r="E243" s="85">
        <v>5303</v>
      </c>
      <c r="F243" s="85">
        <v>484.6</v>
      </c>
      <c r="G243" s="85">
        <v>799</v>
      </c>
      <c r="H243" s="85">
        <v>61</v>
      </c>
      <c r="I243" s="85">
        <v>-327</v>
      </c>
      <c r="J243" s="86">
        <v>17904.8</v>
      </c>
    </row>
    <row r="244" spans="2:15" x14ac:dyDescent="0.25">
      <c r="B244" s="84" t="s">
        <v>85</v>
      </c>
      <c r="C244" s="85">
        <v>222</v>
      </c>
      <c r="D244" s="85">
        <v>6.3</v>
      </c>
      <c r="E244" s="85">
        <v>305.8</v>
      </c>
      <c r="F244" s="85">
        <v>0</v>
      </c>
      <c r="G244" s="85">
        <v>98</v>
      </c>
      <c r="H244" s="85">
        <v>0</v>
      </c>
      <c r="I244" s="85">
        <v>0</v>
      </c>
      <c r="J244" s="86">
        <v>632.20000000000005</v>
      </c>
    </row>
    <row r="245" spans="2:15" x14ac:dyDescent="0.25">
      <c r="B245" s="84" t="s">
        <v>86</v>
      </c>
      <c r="C245" s="85">
        <v>7467.3</v>
      </c>
      <c r="D245" s="85">
        <v>3888.7</v>
      </c>
      <c r="E245" s="85">
        <v>4997.2</v>
      </c>
      <c r="F245" s="85">
        <v>484.6</v>
      </c>
      <c r="G245" s="85">
        <v>701</v>
      </c>
      <c r="H245" s="85">
        <v>61</v>
      </c>
      <c r="I245" s="85">
        <v>-327</v>
      </c>
      <c r="J245" s="87">
        <v>17272.599999999999</v>
      </c>
    </row>
    <row r="246" spans="2:15" x14ac:dyDescent="0.25">
      <c r="B246" s="88"/>
      <c r="C246" s="88"/>
      <c r="D246" s="88"/>
      <c r="E246" s="88"/>
      <c r="F246" s="88"/>
      <c r="G246" s="88"/>
      <c r="H246" s="88"/>
      <c r="I246" s="88"/>
      <c r="J246" s="88"/>
    </row>
    <row r="247" spans="2:15" ht="36" x14ac:dyDescent="0.25">
      <c r="B247" s="83" t="str">
        <f>+D228</f>
        <v>FY 2018</v>
      </c>
      <c r="C247" s="119" t="s">
        <v>35</v>
      </c>
      <c r="D247" s="119" t="s">
        <v>36</v>
      </c>
      <c r="E247" s="119" t="s">
        <v>37</v>
      </c>
      <c r="F247" s="119" t="s">
        <v>123</v>
      </c>
      <c r="G247" s="119" t="s">
        <v>17</v>
      </c>
      <c r="H247" s="119" t="s">
        <v>20</v>
      </c>
      <c r="I247" s="119" t="s">
        <v>44</v>
      </c>
      <c r="J247" s="121" t="s">
        <v>43</v>
      </c>
    </row>
    <row r="248" spans="2:15" x14ac:dyDescent="0.25">
      <c r="B248" s="84" t="s">
        <v>82</v>
      </c>
      <c r="C248" s="85">
        <v>7304</v>
      </c>
      <c r="D248" s="85">
        <v>3558</v>
      </c>
      <c r="E248" s="85">
        <v>4543</v>
      </c>
      <c r="F248" s="85">
        <v>516</v>
      </c>
      <c r="G248" s="85">
        <v>535</v>
      </c>
      <c r="H248" s="85">
        <v>54</v>
      </c>
      <c r="I248" s="85">
        <v>-159</v>
      </c>
      <c r="J248" s="86">
        <v>16351</v>
      </c>
      <c r="K248" s="89"/>
      <c r="L248" s="89"/>
      <c r="M248" s="89"/>
      <c r="N248" s="89"/>
      <c r="O248" s="89"/>
    </row>
    <row r="249" spans="2:15" x14ac:dyDescent="0.25">
      <c r="B249" s="84" t="s">
        <v>83</v>
      </c>
      <c r="C249" s="85">
        <v>192.6</v>
      </c>
      <c r="D249" s="85">
        <v>0</v>
      </c>
      <c r="E249" s="85">
        <v>0</v>
      </c>
      <c r="F249" s="85">
        <v>0</v>
      </c>
      <c r="G249" s="85">
        <v>0</v>
      </c>
      <c r="H249" s="85">
        <v>0</v>
      </c>
      <c r="I249" s="85">
        <v>0</v>
      </c>
      <c r="J249" s="86">
        <v>192.6</v>
      </c>
      <c r="K249" s="89"/>
      <c r="L249" s="89"/>
      <c r="M249" s="89"/>
      <c r="N249" s="89"/>
      <c r="O249" s="89"/>
    </row>
    <row r="250" spans="2:15" x14ac:dyDescent="0.25">
      <c r="B250" s="84" t="s">
        <v>84</v>
      </c>
      <c r="C250" s="85">
        <v>7111.4</v>
      </c>
      <c r="D250" s="85">
        <v>3558</v>
      </c>
      <c r="E250" s="85">
        <v>4543</v>
      </c>
      <c r="F250" s="85">
        <v>516</v>
      </c>
      <c r="G250" s="85">
        <v>535</v>
      </c>
      <c r="H250" s="85">
        <v>54</v>
      </c>
      <c r="I250" s="85">
        <v>-159</v>
      </c>
      <c r="J250" s="86">
        <v>16158.4</v>
      </c>
      <c r="K250" s="89"/>
      <c r="L250" s="89"/>
      <c r="M250" s="89"/>
      <c r="N250" s="89"/>
      <c r="O250" s="89"/>
    </row>
    <row r="251" spans="2:15" x14ac:dyDescent="0.25">
      <c r="B251" s="84" t="s">
        <v>85</v>
      </c>
      <c r="C251" s="85">
        <v>135.1</v>
      </c>
      <c r="D251" s="85">
        <v>0</v>
      </c>
      <c r="E251" s="85">
        <v>-36.799999999999997</v>
      </c>
      <c r="F251" s="85">
        <v>0</v>
      </c>
      <c r="G251" s="85">
        <v>-9</v>
      </c>
      <c r="H251" s="85">
        <v>0</v>
      </c>
      <c r="I251" s="85">
        <v>-9.1999999999999993</v>
      </c>
      <c r="J251" s="86">
        <v>80.2</v>
      </c>
      <c r="K251" s="89"/>
      <c r="L251" s="89"/>
      <c r="M251" s="89"/>
      <c r="N251" s="89"/>
      <c r="O251" s="89"/>
    </row>
    <row r="252" spans="2:15" x14ac:dyDescent="0.25">
      <c r="B252" s="84" t="s">
        <v>86</v>
      </c>
      <c r="C252" s="85">
        <v>6976.3</v>
      </c>
      <c r="D252" s="85">
        <v>3558</v>
      </c>
      <c r="E252" s="85">
        <v>4579.8</v>
      </c>
      <c r="F252" s="85">
        <v>516</v>
      </c>
      <c r="G252" s="85">
        <v>544</v>
      </c>
      <c r="H252" s="85">
        <v>54</v>
      </c>
      <c r="I252" s="85">
        <v>-149.80000000000001</v>
      </c>
      <c r="J252" s="87">
        <v>16078.3</v>
      </c>
      <c r="K252" s="89"/>
      <c r="L252" s="89"/>
      <c r="M252" s="89"/>
      <c r="N252" s="89"/>
      <c r="O252" s="89"/>
    </row>
    <row r="255" spans="2:15" x14ac:dyDescent="0.25">
      <c r="B255" s="32" t="s">
        <v>89</v>
      </c>
    </row>
    <row r="257" spans="2:13" ht="48" customHeight="1" x14ac:dyDescent="0.25">
      <c r="B257" s="90" t="str">
        <f>+B240</f>
        <v>FY 2019</v>
      </c>
      <c r="C257" s="119" t="str">
        <f>+C190</f>
        <v>Conventional Generation &amp; Global Trading</v>
      </c>
      <c r="D257" s="119" t="str">
        <f>+E190</f>
        <v xml:space="preserve">Infrastructure 
&amp; NetworNs </v>
      </c>
      <c r="E257" s="119" t="str">
        <f>+G190</f>
        <v>EGP</v>
      </c>
      <c r="F257" s="119" t="str">
        <f>+I190</f>
        <v xml:space="preserve">Retail </v>
      </c>
      <c r="G257" s="119" t="str">
        <f>+K190</f>
        <v>Enel X</v>
      </c>
      <c r="H257" s="119" t="s">
        <v>87</v>
      </c>
      <c r="I257" s="120" t="s">
        <v>43</v>
      </c>
    </row>
    <row r="258" spans="2:13" x14ac:dyDescent="0.25">
      <c r="B258" s="84" t="s">
        <v>82</v>
      </c>
      <c r="C258" s="89">
        <v>1395</v>
      </c>
      <c r="D258" s="89">
        <v>8278</v>
      </c>
      <c r="E258" s="89">
        <v>4604</v>
      </c>
      <c r="F258" s="89">
        <v>3287</v>
      </c>
      <c r="G258" s="89">
        <v>158</v>
      </c>
      <c r="H258" s="89">
        <v>-18</v>
      </c>
      <c r="I258" s="86">
        <v>17704</v>
      </c>
    </row>
    <row r="259" spans="2:13" x14ac:dyDescent="0.25">
      <c r="B259" s="84" t="s">
        <v>83</v>
      </c>
      <c r="C259" s="89">
        <v>-221.1</v>
      </c>
      <c r="D259" s="89">
        <v>50.1</v>
      </c>
      <c r="E259" s="89">
        <v>-29.9</v>
      </c>
      <c r="F259" s="89">
        <v>0</v>
      </c>
      <c r="G259" s="89">
        <v>0</v>
      </c>
      <c r="H259" s="89">
        <v>0</v>
      </c>
      <c r="I259" s="86">
        <v>-200.8</v>
      </c>
    </row>
    <row r="260" spans="2:13" x14ac:dyDescent="0.25">
      <c r="B260" s="84" t="s">
        <v>84</v>
      </c>
      <c r="C260" s="89">
        <v>1616</v>
      </c>
      <c r="D260" s="89">
        <v>8228</v>
      </c>
      <c r="E260" s="89">
        <v>4634</v>
      </c>
      <c r="F260" s="89">
        <v>3287</v>
      </c>
      <c r="G260" s="89">
        <v>158</v>
      </c>
      <c r="H260" s="89">
        <v>-18</v>
      </c>
      <c r="I260" s="86">
        <v>17904.8</v>
      </c>
    </row>
    <row r="261" spans="2:13" x14ac:dyDescent="0.25">
      <c r="B261" s="84" t="s">
        <v>85</v>
      </c>
      <c r="C261" s="89">
        <v>83.6</v>
      </c>
      <c r="D261" s="89">
        <v>351.2</v>
      </c>
      <c r="E261" s="89">
        <v>76.7</v>
      </c>
      <c r="F261" s="89">
        <v>22.6</v>
      </c>
      <c r="G261" s="89">
        <v>98</v>
      </c>
      <c r="H261" s="89">
        <v>0</v>
      </c>
      <c r="I261" s="86">
        <v>632.20000000000005</v>
      </c>
    </row>
    <row r="262" spans="2:13" x14ac:dyDescent="0.25">
      <c r="B262" s="84" t="s">
        <v>86</v>
      </c>
      <c r="C262" s="89">
        <v>1532.4</v>
      </c>
      <c r="D262" s="89">
        <v>7876.7</v>
      </c>
      <c r="E262" s="89">
        <v>4557.2</v>
      </c>
      <c r="F262" s="89">
        <v>3264.4</v>
      </c>
      <c r="G262" s="89">
        <v>60</v>
      </c>
      <c r="H262" s="89">
        <v>-18</v>
      </c>
      <c r="I262" s="87">
        <v>17272.599999999999</v>
      </c>
    </row>
    <row r="263" spans="2:13" x14ac:dyDescent="0.25">
      <c r="B263" s="88"/>
      <c r="C263" s="88"/>
      <c r="D263" s="88"/>
      <c r="E263" s="88"/>
      <c r="F263" s="88"/>
      <c r="G263" s="88"/>
      <c r="H263" s="88"/>
      <c r="I263" s="88"/>
    </row>
    <row r="264" spans="2:13" ht="48" customHeight="1" x14ac:dyDescent="0.25">
      <c r="B264" s="91" t="str">
        <f>+B247</f>
        <v>FY 2018</v>
      </c>
      <c r="C264" s="119" t="str">
        <f t="shared" ref="C264:H264" si="11">+C257</f>
        <v>Conventional Generation &amp; Global Trading</v>
      </c>
      <c r="D264" s="119" t="str">
        <f t="shared" si="11"/>
        <v xml:space="preserve">Infrastructure 
&amp; NetworNs </v>
      </c>
      <c r="E264" s="119" t="str">
        <f t="shared" si="11"/>
        <v>EGP</v>
      </c>
      <c r="F264" s="119" t="str">
        <f t="shared" si="11"/>
        <v xml:space="preserve">Retail </v>
      </c>
      <c r="G264" s="119" t="str">
        <f t="shared" si="11"/>
        <v>Enel X</v>
      </c>
      <c r="H264" s="119" t="str">
        <f t="shared" si="11"/>
        <v>Services 
&amp; Holding</v>
      </c>
      <c r="I264" s="120" t="s">
        <v>43</v>
      </c>
    </row>
    <row r="265" spans="2:13" x14ac:dyDescent="0.25">
      <c r="B265" s="84" t="s">
        <v>82</v>
      </c>
      <c r="C265" s="89">
        <v>1117</v>
      </c>
      <c r="D265" s="89">
        <v>7539</v>
      </c>
      <c r="E265" s="89">
        <v>4608</v>
      </c>
      <c r="F265" s="89">
        <v>3079</v>
      </c>
      <c r="G265" s="89">
        <v>124</v>
      </c>
      <c r="H265" s="89">
        <v>-116</v>
      </c>
      <c r="I265" s="86">
        <v>16351</v>
      </c>
      <c r="J265" s="89"/>
      <c r="K265" s="89"/>
      <c r="L265" s="89"/>
      <c r="M265" s="89"/>
    </row>
    <row r="266" spans="2:13" x14ac:dyDescent="0.25">
      <c r="B266" s="84" t="s">
        <v>83</v>
      </c>
      <c r="C266" s="89">
        <v>0</v>
      </c>
      <c r="D266" s="89">
        <v>128</v>
      </c>
      <c r="E266" s="89">
        <v>64.599999999999994</v>
      </c>
      <c r="F266" s="89">
        <v>0</v>
      </c>
      <c r="G266" s="89">
        <v>0</v>
      </c>
      <c r="H266" s="89">
        <v>0</v>
      </c>
      <c r="I266" s="86">
        <v>192.6</v>
      </c>
      <c r="J266" s="89"/>
      <c r="K266" s="89"/>
      <c r="L266" s="89"/>
      <c r="M266" s="89"/>
    </row>
    <row r="267" spans="2:13" x14ac:dyDescent="0.25">
      <c r="B267" s="84" t="s">
        <v>84</v>
      </c>
      <c r="C267" s="89">
        <v>1117</v>
      </c>
      <c r="D267" s="89">
        <v>7411</v>
      </c>
      <c r="E267" s="89">
        <v>4543</v>
      </c>
      <c r="F267" s="89">
        <v>3079</v>
      </c>
      <c r="G267" s="89">
        <v>124</v>
      </c>
      <c r="H267" s="89">
        <v>-116</v>
      </c>
      <c r="I267" s="86">
        <v>16158.4</v>
      </c>
      <c r="J267" s="89"/>
      <c r="K267" s="89"/>
      <c r="L267" s="89"/>
      <c r="M267" s="89"/>
    </row>
    <row r="268" spans="2:13" x14ac:dyDescent="0.25">
      <c r="B268" s="84" t="s">
        <v>85</v>
      </c>
      <c r="C268" s="89">
        <v>-7.6</v>
      </c>
      <c r="D268" s="89">
        <v>129.5</v>
      </c>
      <c r="E268" s="89">
        <v>-7.4</v>
      </c>
      <c r="F268" s="89">
        <v>-9.5</v>
      </c>
      <c r="G268" s="89">
        <v>-9.6</v>
      </c>
      <c r="H268" s="89">
        <v>-15.2</v>
      </c>
      <c r="I268" s="86">
        <v>80.2</v>
      </c>
      <c r="J268" s="89"/>
      <c r="K268" s="89"/>
      <c r="L268" s="89"/>
      <c r="M268" s="89"/>
    </row>
    <row r="269" spans="2:13" x14ac:dyDescent="0.25">
      <c r="B269" s="84" t="s">
        <v>86</v>
      </c>
      <c r="C269" s="89">
        <v>1124.5999999999999</v>
      </c>
      <c r="D269" s="89">
        <v>7281.5</v>
      </c>
      <c r="E269" s="89">
        <v>4551</v>
      </c>
      <c r="F269" s="89">
        <v>3088.5</v>
      </c>
      <c r="G269" s="89">
        <v>133.6</v>
      </c>
      <c r="H269" s="89">
        <v>-101</v>
      </c>
      <c r="I269" s="87">
        <v>16078.3</v>
      </c>
      <c r="J269" s="89"/>
      <c r="K269" s="89"/>
      <c r="L269" s="89"/>
      <c r="M269" s="89"/>
    </row>
    <row r="270" spans="2:13" x14ac:dyDescent="0.25">
      <c r="B270" s="172"/>
    </row>
    <row r="272" spans="2:13" x14ac:dyDescent="0.25">
      <c r="B272" s="84" t="s">
        <v>91</v>
      </c>
    </row>
    <row r="274" spans="2:12" ht="48" customHeight="1" x14ac:dyDescent="0.25">
      <c r="B274" s="92" t="s">
        <v>294</v>
      </c>
      <c r="C274" s="92" t="s">
        <v>295</v>
      </c>
      <c r="D274" s="92" t="s">
        <v>296</v>
      </c>
      <c r="E274" s="92" t="s">
        <v>297</v>
      </c>
      <c r="F274" s="92" t="s">
        <v>35</v>
      </c>
      <c r="G274" s="92" t="s">
        <v>36</v>
      </c>
      <c r="H274" s="92" t="s">
        <v>37</v>
      </c>
      <c r="I274" s="92" t="s">
        <v>17</v>
      </c>
      <c r="J274" s="92" t="s">
        <v>124</v>
      </c>
      <c r="K274" s="92" t="s">
        <v>298</v>
      </c>
      <c r="L274" s="92" t="s">
        <v>43</v>
      </c>
    </row>
    <row r="275" spans="2:12" x14ac:dyDescent="0.25">
      <c r="B275" s="96" t="s">
        <v>299</v>
      </c>
      <c r="C275" s="179">
        <v>8.61</v>
      </c>
      <c r="D275" s="179">
        <v>30.74</v>
      </c>
      <c r="E275" s="179" t="s">
        <v>257</v>
      </c>
      <c r="F275" s="179" t="s">
        <v>257</v>
      </c>
      <c r="G275" s="179">
        <v>0.02</v>
      </c>
      <c r="H275" s="179">
        <v>5.76</v>
      </c>
      <c r="I275" s="179" t="s">
        <v>257</v>
      </c>
      <c r="J275" s="179">
        <v>7.0000000000000007E-2</v>
      </c>
      <c r="K275" s="179" t="s">
        <v>257</v>
      </c>
      <c r="L275" s="179">
        <v>45.2</v>
      </c>
    </row>
    <row r="276" spans="2:12" x14ac:dyDescent="0.25">
      <c r="B276" s="96" t="s">
        <v>300</v>
      </c>
      <c r="C276" s="179">
        <v>0.55000000000000004</v>
      </c>
      <c r="D276" s="179" t="s">
        <v>257</v>
      </c>
      <c r="E276" s="179" t="s">
        <v>257</v>
      </c>
      <c r="F276" s="179">
        <v>4.2300000000000004</v>
      </c>
      <c r="G276" s="179">
        <v>1.97</v>
      </c>
      <c r="H276" s="179">
        <v>1.95</v>
      </c>
      <c r="I276" s="179">
        <v>0.1</v>
      </c>
      <c r="J276" s="179">
        <v>0.15</v>
      </c>
      <c r="K276" s="179">
        <v>0.57999999999999996</v>
      </c>
      <c r="L276" s="179">
        <v>9.5299999999999994</v>
      </c>
    </row>
    <row r="277" spans="2:12" x14ac:dyDescent="0.25">
      <c r="B277" s="96" t="s">
        <v>301</v>
      </c>
      <c r="C277" s="179" t="s">
        <v>257</v>
      </c>
      <c r="D277" s="179" t="s">
        <v>257</v>
      </c>
      <c r="E277" s="179" t="s">
        <v>257</v>
      </c>
      <c r="F277" s="179" t="s">
        <v>257</v>
      </c>
      <c r="G277" s="179" t="s">
        <v>257</v>
      </c>
      <c r="H277" s="179" t="s">
        <v>257</v>
      </c>
      <c r="I277" s="179">
        <v>0.71</v>
      </c>
      <c r="J277" s="179" t="s">
        <v>257</v>
      </c>
      <c r="K277" s="179" t="s">
        <v>257</v>
      </c>
      <c r="L277" s="179">
        <v>0.71</v>
      </c>
    </row>
    <row r="278" spans="2:12" x14ac:dyDescent="0.25">
      <c r="B278" s="96" t="s">
        <v>302</v>
      </c>
      <c r="C278" s="179" t="s">
        <v>257</v>
      </c>
      <c r="D278" s="179" t="s">
        <v>257</v>
      </c>
      <c r="E278" s="179" t="s">
        <v>257</v>
      </c>
      <c r="F278" s="179">
        <v>0.57999999999999996</v>
      </c>
      <c r="G278" s="179">
        <v>0.73</v>
      </c>
      <c r="H278" s="179">
        <v>0.38</v>
      </c>
      <c r="I278" s="179">
        <v>0.36</v>
      </c>
      <c r="J278" s="179">
        <v>7.0000000000000007E-2</v>
      </c>
      <c r="K278" s="179">
        <v>0.02</v>
      </c>
      <c r="L278" s="179">
        <v>2.14</v>
      </c>
    </row>
    <row r="279" spans="2:12" x14ac:dyDescent="0.25">
      <c r="B279" s="96" t="s">
        <v>303</v>
      </c>
      <c r="C279" s="179">
        <v>0.53</v>
      </c>
      <c r="D279" s="179">
        <v>0.28999999999999998</v>
      </c>
      <c r="E279" s="179" t="s">
        <v>257</v>
      </c>
      <c r="F279" s="179">
        <v>0.33</v>
      </c>
      <c r="G279" s="179">
        <v>0.12</v>
      </c>
      <c r="H279" s="179">
        <v>0.4</v>
      </c>
      <c r="I279" s="179" t="s">
        <v>257</v>
      </c>
      <c r="J279" s="179" t="s">
        <v>257</v>
      </c>
      <c r="K279" s="179">
        <v>0.01</v>
      </c>
      <c r="L279" s="179">
        <v>1.68</v>
      </c>
    </row>
    <row r="280" spans="2:12" x14ac:dyDescent="0.25">
      <c r="B280" s="96" t="s">
        <v>304</v>
      </c>
      <c r="C280" s="179" t="s">
        <v>257</v>
      </c>
      <c r="D280" s="179">
        <v>0.5</v>
      </c>
      <c r="E280" s="179">
        <v>0.75</v>
      </c>
      <c r="F280" s="179" t="s">
        <v>257</v>
      </c>
      <c r="G280" s="179">
        <v>0.8</v>
      </c>
      <c r="H280" s="179">
        <v>0.23</v>
      </c>
      <c r="I280" s="179" t="s">
        <v>257</v>
      </c>
      <c r="J280" s="179" t="s">
        <v>257</v>
      </c>
      <c r="K280" s="179" t="s">
        <v>257</v>
      </c>
      <c r="L280" s="179">
        <v>2.2799999999999998</v>
      </c>
    </row>
    <row r="281" spans="2:12" x14ac:dyDescent="0.25">
      <c r="B281" s="160" t="s">
        <v>305</v>
      </c>
      <c r="C281" s="180">
        <v>9.69</v>
      </c>
      <c r="D281" s="180">
        <v>31.53</v>
      </c>
      <c r="E281" s="180">
        <v>0.75</v>
      </c>
      <c r="F281" s="180">
        <v>5.14</v>
      </c>
      <c r="G281" s="180">
        <v>3.64</v>
      </c>
      <c r="H281" s="180">
        <v>8.73</v>
      </c>
      <c r="I281" s="180">
        <v>1.17</v>
      </c>
      <c r="J281" s="180">
        <v>0.28999999999999998</v>
      </c>
      <c r="K281" s="180">
        <v>0.61</v>
      </c>
      <c r="L281" s="180">
        <v>61.55</v>
      </c>
    </row>
    <row r="282" spans="2:12" x14ac:dyDescent="0.25">
      <c r="B282" s="96" t="s">
        <v>306</v>
      </c>
      <c r="C282" s="179">
        <v>-0.2</v>
      </c>
      <c r="D282" s="179">
        <v>-0.79</v>
      </c>
      <c r="E282" s="179">
        <v>-0.42</v>
      </c>
      <c r="F282" s="179">
        <v>-0.89</v>
      </c>
      <c r="G282" s="179">
        <v>-0.5</v>
      </c>
      <c r="H282" s="179">
        <v>-0.98</v>
      </c>
      <c r="I282" s="179" t="s">
        <v>257</v>
      </c>
      <c r="J282" s="179" t="s">
        <v>257</v>
      </c>
      <c r="K282" s="179">
        <v>-0.04</v>
      </c>
      <c r="L282" s="179">
        <v>-3.82</v>
      </c>
    </row>
    <row r="283" spans="2:12" x14ac:dyDescent="0.25">
      <c r="B283" s="96" t="s">
        <v>307</v>
      </c>
      <c r="C283" s="179" t="s">
        <v>257</v>
      </c>
      <c r="D283" s="179" t="s">
        <v>257</v>
      </c>
      <c r="E283" s="179" t="s">
        <v>257</v>
      </c>
      <c r="F283" s="179" t="s">
        <v>257</v>
      </c>
      <c r="G283" s="179">
        <v>-0.95</v>
      </c>
      <c r="H283" s="179" t="s">
        <v>257</v>
      </c>
      <c r="I283" s="179" t="s">
        <v>257</v>
      </c>
      <c r="J283" s="179" t="s">
        <v>257</v>
      </c>
      <c r="K283" s="179" t="s">
        <v>257</v>
      </c>
      <c r="L283" s="179">
        <v>-0.95</v>
      </c>
    </row>
    <row r="284" spans="2:12" ht="26.25" x14ac:dyDescent="0.25">
      <c r="B284" s="96" t="s">
        <v>308</v>
      </c>
      <c r="C284" s="179">
        <v>-1.29</v>
      </c>
      <c r="D284" s="179">
        <v>-0.57999999999999996</v>
      </c>
      <c r="E284" s="179" t="s">
        <v>257</v>
      </c>
      <c r="F284" s="179">
        <v>-0.43</v>
      </c>
      <c r="G284" s="179">
        <v>-0.09</v>
      </c>
      <c r="H284" s="179">
        <v>-0.01</v>
      </c>
      <c r="I284" s="179">
        <v>-0.03</v>
      </c>
      <c r="J284" s="179" t="s">
        <v>257</v>
      </c>
      <c r="K284" s="179">
        <v>-0.09</v>
      </c>
      <c r="L284" s="179">
        <v>-2.52</v>
      </c>
    </row>
    <row r="285" spans="2:12" x14ac:dyDescent="0.25">
      <c r="B285" s="96" t="s">
        <v>309</v>
      </c>
      <c r="C285" s="179">
        <v>-4.1500000000000004</v>
      </c>
      <c r="D285" s="179">
        <v>-0.21</v>
      </c>
      <c r="E285" s="179">
        <v>-0.46</v>
      </c>
      <c r="F285" s="179">
        <v>-0.19</v>
      </c>
      <c r="G285" s="179">
        <v>-0.21</v>
      </c>
      <c r="H285" s="179">
        <v>-2.2799999999999998</v>
      </c>
      <c r="I285" s="179">
        <v>-0.13</v>
      </c>
      <c r="J285" s="179">
        <v>-1.25</v>
      </c>
      <c r="K285" s="179">
        <v>-0.2</v>
      </c>
      <c r="L285" s="179">
        <v>-9.08</v>
      </c>
    </row>
    <row r="286" spans="2:12" x14ac:dyDescent="0.25">
      <c r="B286" s="160" t="s">
        <v>310</v>
      </c>
      <c r="C286" s="180">
        <v>4.05</v>
      </c>
      <c r="D286" s="180">
        <v>29.95</v>
      </c>
      <c r="E286" s="180">
        <v>-0.13</v>
      </c>
      <c r="F286" s="180">
        <v>3.63</v>
      </c>
      <c r="G286" s="180">
        <v>1.89</v>
      </c>
      <c r="H286" s="180">
        <v>5.46</v>
      </c>
      <c r="I286" s="180">
        <v>1.01</v>
      </c>
      <c r="J286" s="180">
        <v>-0.96</v>
      </c>
      <c r="K286" s="180">
        <v>0.28000000000000003</v>
      </c>
      <c r="L286" s="180">
        <v>45.17</v>
      </c>
    </row>
    <row r="287" spans="2:12" x14ac:dyDescent="0.25">
      <c r="B287" s="96" t="s">
        <v>311</v>
      </c>
      <c r="C287" s="179">
        <v>12.5</v>
      </c>
      <c r="D287" s="179">
        <v>-32.909999999999997</v>
      </c>
      <c r="E287" s="179">
        <v>4.82</v>
      </c>
      <c r="F287" s="179">
        <v>9.68</v>
      </c>
      <c r="G287" s="179">
        <v>3.01</v>
      </c>
      <c r="H287" s="179">
        <v>1.25</v>
      </c>
      <c r="I287" s="179">
        <v>1.36</v>
      </c>
      <c r="J287" s="179">
        <v>0.23</v>
      </c>
      <c r="K287" s="179">
        <v>0.06</v>
      </c>
      <c r="L287" s="179" t="s">
        <v>257</v>
      </c>
    </row>
    <row r="288" spans="2:12" x14ac:dyDescent="0.25">
      <c r="B288" s="160" t="s">
        <v>312</v>
      </c>
      <c r="C288" s="180">
        <v>16.55</v>
      </c>
      <c r="D288" s="180">
        <v>-2.96</v>
      </c>
      <c r="E288" s="180">
        <v>4.6900000000000004</v>
      </c>
      <c r="F288" s="180">
        <v>13.31</v>
      </c>
      <c r="G288" s="180">
        <v>4.9000000000000004</v>
      </c>
      <c r="H288" s="180">
        <v>6.71</v>
      </c>
      <c r="I288" s="180">
        <v>2.37</v>
      </c>
      <c r="J288" s="180">
        <v>-0.73</v>
      </c>
      <c r="K288" s="180">
        <v>0.34</v>
      </c>
      <c r="L288" s="180">
        <v>45.17</v>
      </c>
    </row>
  </sheetData>
  <mergeCells count="74">
    <mergeCell ref="B209:P210"/>
    <mergeCell ref="B95:P96"/>
    <mergeCell ref="B118:P119"/>
    <mergeCell ref="B141:P142"/>
    <mergeCell ref="B164:P165"/>
    <mergeCell ref="B186:P187"/>
    <mergeCell ref="O167:P167"/>
    <mergeCell ref="E167:F167"/>
    <mergeCell ref="G167:H167"/>
    <mergeCell ref="I167:J167"/>
    <mergeCell ref="K167:L167"/>
    <mergeCell ref="M167:N167"/>
    <mergeCell ref="M145:N145"/>
    <mergeCell ref="C167:D167"/>
    <mergeCell ref="O99:P99"/>
    <mergeCell ref="C122:D122"/>
    <mergeCell ref="S4:T4"/>
    <mergeCell ref="C9:D9"/>
    <mergeCell ref="C18:D18"/>
    <mergeCell ref="E18:F18"/>
    <mergeCell ref="B3:R4"/>
    <mergeCell ref="G18:H18"/>
    <mergeCell ref="I18:J18"/>
    <mergeCell ref="C17:J17"/>
    <mergeCell ref="C30:D30"/>
    <mergeCell ref="E30:F30"/>
    <mergeCell ref="G30:H30"/>
    <mergeCell ref="I30:J30"/>
    <mergeCell ref="K30:L30"/>
    <mergeCell ref="M30:N30"/>
    <mergeCell ref="O30:P30"/>
    <mergeCell ref="M53:N53"/>
    <mergeCell ref="O53:P53"/>
    <mergeCell ref="C76:D76"/>
    <mergeCell ref="E76:F76"/>
    <mergeCell ref="G76:H76"/>
    <mergeCell ref="I76:J76"/>
    <mergeCell ref="K76:L76"/>
    <mergeCell ref="M76:N76"/>
    <mergeCell ref="O76:P76"/>
    <mergeCell ref="C53:D53"/>
    <mergeCell ref="E53:F53"/>
    <mergeCell ref="G53:H53"/>
    <mergeCell ref="I53:J53"/>
    <mergeCell ref="K53:L53"/>
    <mergeCell ref="C99:D99"/>
    <mergeCell ref="E99:F99"/>
    <mergeCell ref="G99:H99"/>
    <mergeCell ref="I99:J99"/>
    <mergeCell ref="K99:L99"/>
    <mergeCell ref="K145:L145"/>
    <mergeCell ref="M99:N99"/>
    <mergeCell ref="O122:P122"/>
    <mergeCell ref="E122:F122"/>
    <mergeCell ref="G122:H122"/>
    <mergeCell ref="I122:J122"/>
    <mergeCell ref="K122:L122"/>
    <mergeCell ref="M122:N122"/>
    <mergeCell ref="B224:P225"/>
    <mergeCell ref="B49:P50"/>
    <mergeCell ref="B72:P73"/>
    <mergeCell ref="B211:D211"/>
    <mergeCell ref="O145:P145"/>
    <mergeCell ref="C190:D190"/>
    <mergeCell ref="E190:F190"/>
    <mergeCell ref="G190:H190"/>
    <mergeCell ref="I190:J190"/>
    <mergeCell ref="K190:L190"/>
    <mergeCell ref="M190:N190"/>
    <mergeCell ref="O190:P190"/>
    <mergeCell ref="C145:D145"/>
    <mergeCell ref="E145:F145"/>
    <mergeCell ref="G145:H145"/>
    <mergeCell ref="I145:J145"/>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6"/>
  <sheetViews>
    <sheetView showGridLines="0" zoomScaleNormal="100" workbookViewId="0"/>
  </sheetViews>
  <sheetFormatPr baseColWidth="10" defaultColWidth="9.140625" defaultRowHeight="12.75" x14ac:dyDescent="0.2"/>
  <cols>
    <col min="1" max="1" width="9.140625" style="102"/>
    <col min="2" max="2" width="102.85546875" style="102" bestFit="1" customWidth="1"/>
    <col min="3" max="3" width="10.42578125" style="102" customWidth="1"/>
    <col min="4" max="5" width="11.28515625" style="102" bestFit="1" customWidth="1"/>
    <col min="6" max="16384" width="9.140625" style="102"/>
  </cols>
  <sheetData>
    <row r="1" spans="2:7" ht="15" x14ac:dyDescent="0.25">
      <c r="B1"/>
      <c r="C1"/>
      <c r="D1"/>
      <c r="E1"/>
    </row>
    <row r="2" spans="2:7" customFormat="1" ht="15" x14ac:dyDescent="0.25"/>
    <row r="3" spans="2:7" ht="12.75" customHeight="1" x14ac:dyDescent="0.2">
      <c r="B3" s="288" t="s">
        <v>114</v>
      </c>
      <c r="C3" s="288"/>
      <c r="D3" s="288"/>
      <c r="E3" s="288"/>
    </row>
    <row r="4" spans="2:7" ht="13.5" customHeight="1" thickBot="1" x14ac:dyDescent="0.3">
      <c r="B4" s="289"/>
      <c r="C4" s="289"/>
      <c r="D4" s="289"/>
      <c r="E4" s="289"/>
      <c r="F4" s="290" t="s">
        <v>120</v>
      </c>
      <c r="G4" s="291"/>
    </row>
    <row r="5" spans="2:7" ht="15" x14ac:dyDescent="0.2">
      <c r="B5" s="100"/>
      <c r="C5" s="100"/>
      <c r="D5" s="100"/>
    </row>
    <row r="6" spans="2:7" ht="23.25" customHeight="1" x14ac:dyDescent="0.2">
      <c r="B6" s="317" t="s">
        <v>98</v>
      </c>
      <c r="C6" s="317"/>
      <c r="D6" s="317"/>
      <c r="E6" s="317"/>
    </row>
    <row r="7" spans="2:7" ht="23.25" customHeight="1" x14ac:dyDescent="0.2">
      <c r="B7" s="177"/>
      <c r="C7" s="177"/>
      <c r="D7" s="177"/>
      <c r="E7" s="177"/>
    </row>
    <row r="8" spans="2:7" ht="15" x14ac:dyDescent="0.2">
      <c r="B8" s="108"/>
      <c r="C8" s="211"/>
      <c r="D8" s="231" t="s">
        <v>172</v>
      </c>
      <c r="E8" s="181" t="s">
        <v>173</v>
      </c>
    </row>
    <row r="9" spans="2:7" ht="14.25" customHeight="1" x14ac:dyDescent="0.2">
      <c r="B9" s="318"/>
      <c r="C9" s="320"/>
      <c r="D9" s="319"/>
      <c r="E9" s="321"/>
    </row>
    <row r="10" spans="2:7" x14ac:dyDescent="0.2">
      <c r="B10" s="318"/>
      <c r="C10" s="320"/>
      <c r="D10" s="319"/>
      <c r="E10" s="321"/>
    </row>
    <row r="11" spans="2:7" ht="15" customHeight="1" x14ac:dyDescent="0.2">
      <c r="B11" s="319"/>
      <c r="C11" s="320"/>
      <c r="D11" s="319"/>
      <c r="E11" s="321"/>
    </row>
    <row r="12" spans="2:7" x14ac:dyDescent="0.2">
      <c r="B12" s="233" t="s">
        <v>266</v>
      </c>
      <c r="C12" s="240"/>
      <c r="D12" s="240"/>
      <c r="E12" s="240"/>
    </row>
    <row r="13" spans="2:7" x14ac:dyDescent="0.2">
      <c r="B13" s="234" t="s">
        <v>174</v>
      </c>
      <c r="C13" s="240"/>
      <c r="D13" s="241">
        <v>77366</v>
      </c>
      <c r="E13" s="241">
        <v>73037</v>
      </c>
    </row>
    <row r="14" spans="2:7" s="182" customFormat="1" x14ac:dyDescent="0.2">
      <c r="B14" s="234" t="s">
        <v>175</v>
      </c>
      <c r="C14" s="111"/>
      <c r="D14" s="241">
        <v>2961</v>
      </c>
      <c r="E14" s="241">
        <v>2538</v>
      </c>
    </row>
    <row r="15" spans="2:7" ht="13.5" thickBot="1" x14ac:dyDescent="0.25">
      <c r="B15" s="234"/>
      <c r="C15" s="242" t="s">
        <v>192</v>
      </c>
      <c r="D15" s="243">
        <v>80327</v>
      </c>
      <c r="E15" s="243">
        <v>75575</v>
      </c>
    </row>
    <row r="16" spans="2:7" x14ac:dyDescent="0.2">
      <c r="B16" s="235"/>
      <c r="C16" s="242"/>
      <c r="D16" s="241"/>
      <c r="E16" s="241"/>
    </row>
    <row r="17" spans="2:5" x14ac:dyDescent="0.2">
      <c r="B17" s="233" t="s">
        <v>176</v>
      </c>
      <c r="C17" s="240"/>
      <c r="D17" s="241"/>
      <c r="E17" s="241"/>
    </row>
    <row r="18" spans="2:5" s="182" customFormat="1" x14ac:dyDescent="0.2">
      <c r="B18" s="236" t="s">
        <v>177</v>
      </c>
      <c r="C18" s="240"/>
      <c r="D18" s="241">
        <v>33755</v>
      </c>
      <c r="E18" s="241">
        <v>37264</v>
      </c>
    </row>
    <row r="19" spans="2:5" s="182" customFormat="1" x14ac:dyDescent="0.2">
      <c r="B19" s="234" t="s">
        <v>178</v>
      </c>
      <c r="C19" s="111"/>
      <c r="D19" s="241">
        <v>18580</v>
      </c>
      <c r="E19" s="241">
        <v>18406</v>
      </c>
    </row>
    <row r="20" spans="2:5" s="182" customFormat="1" x14ac:dyDescent="0.2">
      <c r="B20" s="234" t="s">
        <v>179</v>
      </c>
      <c r="C20" s="110"/>
      <c r="D20" s="241">
        <v>4634</v>
      </c>
      <c r="E20" s="241">
        <v>4581</v>
      </c>
    </row>
    <row r="21" spans="2:5" x14ac:dyDescent="0.2">
      <c r="B21" s="234" t="s">
        <v>180</v>
      </c>
      <c r="C21" s="110"/>
      <c r="D21" s="241">
        <v>1144</v>
      </c>
      <c r="E21" s="241">
        <v>1096</v>
      </c>
    </row>
    <row r="22" spans="2:5" s="182" customFormat="1" x14ac:dyDescent="0.2">
      <c r="B22" s="234" t="s">
        <v>181</v>
      </c>
      <c r="C22" s="242"/>
      <c r="D22" s="241">
        <v>9682</v>
      </c>
      <c r="E22" s="241">
        <v>5355</v>
      </c>
    </row>
    <row r="23" spans="2:5" s="182" customFormat="1" x14ac:dyDescent="0.2">
      <c r="B23" s="234" t="s">
        <v>182</v>
      </c>
      <c r="C23" s="111"/>
      <c r="D23" s="241">
        <v>7276</v>
      </c>
      <c r="E23" s="241">
        <v>1769</v>
      </c>
    </row>
    <row r="24" spans="2:5" s="182" customFormat="1" x14ac:dyDescent="0.2">
      <c r="B24" s="234" t="s">
        <v>183</v>
      </c>
      <c r="C24" s="242"/>
      <c r="D24" s="241">
        <v>-2355</v>
      </c>
      <c r="E24" s="241">
        <v>-2264</v>
      </c>
    </row>
    <row r="25" spans="2:5" ht="13.5" thickBot="1" x14ac:dyDescent="0.25">
      <c r="B25" s="234"/>
      <c r="C25" s="242" t="s">
        <v>192</v>
      </c>
      <c r="D25" s="243">
        <v>72716</v>
      </c>
      <c r="E25" s="243">
        <v>66207</v>
      </c>
    </row>
    <row r="26" spans="2:5" x14ac:dyDescent="0.2">
      <c r="B26" s="235"/>
      <c r="C26" s="242"/>
      <c r="D26" s="241"/>
      <c r="E26" s="241"/>
    </row>
    <row r="27" spans="2:5" ht="13.5" thickBot="1" x14ac:dyDescent="0.25">
      <c r="B27" s="237" t="s">
        <v>267</v>
      </c>
      <c r="C27" s="242"/>
      <c r="D27" s="244">
        <v>-733</v>
      </c>
      <c r="E27" s="244">
        <v>532</v>
      </c>
    </row>
    <row r="28" spans="2:5" s="183" customFormat="1" ht="13.5" thickBot="1" x14ac:dyDescent="0.25">
      <c r="B28" s="233" t="s">
        <v>135</v>
      </c>
      <c r="C28" s="240"/>
      <c r="D28" s="243">
        <v>6878</v>
      </c>
      <c r="E28" s="243">
        <v>9900</v>
      </c>
    </row>
    <row r="29" spans="2:5" s="182" customFormat="1" x14ac:dyDescent="0.2">
      <c r="B29" s="234" t="s">
        <v>184</v>
      </c>
      <c r="C29" s="111"/>
      <c r="D29" s="241">
        <v>1484</v>
      </c>
      <c r="E29" s="241">
        <v>1993</v>
      </c>
    </row>
    <row r="30" spans="2:5" s="182" customFormat="1" x14ac:dyDescent="0.2">
      <c r="B30" s="234" t="s">
        <v>185</v>
      </c>
      <c r="C30" s="111"/>
      <c r="D30" s="241">
        <v>1637</v>
      </c>
      <c r="E30" s="241">
        <v>1715</v>
      </c>
    </row>
    <row r="31" spans="2:5" x14ac:dyDescent="0.2">
      <c r="B31" s="234" t="s">
        <v>186</v>
      </c>
      <c r="C31" s="184"/>
      <c r="D31" s="241">
        <v>1142</v>
      </c>
      <c r="E31" s="241">
        <v>1532</v>
      </c>
    </row>
    <row r="32" spans="2:5" x14ac:dyDescent="0.2">
      <c r="B32" s="234" t="s">
        <v>187</v>
      </c>
      <c r="C32" s="111"/>
      <c r="D32" s="241">
        <v>4518</v>
      </c>
      <c r="E32" s="241">
        <v>4392</v>
      </c>
    </row>
    <row r="33" spans="2:5" s="182" customFormat="1" x14ac:dyDescent="0.2">
      <c r="B33" s="234" t="s">
        <v>136</v>
      </c>
      <c r="C33" s="110"/>
      <c r="D33" s="241">
        <v>95</v>
      </c>
      <c r="E33" s="241">
        <v>168</v>
      </c>
    </row>
    <row r="34" spans="2:5" x14ac:dyDescent="0.2">
      <c r="B34" s="263" t="s">
        <v>270</v>
      </c>
      <c r="C34" s="110"/>
      <c r="D34" s="241">
        <v>-122</v>
      </c>
      <c r="E34" s="241">
        <v>349</v>
      </c>
    </row>
    <row r="35" spans="2:5" x14ac:dyDescent="0.2">
      <c r="B35" s="234"/>
      <c r="C35" s="111"/>
      <c r="D35" s="241"/>
      <c r="E35" s="241"/>
    </row>
    <row r="36" spans="2:5" s="182" customFormat="1" ht="13.5" thickBot="1" x14ac:dyDescent="0.25">
      <c r="B36" s="237" t="s">
        <v>99</v>
      </c>
      <c r="C36" s="111"/>
      <c r="D36" s="243">
        <v>4312</v>
      </c>
      <c r="E36" s="243">
        <v>8201</v>
      </c>
    </row>
    <row r="37" spans="2:5" s="182" customFormat="1" x14ac:dyDescent="0.2">
      <c r="B37" s="234" t="s">
        <v>100</v>
      </c>
      <c r="C37" s="110"/>
      <c r="D37" s="241">
        <v>836</v>
      </c>
      <c r="E37" s="241">
        <v>1851</v>
      </c>
    </row>
    <row r="38" spans="2:5" s="182" customFormat="1" x14ac:dyDescent="0.2">
      <c r="B38" s="233" t="s">
        <v>188</v>
      </c>
      <c r="C38" s="111"/>
      <c r="D38" s="245">
        <v>3476</v>
      </c>
      <c r="E38" s="245">
        <v>6350</v>
      </c>
    </row>
    <row r="39" spans="2:5" ht="13.5" thickBot="1" x14ac:dyDescent="0.25">
      <c r="B39" s="233" t="s">
        <v>137</v>
      </c>
      <c r="C39" s="111"/>
      <c r="D39" s="244" t="s">
        <v>257</v>
      </c>
      <c r="E39" s="244" t="s">
        <v>257</v>
      </c>
    </row>
    <row r="40" spans="2:5" x14ac:dyDescent="0.2">
      <c r="B40" s="238" t="s">
        <v>189</v>
      </c>
      <c r="C40" s="110"/>
      <c r="D40" s="245">
        <v>3476</v>
      </c>
      <c r="E40" s="245">
        <v>6350</v>
      </c>
    </row>
    <row r="41" spans="2:5" x14ac:dyDescent="0.2">
      <c r="B41" s="234" t="s">
        <v>101</v>
      </c>
      <c r="C41" s="110"/>
      <c r="D41" s="241">
        <v>2174</v>
      </c>
      <c r="E41" s="241">
        <v>4789</v>
      </c>
    </row>
    <row r="42" spans="2:5" x14ac:dyDescent="0.2">
      <c r="B42" s="234" t="s">
        <v>102</v>
      </c>
      <c r="C42" s="111"/>
      <c r="D42" s="241">
        <v>1302</v>
      </c>
      <c r="E42" s="241">
        <v>1561</v>
      </c>
    </row>
    <row r="43" spans="2:5" x14ac:dyDescent="0.2">
      <c r="B43" s="234" t="s">
        <v>268</v>
      </c>
      <c r="C43" s="111"/>
      <c r="D43" s="246">
        <v>0.21</v>
      </c>
      <c r="E43" s="246">
        <v>0.47</v>
      </c>
    </row>
    <row r="44" spans="2:5" x14ac:dyDescent="0.2">
      <c r="B44" s="234" t="s">
        <v>190</v>
      </c>
      <c r="C44" s="111"/>
      <c r="D44" s="246">
        <v>0.21</v>
      </c>
      <c r="E44" s="246">
        <v>0.47</v>
      </c>
    </row>
    <row r="45" spans="2:5" x14ac:dyDescent="0.2">
      <c r="B45" s="234" t="s">
        <v>269</v>
      </c>
      <c r="C45" s="111"/>
      <c r="D45" s="246">
        <v>0.21</v>
      </c>
      <c r="E45" s="246">
        <v>0.47</v>
      </c>
    </row>
    <row r="46" spans="2:5" x14ac:dyDescent="0.2">
      <c r="B46" s="234" t="s">
        <v>191</v>
      </c>
      <c r="C46" s="111"/>
      <c r="D46" s="246">
        <v>0.21</v>
      </c>
      <c r="E46" s="246">
        <v>0.47</v>
      </c>
    </row>
  </sheetData>
  <mergeCells count="7">
    <mergeCell ref="B6:E6"/>
    <mergeCell ref="B3:E4"/>
    <mergeCell ref="F4:G4"/>
    <mergeCell ref="B9:B11"/>
    <mergeCell ref="C9:C11"/>
    <mergeCell ref="D9:D11"/>
    <mergeCell ref="E9:E11"/>
  </mergeCells>
  <pageMargins left="0.7" right="0.7" top="0.75" bottom="0.75" header="0.3" footer="0.3"/>
  <pageSetup paperSize="9" scale="91"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15"/>
  <sheetViews>
    <sheetView showGridLines="0" workbookViewId="0"/>
  </sheetViews>
  <sheetFormatPr baseColWidth="10" defaultColWidth="9.140625" defaultRowHeight="15" x14ac:dyDescent="0.25"/>
  <cols>
    <col min="2" max="2" width="24.42578125" bestFit="1" customWidth="1"/>
    <col min="3" max="4" width="10.42578125" bestFit="1" customWidth="1"/>
    <col min="5" max="5" width="8.28515625" customWidth="1"/>
  </cols>
  <sheetData>
    <row r="3" spans="2:12" x14ac:dyDescent="0.25">
      <c r="B3" s="288" t="s">
        <v>96</v>
      </c>
      <c r="C3" s="288"/>
      <c r="D3" s="288"/>
      <c r="E3" s="288"/>
      <c r="F3" s="101"/>
      <c r="G3" s="101"/>
      <c r="H3" s="101"/>
      <c r="I3" s="101"/>
      <c r="J3" s="101"/>
      <c r="K3" s="101"/>
      <c r="L3" s="101"/>
    </row>
    <row r="4" spans="2:12" ht="15.75" thickBot="1" x14ac:dyDescent="0.3">
      <c r="B4" s="289"/>
      <c r="C4" s="289"/>
      <c r="D4" s="289"/>
      <c r="E4" s="289"/>
      <c r="F4" s="290" t="s">
        <v>120</v>
      </c>
      <c r="G4" s="291"/>
      <c r="H4" s="101"/>
      <c r="I4" s="101"/>
      <c r="J4" s="101"/>
      <c r="K4" s="101"/>
      <c r="L4" s="101"/>
    </row>
    <row r="6" spans="2:12" x14ac:dyDescent="0.25">
      <c r="B6" s="32" t="s">
        <v>90</v>
      </c>
    </row>
    <row r="8" spans="2:12" ht="15.75" x14ac:dyDescent="0.25">
      <c r="B8" s="77">
        <v>0</v>
      </c>
      <c r="C8" s="78" t="s">
        <v>172</v>
      </c>
      <c r="D8" s="78" t="s">
        <v>173</v>
      </c>
      <c r="E8" s="76" t="s">
        <v>71</v>
      </c>
    </row>
    <row r="9" spans="2:12" x14ac:dyDescent="0.25">
      <c r="B9" s="6" t="s">
        <v>289</v>
      </c>
      <c r="C9" s="206">
        <v>9432</v>
      </c>
      <c r="D9" s="206">
        <v>10286</v>
      </c>
      <c r="E9" s="161">
        <v>-8.3025471514680094E-2</v>
      </c>
    </row>
    <row r="10" spans="2:12" x14ac:dyDescent="0.25">
      <c r="B10" s="6" t="s">
        <v>290</v>
      </c>
      <c r="C10" s="206">
        <v>7957</v>
      </c>
      <c r="D10" s="206">
        <v>7478</v>
      </c>
      <c r="E10" s="161">
        <v>6.4054560042792197E-2</v>
      </c>
    </row>
    <row r="11" spans="2:12" x14ac:dyDescent="0.25">
      <c r="B11" s="6" t="s">
        <v>291</v>
      </c>
      <c r="C11" s="206">
        <v>34822</v>
      </c>
      <c r="D11" s="206">
        <v>35740</v>
      </c>
      <c r="E11" s="161">
        <v>-2.568550643536649E-2</v>
      </c>
    </row>
    <row r="12" spans="2:12" x14ac:dyDescent="0.25">
      <c r="B12" s="6" t="s">
        <v>292</v>
      </c>
      <c r="C12" s="206">
        <v>6336</v>
      </c>
      <c r="D12" s="206">
        <v>6492</v>
      </c>
      <c r="E12" s="161">
        <v>-2.4029574861367808E-2</v>
      </c>
    </row>
    <row r="13" spans="2:12" x14ac:dyDescent="0.25">
      <c r="B13" s="6" t="s">
        <v>69</v>
      </c>
      <c r="C13" s="206">
        <v>2808</v>
      </c>
      <c r="D13" s="206">
        <v>2733</v>
      </c>
      <c r="E13" s="161">
        <v>2.7442371020856227E-2</v>
      </c>
    </row>
    <row r="14" spans="2:12" x14ac:dyDescent="0.25">
      <c r="B14" s="6" t="s">
        <v>293</v>
      </c>
      <c r="C14" s="207">
        <v>6898</v>
      </c>
      <c r="D14" s="207">
        <v>6543</v>
      </c>
      <c r="E14" s="162">
        <v>5.4256457282592097E-2</v>
      </c>
    </row>
    <row r="15" spans="2:12" x14ac:dyDescent="0.25">
      <c r="B15" s="79" t="s">
        <v>43</v>
      </c>
      <c r="C15" s="163">
        <v>68253</v>
      </c>
      <c r="D15" s="163">
        <v>69272</v>
      </c>
      <c r="E15" s="164">
        <v>-1.4710128190322247E-2</v>
      </c>
    </row>
  </sheetData>
  <mergeCells count="2">
    <mergeCell ref="B3:E4"/>
    <mergeCell ref="F4:G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5</vt:i4>
      </vt:variant>
    </vt:vector>
  </HeadingPairs>
  <TitlesOfParts>
    <vt:vector size="17" baseType="lpstr">
      <vt:lpstr>Contact</vt:lpstr>
      <vt:lpstr>Index</vt:lpstr>
      <vt:lpstr>Macroscenario</vt:lpstr>
      <vt:lpstr>Generation</vt:lpstr>
      <vt:lpstr>I&amp;N</vt:lpstr>
      <vt:lpstr>Retail</vt:lpstr>
      <vt:lpstr>Financials</vt:lpstr>
      <vt:lpstr>Income Statement</vt:lpstr>
      <vt:lpstr>Personnel</vt:lpstr>
      <vt:lpstr>Balance Sheet</vt:lpstr>
      <vt:lpstr>Cash Flow</vt:lpstr>
      <vt:lpstr>Disclaimer</vt:lpstr>
      <vt:lpstr>'Balance Sheet'!Área_de_impresión</vt:lpstr>
      <vt:lpstr>'Cash Flow'!Área_de_impresión</vt:lpstr>
      <vt:lpstr>Contact!Área_de_impresión</vt:lpstr>
      <vt:lpstr>'Income Statement'!Área_de_impresión</vt:lpstr>
      <vt:lpstr>Index!Área_de_impresión</vt:lpstr>
    </vt:vector>
  </TitlesOfParts>
  <Company>ENEL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Toppi Emanuele (HLD AFC)</dc:creator>
  <cp:lastModifiedBy>Basauri Matas Francisco Javier (HLD AFC)</cp:lastModifiedBy>
  <dcterms:created xsi:type="dcterms:W3CDTF">2019-03-06T13:48:05Z</dcterms:created>
  <dcterms:modified xsi:type="dcterms:W3CDTF">2020-03-19T07:50:54Z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