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EnelSync\Enel Spa\Group IR - AFC IR\3. Results\2020\H1 2020\Annexes\"/>
    </mc:Choice>
  </mc:AlternateContent>
  <bookViews>
    <workbookView xWindow="0" yWindow="0" windowWidth="24000" windowHeight="8100" tabRatio="851" firstSheet="1" activeTab="6"/>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Personnel" sheetId="7" r:id="rId8"/>
    <sheet name="Income Statement" sheetId="17" r:id="rId9"/>
    <sheet name="Balance Sheet" sheetId="18" r:id="rId10"/>
    <sheet name="Cash Flow" sheetId="19"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9">'Balance Sheet'!$B$7:$F$8</definedName>
    <definedName name="_xlnm.Print_Area" localSheetId="10">'Cash Flow'!$C$6:$G$8</definedName>
    <definedName name="_xlnm.Print_Area" localSheetId="0">Contact!$A$1:$J$41</definedName>
    <definedName name="_xlnm.Print_Area" localSheetId="8">'Income Statement'!$B$6:$E$6</definedName>
    <definedName name="_xlnm.Print_Area" localSheetId="1">Index!$A$1:$F$52</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4" i="6" l="1"/>
  <c r="K76" i="6"/>
  <c r="K99" i="6" s="1"/>
  <c r="K122" i="6" s="1"/>
  <c r="K145" i="6" s="1"/>
  <c r="K167" i="6" s="1"/>
  <c r="K190" i="6" s="1"/>
  <c r="G257" i="6" s="1"/>
  <c r="G264" i="6" s="1"/>
  <c r="I76" i="6"/>
  <c r="I99" i="6" s="1"/>
  <c r="I122" i="6" s="1"/>
  <c r="I145" i="6" s="1"/>
  <c r="I167" i="6" s="1"/>
  <c r="I190" i="6" s="1"/>
  <c r="F257" i="6" s="1"/>
  <c r="F264" i="6" s="1"/>
  <c r="M53" i="6"/>
  <c r="M76" i="6" s="1"/>
  <c r="M99" i="6" s="1"/>
  <c r="M122" i="6" s="1"/>
  <c r="M145" i="6" s="1"/>
  <c r="M167" i="6" s="1"/>
  <c r="M190" i="6" s="1"/>
  <c r="K53" i="6"/>
  <c r="I53" i="6"/>
  <c r="G53" i="6"/>
  <c r="G76" i="6" s="1"/>
  <c r="G99" i="6" s="1"/>
  <c r="G122" i="6" s="1"/>
  <c r="G145" i="6" s="1"/>
  <c r="G167" i="6" s="1"/>
  <c r="G190" i="6" s="1"/>
  <c r="E257" i="6" s="1"/>
  <c r="E264" i="6" s="1"/>
  <c r="E53" i="6"/>
  <c r="E76" i="6" s="1"/>
  <c r="E99" i="6" s="1"/>
  <c r="E122" i="6" s="1"/>
  <c r="E145" i="6" s="1"/>
  <c r="E167" i="6" s="1"/>
  <c r="E190" i="6" s="1"/>
  <c r="D257" i="6" s="1"/>
  <c r="D264" i="6" s="1"/>
  <c r="C53" i="6"/>
  <c r="C76" i="6" s="1"/>
  <c r="C99" i="6" s="1"/>
  <c r="C122" i="6" s="1"/>
  <c r="C145" i="6" s="1"/>
  <c r="C167" i="6" s="1"/>
  <c r="C190" i="6" s="1"/>
  <c r="C257" i="6" s="1"/>
  <c r="C264" i="6" s="1"/>
  <c r="D54" i="6" l="1"/>
  <c r="D77" i="6" s="1"/>
  <c r="D100" i="6" s="1"/>
  <c r="D123" i="6" s="1"/>
  <c r="F123" i="6" l="1"/>
  <c r="H123" i="6" s="1"/>
  <c r="J123" i="6" s="1"/>
  <c r="L123" i="6" s="1"/>
  <c r="N123" i="6" s="1"/>
  <c r="P123" i="6" s="1"/>
  <c r="D146" i="6"/>
  <c r="H54" i="6"/>
  <c r="H77" i="6" s="1"/>
  <c r="H100" i="6" s="1"/>
  <c r="F54" i="6"/>
  <c r="F77" i="6" s="1"/>
  <c r="F100" i="6" s="1"/>
  <c r="E54" i="6"/>
  <c r="E77" i="6" s="1"/>
  <c r="E100" i="6" s="1"/>
  <c r="C54" i="6"/>
  <c r="C77" i="6" s="1"/>
  <c r="C100" i="6" s="1"/>
  <c r="C123" i="6" s="1"/>
  <c r="G54" i="6"/>
  <c r="G77" i="6" s="1"/>
  <c r="G100" i="6" s="1"/>
  <c r="J54" i="6"/>
  <c r="J77" i="6" s="1"/>
  <c r="J100" i="6" s="1"/>
  <c r="D168" i="6" l="1"/>
  <c r="F146" i="6"/>
  <c r="D191" i="6"/>
  <c r="C146" i="6"/>
  <c r="E123" i="6"/>
  <c r="G123" i="6" s="1"/>
  <c r="I123" i="6" s="1"/>
  <c r="K123" i="6" s="1"/>
  <c r="M123" i="6" s="1"/>
  <c r="O123" i="6" s="1"/>
  <c r="I54" i="6"/>
  <c r="I77" i="6" s="1"/>
  <c r="I100" i="6" s="1"/>
  <c r="L54" i="6"/>
  <c r="L77" i="6" s="1"/>
  <c r="L100" i="6" s="1"/>
  <c r="E146" i="6" l="1"/>
  <c r="C168" i="6"/>
  <c r="C191" i="6"/>
  <c r="F191" i="6"/>
  <c r="G213" i="6"/>
  <c r="F168" i="6"/>
  <c r="H146" i="6"/>
  <c r="K54" i="6"/>
  <c r="K77" i="6" s="1"/>
  <c r="K100" i="6" s="1"/>
  <c r="H191" i="6" l="1"/>
  <c r="J191" i="6" s="1"/>
  <c r="L191" i="6" s="1"/>
  <c r="N191" i="6" s="1"/>
  <c r="P191" i="6" s="1"/>
  <c r="J213" i="6"/>
  <c r="E191" i="6"/>
  <c r="F213" i="6"/>
  <c r="B247" i="6"/>
  <c r="B264" i="6" s="1"/>
  <c r="N54" i="6"/>
  <c r="P31" i="6"/>
  <c r="H168" i="6"/>
  <c r="J146" i="6"/>
  <c r="G146" i="6"/>
  <c r="E168" i="6"/>
  <c r="N77" i="6" l="1"/>
  <c r="P54" i="6"/>
  <c r="M54" i="6"/>
  <c r="O31" i="6"/>
  <c r="G168" i="6"/>
  <c r="I146" i="6"/>
  <c r="I213" i="6"/>
  <c r="G191" i="6"/>
  <c r="I191" i="6" s="1"/>
  <c r="K191" i="6" s="1"/>
  <c r="M191" i="6" s="1"/>
  <c r="O191" i="6" s="1"/>
  <c r="J168" i="6"/>
  <c r="L146" i="6"/>
  <c r="N100" i="6" l="1"/>
  <c r="P100" i="6" s="1"/>
  <c r="P77" i="6"/>
  <c r="I168" i="6"/>
  <c r="K146" i="6"/>
  <c r="M77" i="6"/>
  <c r="O54" i="6"/>
  <c r="N146" i="6"/>
  <c r="L168" i="6"/>
  <c r="M100" i="6" l="1"/>
  <c r="O100" i="6" s="1"/>
  <c r="O77" i="6"/>
  <c r="K168" i="6"/>
  <c r="M146" i="6"/>
  <c r="N168" i="6"/>
  <c r="P146" i="6"/>
  <c r="P168" i="6" s="1"/>
  <c r="O146" i="6" l="1"/>
  <c r="O168" i="6" s="1"/>
  <c r="M168" i="6"/>
  <c r="B240" i="6"/>
  <c r="B257" i="6" s="1"/>
</calcChain>
</file>

<file path=xl/sharedStrings.xml><?xml version="1.0" encoding="utf-8"?>
<sst xmlns="http://schemas.openxmlformats.org/spreadsheetml/2006/main" count="694" uniqueCount="329">
  <si>
    <t>Investor Relations Team</t>
  </si>
  <si>
    <t>investor.relations@enel.com</t>
  </si>
  <si>
    <t>+39 06 8305 7975</t>
  </si>
  <si>
    <t>Website</t>
  </si>
  <si>
    <t>www.enel.com/investors</t>
  </si>
  <si>
    <t>GDP (%)</t>
  </si>
  <si>
    <t>CPI (%)</t>
  </si>
  <si>
    <t>Spot Price (€/MWh)</t>
  </si>
  <si>
    <t xml:space="preserve">Italy </t>
  </si>
  <si>
    <t xml:space="preserve">Iberia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</si>
  <si>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</si>
  <si>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</si>
  <si>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</si>
  <si>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</si>
  <si>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</si>
  <si>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</si>
  <si>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</si>
  <si>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</si>
  <si>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</si>
  <si>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</si>
  <si>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</si>
  <si>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</si>
  <si>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</si>
  <si>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</si>
  <si>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</si>
  <si>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</si>
  <si>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</si>
  <si>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</si>
  <si>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</si>
  <si>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</si>
  <si>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</si>
  <si>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</si>
  <si>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</si>
  <si>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</si>
  <si>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</si>
  <si>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</si>
  <si>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</si>
  <si>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</si>
  <si>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</si>
  <si>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</si>
  <si>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r>
      <t>Other</t>
    </r>
    <r>
      <rPr>
        <vertAlign val="superscript"/>
        <sz val="10"/>
        <color theme="1" tint="0.34998626667073579"/>
        <rFont val="Tahoma"/>
        <family val="2"/>
      </rPr>
      <t>2</t>
    </r>
  </si>
  <si>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</si>
  <si>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</si>
  <si>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</si>
  <si>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</si>
  <si>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</si>
  <si>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 xml:space="preserve">MW </t>
  </si>
  <si>
    <t>Solar</t>
  </si>
  <si>
    <t>Biomass</t>
  </si>
  <si>
    <t>End users (mn)</t>
  </si>
  <si>
    <t>Power</t>
  </si>
  <si>
    <t>Gas</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</si>
  <si>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</si>
  <si>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</si>
  <si>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</si>
  <si>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</si>
  <si>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</si>
  <si>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</si>
  <si>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</si>
  <si>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</si>
  <si>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</si>
  <si>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</si>
  <si>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</si>
  <si>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</si>
  <si>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</si>
  <si>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</si>
  <si>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</si>
  <si>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</si>
  <si>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</si>
  <si>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</si>
  <si>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</si>
  <si>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</si>
  <si>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</si>
  <si>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</si>
  <si>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</si>
  <si>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</si>
  <si>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</si>
  <si>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</si>
  <si>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</si>
  <si>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</si>
  <si>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</si>
  <si>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</si>
  <si>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</si>
  <si>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</si>
  <si>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</si>
  <si>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</si>
  <si>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</si>
  <si>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</si>
  <si>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</si>
  <si>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</si>
  <si>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</si>
  <si>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</si>
  <si>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</si>
  <si>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</si>
  <si>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</si>
  <si>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</si>
  <si>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</si>
  <si>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</si>
  <si>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</si>
  <si>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</si>
  <si>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</si>
  <si>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</si>
  <si>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</si>
  <si>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</si>
  <si>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</si>
  <si>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</si>
  <si>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</si>
  <si>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</si>
  <si>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</si>
  <si>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</si>
  <si>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7. Income Statement</t>
  </si>
  <si>
    <t>10. Disclaimer</t>
  </si>
  <si>
    <t>9. Cash Flow</t>
  </si>
  <si>
    <t>8. Balance Sheet</t>
  </si>
  <si>
    <t>Click through index</t>
  </si>
  <si>
    <t>3. Global I&amp;N</t>
  </si>
  <si>
    <t xml:space="preserve">     Back to Index</t>
  </si>
  <si>
    <t>Others</t>
  </si>
  <si>
    <t xml:space="preserve">Other </t>
  </si>
  <si>
    <t xml:space="preserve">Rest of Europe </t>
  </si>
  <si>
    <t>Rest of Europe</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</si>
  <si>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</si>
  <si>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</si>
  <si>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</si>
  <si>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Renewables projects in execution</t>
    </r>
    <r>
      <rPr>
        <b/>
        <vertAlign val="superscript"/>
        <sz val="11"/>
        <color theme="1"/>
        <rFont val="Calibri"/>
        <family val="2"/>
      </rPr>
      <t>1,2</t>
    </r>
  </si>
  <si>
    <t>Power &amp; Gas customers and volumes</t>
  </si>
  <si>
    <t xml:space="preserve">1. Rounded figures
</t>
  </si>
  <si>
    <r>
      <t>From EBITDA to Net income</t>
    </r>
    <r>
      <rPr>
        <b/>
        <vertAlign val="superscript"/>
        <sz val="10"/>
        <color rgb="FF000000"/>
        <rFont val="Arial"/>
        <family val="2"/>
      </rPr>
      <t>1</t>
    </r>
    <r>
      <rPr>
        <b/>
        <sz val="10"/>
        <color rgb="FF000000"/>
        <rFont val="Arial"/>
        <family val="2"/>
      </rPr>
      <t xml:space="preserve"> (€mn)</t>
    </r>
  </si>
  <si>
    <t>Operating income</t>
  </si>
  <si>
    <t>Net income/(expense) from hyperinflation</t>
  </si>
  <si>
    <t>Net income from discontinued operations</t>
  </si>
  <si>
    <t>EGP</t>
  </si>
  <si>
    <t>Conventional Generation &amp; Global Trading</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</si>
  <si>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</si>
  <si>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</si>
  <si>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</si>
  <si>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</si>
  <si>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</si>
  <si>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</si>
  <si>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</si>
  <si>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</si>
  <si>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 xml:space="preserve">1. Rounded figures.
</t>
  </si>
  <si>
    <t xml:space="preserve">1. Rounded figures. 
</t>
  </si>
  <si>
    <t>Canada</t>
  </si>
  <si>
    <t>1. Excludes managed capacity
2. Includes Panama, Guatemala and Costa Rica
3. Includes Greece and Bulgaria
4. Includes South Africa, India and Zambia</t>
  </si>
  <si>
    <t>Latin America</t>
  </si>
  <si>
    <t>North America</t>
  </si>
  <si>
    <t>1. Average hedge price; whosale price for Italy, retail price for Spain</t>
  </si>
  <si>
    <t xml:space="preserve">Latin America </t>
  </si>
  <si>
    <t>at Dec. 31, 2019</t>
  </si>
  <si>
    <t>Income before taxes for the year</t>
  </si>
  <si>
    <t>Adjustments for:</t>
  </si>
  <si>
    <t>Net impairment losses /(reversals) trade receivables and other receivables</t>
  </si>
  <si>
    <t>Financial (income)/expense</t>
  </si>
  <si>
    <t xml:space="preserve">Net income of equity investments accounting for using the equity method </t>
  </si>
  <si>
    <t>Changes in net working capital:</t>
  </si>
  <si>
    <t>- Inventories</t>
  </si>
  <si>
    <t xml:space="preserve">- Trade receivables </t>
  </si>
  <si>
    <t>- Trade payables</t>
  </si>
  <si>
    <t>Cash flows from operating activities (a)</t>
  </si>
  <si>
    <t>(Increase)/Decrease in other investing activities</t>
  </si>
  <si>
    <t>Cash flows from investing/disinvesting activities (b)</t>
  </si>
  <si>
    <t>Financial debt (new long-term borrowing)</t>
  </si>
  <si>
    <t>Dividends and interim dividends paid</t>
  </si>
  <si>
    <t>Cash flows from financing activities (c)</t>
  </si>
  <si>
    <t>Impact of exchange rate fluctuations on cash and cash equivalents (d)</t>
  </si>
  <si>
    <t>Increase/(Decrease) in cash and cash equivalents (a+b+c+d)</t>
  </si>
  <si>
    <t>-</t>
  </si>
  <si>
    <t>Investments in entities (or business units) less cash and cash equivalents acquired</t>
  </si>
  <si>
    <t>2. Global Power Generation</t>
  </si>
  <si>
    <t>3. Global Infrastructure &amp; Networks</t>
  </si>
  <si>
    <r>
      <t>Other</t>
    </r>
    <r>
      <rPr>
        <vertAlign val="superscript"/>
        <sz val="10"/>
        <color theme="1" tint="0.34998626667073579"/>
        <rFont val="Tahoma"/>
        <family val="2"/>
      </rPr>
      <t>1</t>
    </r>
  </si>
  <si>
    <r>
      <t>Africa, Asia &amp; Oceania</t>
    </r>
    <r>
      <rPr>
        <b/>
        <vertAlign val="superscript"/>
        <sz val="10"/>
        <rFont val="Tahoma"/>
        <family val="2"/>
      </rPr>
      <t>3</t>
    </r>
  </si>
  <si>
    <t>Group consolidated installed capacity</t>
  </si>
  <si>
    <t>1. Includes Panama, Guatemala and Costa Rica
2. Includes Greece and Bulgaria
3. Includes South Africa, India and Zambia</t>
  </si>
  <si>
    <t>Group consolidated production</t>
  </si>
  <si>
    <t>Group total additional capacity</t>
  </si>
  <si>
    <t xml:space="preserve">Infrastructure 
&amp; Networks </t>
  </si>
  <si>
    <t>D&amp;A reported (€mn)</t>
  </si>
  <si>
    <r>
      <t>Smart meters (mn)</t>
    </r>
    <r>
      <rPr>
        <b/>
        <vertAlign val="superscript"/>
        <sz val="8"/>
        <color rgb="FFFFFFFF"/>
        <rFont val="Arial"/>
        <family val="2"/>
      </rPr>
      <t>1</t>
    </r>
  </si>
  <si>
    <t>Sale/(Purchase) treasury shares</t>
  </si>
  <si>
    <t>1. As of June 30
2. Based on Enel countries</t>
  </si>
  <si>
    <t>1. Includes BSO projects
2. As of June 30, 2020</t>
  </si>
  <si>
    <t xml:space="preserve">1. Rounded figures. Excludes extraordinary items in H1 2019 (+94 €mn Disposals of Mercure plant, +50 €mn second tranche Rete Gas Earn Out) and H1 2020 (-82 €mn donations and emergency costs, -67 €mn impairment)
</t>
  </si>
  <si>
    <r>
      <t>Customers (mn)</t>
    </r>
    <r>
      <rPr>
        <b/>
        <vertAlign val="superscript"/>
        <sz val="9"/>
        <color rgb="FFFFFFFF"/>
        <rFont val="Arial"/>
        <family val="2"/>
      </rPr>
      <t>1</t>
    </r>
  </si>
  <si>
    <r>
      <t>Volumes</t>
    </r>
    <r>
      <rPr>
        <b/>
        <vertAlign val="superscript"/>
        <sz val="9"/>
        <color rgb="FFFFFFFF"/>
        <rFont val="Arial"/>
        <family val="2"/>
      </rPr>
      <t>2</t>
    </r>
    <r>
      <rPr>
        <b/>
        <sz val="9"/>
        <color rgb="FFFFFFFF"/>
        <rFont val="Arial"/>
        <family val="2"/>
      </rPr>
      <t xml:space="preserve">  (TWh)</t>
    </r>
  </si>
  <si>
    <t>2. Net of energy losses</t>
  </si>
  <si>
    <t>1. H1 2019 restated</t>
  </si>
  <si>
    <t>1.  H1 2019 restated</t>
  </si>
  <si>
    <r>
      <t>Electricity distributed (TWh)</t>
    </r>
    <r>
      <rPr>
        <b/>
        <vertAlign val="superscript"/>
        <sz val="8"/>
        <color rgb="FFFFFFFF"/>
        <rFont val="Arial"/>
        <family val="2"/>
      </rPr>
      <t>1</t>
    </r>
  </si>
  <si>
    <t>H1 2020</t>
  </si>
  <si>
    <t>H1 2019</t>
  </si>
  <si>
    <t>Revenue</t>
  </si>
  <si>
    <t>[Subtotal]</t>
  </si>
  <si>
    <t>Costs</t>
  </si>
  <si>
    <t>Personnel</t>
  </si>
  <si>
    <t>Depreciation, amortization and other impairment losses</t>
  </si>
  <si>
    <t>Other operating expenses</t>
  </si>
  <si>
    <t>Capitalized costs</t>
  </si>
  <si>
    <t>Financial income from derivatives</t>
  </si>
  <si>
    <t>Other financial income</t>
  </si>
  <si>
    <t>Financial expense from derivatives</t>
  </si>
  <si>
    <t>Other financial expense</t>
  </si>
  <si>
    <t xml:space="preserve">Net income from continuing operations </t>
  </si>
  <si>
    <t>as of Dec 31, 2019</t>
  </si>
  <si>
    <t xml:space="preserve">of which </t>
  </si>
  <si>
    <t xml:space="preserve">with related </t>
  </si>
  <si>
    <t>parties</t>
  </si>
  <si>
    <t>Property, plant and equipment</t>
  </si>
  <si>
    <t>Investment property</t>
  </si>
  <si>
    <t>Intangible assets</t>
  </si>
  <si>
    <t>Goodwill</t>
  </si>
  <si>
    <t>Deferred tax assets</t>
  </si>
  <si>
    <t>Equity investments accounted for using the equity method</t>
  </si>
  <si>
    <t>Derivatives</t>
  </si>
  <si>
    <t xml:space="preserve">Non current contract assets </t>
  </si>
  <si>
    <t>Other non-current financial assets (1)</t>
  </si>
  <si>
    <t>Other non-current assets</t>
  </si>
  <si>
    <t>[Total]</t>
  </si>
  <si>
    <t>Inventories</t>
  </si>
  <si>
    <t>Trade receivables</t>
  </si>
  <si>
    <t>Current contract assets</t>
  </si>
  <si>
    <t>Tax receivables</t>
  </si>
  <si>
    <t>Other current financial assets (2)</t>
  </si>
  <si>
    <t xml:space="preserve">Other current assets </t>
  </si>
  <si>
    <t xml:space="preserve">Cash and cash equivalents </t>
  </si>
  <si>
    <t>Assets classified as held for sale</t>
  </si>
  <si>
    <t>Equity attributable to the shareholders of the Parent Company</t>
  </si>
  <si>
    <t>Share capital</t>
  </si>
  <si>
    <t>Reserve treasury shares</t>
  </si>
  <si>
    <t>Other reserves</t>
  </si>
  <si>
    <t>Retained earnings (losses carried forward)</t>
  </si>
  <si>
    <t>Non-controlling interests</t>
  </si>
  <si>
    <t xml:space="preserve">Total shareholders’ equity </t>
  </si>
  <si>
    <t>Long-term borrowings</t>
  </si>
  <si>
    <t>Post-employment and other employee benefits</t>
  </si>
  <si>
    <t>Provisions for risks and charges – non current</t>
  </si>
  <si>
    <t>Deferred tax liabilities</t>
  </si>
  <si>
    <t>Non current contract liabilities</t>
  </si>
  <si>
    <t>Other non-current liabilities</t>
  </si>
  <si>
    <t>Short-term borrowings</t>
  </si>
  <si>
    <t>Current portion of long-term borrowings</t>
  </si>
  <si>
    <t>Provisions for risks and charges - current</t>
  </si>
  <si>
    <t>Trade payables</t>
  </si>
  <si>
    <t>Income tax payable</t>
  </si>
  <si>
    <t>Current contract liabilities</t>
  </si>
  <si>
    <t>Other current financial liabilities</t>
  </si>
  <si>
    <t>Other current liabilities</t>
  </si>
  <si>
    <t>Liabilities included in disposal groups classified as held for sale</t>
  </si>
  <si>
    <t>Total liabilities</t>
  </si>
  <si>
    <t>of which 
with related 
parties</t>
  </si>
  <si>
    <t>- Other assets/liabilities</t>
  </si>
  <si>
    <t>Accruals to provisions</t>
  </si>
  <si>
    <t>Utilization of provisions</t>
  </si>
  <si>
    <t>Interest income and other financial income collected</t>
  </si>
  <si>
    <t>Interest expense and other financial expense paid</t>
  </si>
  <si>
    <t>(Income)/expense from measurement of commodity contracts</t>
  </si>
  <si>
    <t>Income taxes paid</t>
  </si>
  <si>
    <t>(Gains)/Losses on disposals</t>
  </si>
  <si>
    <t xml:space="preserve">Investments in property, plant and equipment </t>
  </si>
  <si>
    <t>Investments in intangible assets</t>
  </si>
  <si>
    <t>Disposals of entities (or business units) less cash and cashequivalents sold</t>
  </si>
  <si>
    <r>
      <t xml:space="preserve">Revenues from sales and services </t>
    </r>
    <r>
      <rPr>
        <vertAlign val="superscript"/>
        <sz val="7.5"/>
        <color theme="1"/>
        <rFont val="Arial"/>
        <family val="2"/>
      </rPr>
      <t>(1)</t>
    </r>
  </si>
  <si>
    <t>Other income</t>
  </si>
  <si>
    <r>
      <t xml:space="preserve">Electricity, gas and fuel purchases </t>
    </r>
    <r>
      <rPr>
        <vertAlign val="superscript"/>
        <sz val="7.5"/>
        <color theme="1"/>
        <rFont val="Arial"/>
        <family val="2"/>
      </rPr>
      <t>(1)</t>
    </r>
  </si>
  <si>
    <r>
      <t xml:space="preserve">Services and other materials </t>
    </r>
    <r>
      <rPr>
        <vertAlign val="superscript"/>
        <sz val="7.5"/>
        <color theme="1"/>
        <rFont val="Arial"/>
        <family val="2"/>
      </rPr>
      <t>(1)</t>
    </r>
  </si>
  <si>
    <t>Net Impairment/(Reversals) of trade receivables and other receivables</t>
  </si>
  <si>
    <t xml:space="preserve">                                                                                                                                        </t>
  </si>
  <si>
    <r>
      <t>Net income/(expenses) from commodity risk management</t>
    </r>
    <r>
      <rPr>
        <b/>
        <vertAlign val="superscript"/>
        <sz val="7.5"/>
        <color theme="1"/>
        <rFont val="Arial"/>
        <family val="2"/>
      </rPr>
      <t xml:space="preserve"> (1)</t>
    </r>
  </si>
  <si>
    <t>Share of income/(losses) of equity investments accounted for</t>
  </si>
  <si>
    <t>using the equity method</t>
  </si>
  <si>
    <t xml:space="preserve">Net income for the period (shareholders of the Parent </t>
  </si>
  <si>
    <t>Company and non-controlling interests)</t>
  </si>
  <si>
    <r>
      <t>Basic earnings per share (euro)</t>
    </r>
    <r>
      <rPr>
        <sz val="7.5"/>
        <color theme="1"/>
        <rFont val="Arial"/>
        <family val="2"/>
      </rPr>
      <t xml:space="preserve"> </t>
    </r>
    <r>
      <rPr>
        <i/>
        <sz val="7.5"/>
        <color theme="1"/>
        <rFont val="Arial"/>
        <family val="2"/>
      </rPr>
      <t xml:space="preserve">attributable to ordinary shareholders of </t>
    </r>
  </si>
  <si>
    <t>the Parent Company</t>
  </si>
  <si>
    <t>Diluted earnings per share (euro) attributable to ordinary shareholders of</t>
  </si>
  <si>
    <t xml:space="preserve"> the Parent Company</t>
  </si>
  <si>
    <t xml:space="preserve">Basic earnings from continuing operations per share (euro) attributable to </t>
  </si>
  <si>
    <t>ordinary shareholders of the Parent Company</t>
  </si>
  <si>
    <t xml:space="preserve">Diluted earnings from continuing operations per share (euro) </t>
  </si>
  <si>
    <t xml:space="preserve">attributable to ordinary shareholders of the Parent Company </t>
  </si>
  <si>
    <t xml:space="preserve">(1) The first half 2019 figures have been represented to take account of the interpretations of the International Financial Reporting Interpretations Committee (IFRIC) contained in the Agenda Decision, which involved changes in the classification, with no impact on margins, of the effects of purchase and sales contracts for commodities measured at fair value through profit or loss </t>
  </si>
  <si>
    <t>as of Jun 30, 2020</t>
  </si>
  <si>
    <t>at Jun. 30, 2020</t>
  </si>
  <si>
    <t>(31)</t>
  </si>
  <si>
    <t>439</t>
  </si>
  <si>
    <t>(13)</t>
  </si>
  <si>
    <t>31</t>
  </si>
  <si>
    <t>(29)</t>
  </si>
  <si>
    <t>(45)</t>
  </si>
  <si>
    <t>Payments for acquisitions of equity investments without change of control</t>
  </si>
  <si>
    <t>Transaction costs from disposal of equity investments without loss of control</t>
  </si>
  <si>
    <r>
      <t>(1)</t>
    </r>
    <r>
      <rPr>
        <sz val="7"/>
        <color theme="1"/>
        <rFont val="Times New Roman"/>
        <family val="1"/>
      </rPr>
      <t xml:space="preserve">   </t>
    </r>
    <r>
      <rPr>
        <sz val="7"/>
        <color theme="1"/>
        <rFont val="Arial"/>
        <family val="2"/>
      </rPr>
      <t xml:space="preserve">For a better presentation, these items have been further detailed and in order to ensure the homogeneity and comparability of the data with the previous year, the data referred to 2019 have been reclassified. 
(2) Of which cash and cash equivalents equal to € 9,029 million at January 1, 2020 (€ 6,630 million at January 1, 2019), short-term securities equal to €51 million at January 1, 2020 (€63 million at January 1, 2019) and cash and cash equivalents pertaining to “Assets held for sale” in the amount of €21 million at January 1, 2019.
(3) Of which cash and cash equivalents equal to €5,840 million at June 30, 2020 (€5,747 million at June 30, 2019), short-term securities equal to €83 million at June 30 2020 (€54 million at June 30, 2019). 
</t>
    </r>
  </si>
  <si>
    <r>
      <t>- Other contract assets</t>
    </r>
    <r>
      <rPr>
        <vertAlign val="superscript"/>
        <sz val="7.35"/>
        <color theme="1"/>
        <rFont val="Arial"/>
        <family val="2"/>
      </rPr>
      <t>(1)</t>
    </r>
  </si>
  <si>
    <r>
      <t>- Other contract liabilities</t>
    </r>
    <r>
      <rPr>
        <vertAlign val="superscript"/>
        <sz val="7.35"/>
        <color theme="1"/>
        <rFont val="Arial"/>
        <family val="2"/>
      </rPr>
      <t>(1)</t>
    </r>
  </si>
  <si>
    <t>Investments in non-current contract assets</t>
  </si>
  <si>
    <r>
      <t xml:space="preserve">Repayments of financial debt </t>
    </r>
    <r>
      <rPr>
        <vertAlign val="superscript"/>
        <sz val="7.35"/>
        <color theme="1"/>
        <rFont val="Arial"/>
        <family val="2"/>
      </rPr>
      <t>(1)</t>
    </r>
  </si>
  <si>
    <r>
      <t xml:space="preserve">Other changes in net financial debt </t>
    </r>
    <r>
      <rPr>
        <vertAlign val="superscript"/>
        <sz val="7.35"/>
        <color theme="1"/>
        <rFont val="Arial"/>
        <family val="2"/>
      </rPr>
      <t>(1)</t>
    </r>
  </si>
  <si>
    <r>
      <t xml:space="preserve">Receipts from disposal of equity investments without loss of control </t>
    </r>
    <r>
      <rPr>
        <vertAlign val="superscript"/>
        <sz val="7.35"/>
        <color theme="1"/>
        <rFont val="Arial"/>
        <family val="2"/>
      </rPr>
      <t>(1)</t>
    </r>
  </si>
  <si>
    <r>
      <t xml:space="preserve">and other transactions with non-controlling interests </t>
    </r>
    <r>
      <rPr>
        <vertAlign val="superscript"/>
        <sz val="7.35"/>
        <color theme="1"/>
        <rFont val="Arial"/>
        <family val="2"/>
      </rPr>
      <t>(1)</t>
    </r>
  </si>
  <si>
    <r>
      <t xml:space="preserve">Cash and cash equivalents at beginning of the year </t>
    </r>
    <r>
      <rPr>
        <vertAlign val="superscript"/>
        <sz val="7.35"/>
        <color theme="1"/>
        <rFont val="Arial"/>
        <family val="2"/>
      </rPr>
      <t>(2)</t>
    </r>
  </si>
  <si>
    <r>
      <t xml:space="preserve">Cash and cash equivalents at the end of the year </t>
    </r>
    <r>
      <rPr>
        <vertAlign val="superscript"/>
        <sz val="7.35"/>
        <color theme="1"/>
        <rFont val="Arial"/>
        <family val="2"/>
      </rPr>
      <t>(3)</t>
    </r>
  </si>
  <si>
    <t>Generation and Trading</t>
  </si>
  <si>
    <t>Enel Green Power</t>
  </si>
  <si>
    <t>Distribution</t>
  </si>
  <si>
    <t>Retail</t>
  </si>
  <si>
    <t>Others and adjustments</t>
  </si>
  <si>
    <t>Debt by instrument</t>
  </si>
  <si>
    <t>Enel Spa</t>
  </si>
  <si>
    <t>EFI</t>
  </si>
  <si>
    <t>EFA - EGP SpA and Central Others</t>
  </si>
  <si>
    <t>Europe and Euro-Mediterranean Affairs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</si>
  <si>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</si>
  <si>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</si>
  <si>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</si>
  <si>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</si>
  <si>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</si>
  <si>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</si>
  <si>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</si>
  <si>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</si>
  <si>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</si>
  <si>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</si>
  <si>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</si>
  <si>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</si>
  <si>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</si>
  <si>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</si>
  <si>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</si>
  <si>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Key Figures
H1 2020</t>
  </si>
  <si>
    <t>c.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</si>
</sst>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s>
  <fonts count="8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b/>
      <i/>
      <sz val="10"/>
      <name val="Arial"/>
      <family val="2"/>
    </font>
    <font>
      <sz val="10"/>
      <color theme="0"/>
      <name val="Arial"/>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9"/>
      <color theme="0" tint="-0.249977111117893"/>
      <name val="Arial"/>
      <family val="2"/>
    </font>
    <font>
      <sz val="10"/>
      <name val="Arial"/>
      <family val="2"/>
    </font>
    <font>
      <b/>
      <sz val="8"/>
      <color rgb="FFA6A6A6"/>
      <name val="Arial"/>
      <family val="2"/>
    </font>
    <font>
      <b/>
      <sz val="7.5"/>
      <color theme="1"/>
      <name val="Arial"/>
      <family val="2"/>
    </font>
    <font>
      <sz val="7.5"/>
      <color theme="1"/>
      <name val="Arial"/>
      <family val="2"/>
    </font>
    <font>
      <sz val="7.5"/>
      <color rgb="FF000000"/>
      <name val="Arial"/>
      <family val="2"/>
    </font>
    <font>
      <i/>
      <sz val="7.5"/>
      <color theme="1"/>
      <name val="Arial"/>
      <family val="2"/>
    </font>
    <font>
      <sz val="7.5"/>
      <name val="Arial"/>
      <family val="2"/>
    </font>
    <font>
      <b/>
      <sz val="7.5"/>
      <name val="Arial"/>
      <family val="2"/>
    </font>
    <font>
      <vertAlign val="superscript"/>
      <sz val="10"/>
      <color theme="0"/>
      <name val="Arial"/>
      <family val="2"/>
    </font>
    <font>
      <i/>
      <sz val="6.5"/>
      <color theme="1"/>
      <name val="Arial"/>
      <family val="2"/>
    </font>
    <font>
      <i/>
      <sz val="10"/>
      <color rgb="FF000000"/>
      <name val="Arial"/>
      <family val="2"/>
    </font>
    <font>
      <sz val="7"/>
      <color theme="1"/>
      <name val="Arial"/>
      <family val="2"/>
    </font>
    <font>
      <vertAlign val="superscript"/>
      <sz val="7.5"/>
      <color theme="1"/>
      <name val="Arial"/>
      <family val="2"/>
    </font>
    <font>
      <b/>
      <vertAlign val="superscript"/>
      <sz val="7.5"/>
      <color theme="1"/>
      <name val="Arial"/>
      <family val="2"/>
    </font>
    <font>
      <sz val="7"/>
      <color theme="1"/>
      <name val="Times New Roman"/>
      <family val="1"/>
    </font>
    <font>
      <vertAlign val="superscript"/>
      <sz val="7.35"/>
      <color theme="1"/>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style="thin">
        <color rgb="FF000000"/>
      </top>
      <bottom style="thin">
        <color rgb="FF000000"/>
      </bottom>
      <diagonal/>
    </border>
    <border>
      <left/>
      <right/>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
      <left/>
      <right/>
      <top/>
      <bottom style="thick">
        <color indexed="64"/>
      </bottom>
      <diagonal/>
    </border>
    <border>
      <left/>
      <right/>
      <top style="thin">
        <color rgb="FF000000"/>
      </top>
      <bottom/>
      <diagonal/>
    </border>
    <border>
      <left/>
      <right/>
      <top style="thin">
        <color rgb="FF000000"/>
      </top>
      <bottom style="thick">
        <color auto="1"/>
      </bottom>
      <diagonal/>
    </border>
  </borders>
  <cellStyleXfs count="12">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0" fillId="0" borderId="0" applyFont="0" applyFill="0" applyBorder="0" applyAlignment="0" applyProtection="0"/>
    <xf numFmtId="0" fontId="53" fillId="0" borderId="0"/>
    <xf numFmtId="0" fontId="37" fillId="0" borderId="0"/>
    <xf numFmtId="0" fontId="69" fillId="0" borderId="0"/>
  </cellStyleXfs>
  <cellXfs count="383">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2"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2"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4" fillId="0" borderId="0" xfId="6" applyFont="1"/>
    <xf numFmtId="0" fontId="1" fillId="0" borderId="0" xfId="6" applyFont="1"/>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0" fontId="55"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57" fillId="5" borderId="3" xfId="0" applyFont="1" applyFill="1" applyBorder="1" applyAlignment="1">
      <alignment horizontal="center" vertical="center" wrapText="1" readingOrder="1"/>
    </xf>
    <xf numFmtId="0" fontId="57" fillId="5" borderId="1" xfId="0" applyFont="1" applyFill="1" applyBorder="1" applyAlignment="1">
      <alignment horizontal="center"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9" fontId="22" fillId="5" borderId="0" xfId="2"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58" fillId="0" borderId="13" xfId="0" applyFont="1" applyFill="1" applyBorder="1" applyAlignment="1">
      <alignment horizontal="left" vertical="center" indent="1" readingOrder="1"/>
    </xf>
    <xf numFmtId="0" fontId="59" fillId="0" borderId="13" xfId="0" applyFont="1" applyFill="1" applyBorder="1" applyAlignment="1">
      <alignment horizontal="left" vertical="center" wrapText="1" indent="2" readingOrder="1"/>
    </xf>
    <xf numFmtId="0" fontId="60" fillId="0" borderId="13" xfId="0" applyFont="1" applyFill="1" applyBorder="1" applyAlignment="1">
      <alignment horizontal="left" vertical="center" indent="1" readingOrder="1"/>
    </xf>
    <xf numFmtId="0" fontId="62" fillId="2" borderId="0" xfId="0" applyFont="1" applyFill="1" applyBorder="1" applyAlignment="1">
      <alignment wrapText="1"/>
    </xf>
    <xf numFmtId="0" fontId="62"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66" fillId="0" borderId="0" xfId="6" applyFont="1"/>
    <xf numFmtId="0" fontId="67" fillId="0" borderId="0" xfId="6" applyFont="1"/>
    <xf numFmtId="3" fontId="49" fillId="0" borderId="0" xfId="6" applyNumberFormat="1" applyFont="1" applyFill="1"/>
    <xf numFmtId="3" fontId="66" fillId="0" borderId="0" xfId="6" applyNumberFormat="1" applyFont="1" applyFill="1"/>
    <xf numFmtId="0" fontId="66"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5"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9" fontId="32" fillId="0" borderId="46" xfId="2" applyFont="1" applyFill="1" applyBorder="1" applyAlignment="1">
      <alignment horizontal="right" vertical="center" wrapText="1" indent="2" readingOrder="1"/>
    </xf>
    <xf numFmtId="3" fontId="22" fillId="0" borderId="4" xfId="4" applyNumberFormat="1" applyFont="1" applyFill="1" applyBorder="1" applyAlignment="1">
      <alignment vertical="center" wrapText="1" readingOrder="1"/>
    </xf>
    <xf numFmtId="3" fontId="22" fillId="0" borderId="9" xfId="4" applyNumberFormat="1" applyFont="1" applyFill="1" applyBorder="1" applyAlignment="1">
      <alignment vertical="center" wrapText="1" readingOrder="1"/>
    </xf>
    <xf numFmtId="166" fontId="22" fillId="0" borderId="47"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indent="2" readingOrder="1"/>
    </xf>
    <xf numFmtId="0" fontId="11" fillId="2" borderId="33" xfId="0" applyFont="1" applyFill="1" applyBorder="1" applyAlignment="1">
      <alignment horizontal="center" vertical="center" wrapText="1"/>
    </xf>
    <xf numFmtId="0" fontId="68" fillId="0" borderId="0" xfId="0" applyFont="1" applyFill="1" applyBorder="1" applyAlignment="1">
      <alignment horizontal="left" vertical="center" wrapText="1" indent="1" readingOrder="1"/>
    </xf>
    <xf numFmtId="3" fontId="37" fillId="2" borderId="35" xfId="6" applyNumberFormat="1" applyFont="1" applyFill="1" applyBorder="1" applyAlignment="1">
      <alignment horizontal="center" vertical="center"/>
    </xf>
    <xf numFmtId="168" fontId="32" fillId="0" borderId="5" xfId="4" applyNumberFormat="1" applyFont="1" applyFill="1" applyBorder="1" applyAlignment="1">
      <alignment horizontal="right" vertical="center" wrapText="1" indent="2" readingOrder="1"/>
    </xf>
    <xf numFmtId="0" fontId="62" fillId="0" borderId="0" xfId="6" applyFont="1"/>
    <xf numFmtId="169" fontId="27" fillId="0" borderId="40" xfId="1" applyNumberFormat="1" applyFont="1" applyFill="1" applyBorder="1" applyAlignment="1">
      <alignment horizontal="right" vertical="center" wrapText="1" indent="2" readingOrder="1"/>
    </xf>
    <xf numFmtId="3" fontId="22" fillId="0" borderId="6" xfId="4" applyNumberFormat="1" applyFont="1" applyFill="1" applyBorder="1" applyAlignment="1">
      <alignment horizontal="right" vertical="center" wrapText="1" indent="2" readingOrder="1"/>
    </xf>
    <xf numFmtId="3" fontId="22" fillId="5" borderId="3" xfId="4" applyNumberFormat="1" applyFont="1" applyFill="1" applyBorder="1" applyAlignment="1">
      <alignment horizontal="right" vertical="center" wrapText="1" readingOrder="1"/>
    </xf>
    <xf numFmtId="3" fontId="22" fillId="0" borderId="5" xfId="4" applyNumberFormat="1" applyFont="1" applyFill="1" applyBorder="1" applyAlignment="1">
      <alignment horizontal="right" vertical="center" wrapText="1" indent="2" readingOrder="1"/>
    </xf>
    <xf numFmtId="166" fontId="22" fillId="0" borderId="48"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readingOrder="1"/>
    </xf>
    <xf numFmtId="2" fontId="43" fillId="0" borderId="0" xfId="0" applyNumberFormat="1" applyFont="1" applyAlignment="1">
      <alignment horizontal="right" vertical="center" wrapText="1" readingOrder="1"/>
    </xf>
    <xf numFmtId="2" fontId="33" fillId="10" borderId="0" xfId="0" applyNumberFormat="1" applyFont="1" applyFill="1" applyAlignment="1">
      <alignment horizontal="right" vertical="center" wrapText="1" readingOrder="1"/>
    </xf>
    <xf numFmtId="0" fontId="48" fillId="0" borderId="0" xfId="0" applyFont="1" applyBorder="1" applyAlignment="1">
      <alignment horizontal="left" vertical="center"/>
    </xf>
    <xf numFmtId="49" fontId="40" fillId="6" borderId="0" xfId="6" applyNumberFormat="1" applyFont="1" applyFill="1" applyBorder="1" applyAlignment="1">
      <alignment horizontal="center" vertical="center"/>
    </xf>
    <xf numFmtId="0" fontId="64" fillId="9" borderId="0" xfId="0" applyFont="1" applyFill="1"/>
    <xf numFmtId="49" fontId="20" fillId="6" borderId="0" xfId="6" applyNumberFormat="1" applyFont="1" applyFill="1" applyBorder="1" applyAlignment="1">
      <alignment horizontal="center" vertical="center"/>
    </xf>
    <xf numFmtId="0" fontId="71" fillId="9" borderId="49" xfId="0" applyFont="1" applyFill="1" applyBorder="1" applyAlignment="1">
      <alignment vertical="center"/>
    </xf>
    <xf numFmtId="0" fontId="72" fillId="9" borderId="49" xfId="0" applyFont="1" applyFill="1" applyBorder="1" applyAlignment="1">
      <alignment vertical="center"/>
    </xf>
    <xf numFmtId="3" fontId="72" fillId="9" borderId="49" xfId="0" applyNumberFormat="1" applyFont="1" applyFill="1" applyBorder="1" applyAlignment="1">
      <alignment horizontal="right" vertical="center"/>
    </xf>
    <xf numFmtId="0" fontId="72" fillId="9" borderId="50" xfId="0" applyFont="1" applyFill="1" applyBorder="1" applyAlignment="1">
      <alignment vertical="center"/>
    </xf>
    <xf numFmtId="0" fontId="72" fillId="9" borderId="49" xfId="0" applyFont="1" applyFill="1" applyBorder="1" applyAlignment="1">
      <alignment vertical="center" wrapText="1"/>
    </xf>
    <xf numFmtId="3" fontId="71" fillId="9" borderId="49" xfId="0" applyNumberFormat="1" applyFont="1" applyFill="1" applyBorder="1" applyAlignment="1">
      <alignment horizontal="right" vertical="center"/>
    </xf>
    <xf numFmtId="49" fontId="20" fillId="6" borderId="23" xfId="6" applyNumberFormat="1" applyFont="1" applyFill="1" applyBorder="1" applyAlignment="1">
      <alignment horizontal="left" vertical="center"/>
    </xf>
    <xf numFmtId="0" fontId="74" fillId="0" borderId="0" xfId="0" applyFont="1" applyAlignment="1">
      <alignment horizontal="center" vertical="center"/>
    </xf>
    <xf numFmtId="0" fontId="74" fillId="0" borderId="0" xfId="0" applyFont="1" applyAlignment="1">
      <alignment horizontal="center"/>
    </xf>
    <xf numFmtId="0" fontId="75" fillId="2" borderId="34" xfId="6" applyFont="1" applyFill="1" applyBorder="1" applyAlignment="1">
      <alignment horizontal="center" vertical="center"/>
    </xf>
    <xf numFmtId="172" fontId="75" fillId="5" borderId="34" xfId="8" applyNumberFormat="1" applyFont="1" applyFill="1" applyBorder="1" applyAlignment="1">
      <alignment horizontal="right" vertical="center"/>
    </xf>
    <xf numFmtId="3" fontId="75" fillId="2" borderId="35" xfId="6" applyNumberFormat="1" applyFont="1" applyFill="1" applyBorder="1" applyAlignment="1">
      <alignment horizontal="center" vertical="center"/>
    </xf>
    <xf numFmtId="172" fontId="37" fillId="5" borderId="34" xfId="8" applyNumberFormat="1" applyFont="1" applyFill="1" applyBorder="1" applyAlignment="1">
      <alignment horizontal="right" vertical="center"/>
    </xf>
    <xf numFmtId="172" fontId="75" fillId="2" borderId="35" xfId="8" applyNumberFormat="1" applyFont="1" applyFill="1" applyBorder="1" applyAlignment="1">
      <alignment horizontal="right" vertical="center"/>
    </xf>
    <xf numFmtId="3" fontId="76" fillId="2" borderId="35" xfId="6" applyNumberFormat="1" applyFont="1" applyFill="1" applyBorder="1" applyAlignment="1">
      <alignment horizontal="center" vertical="center"/>
    </xf>
    <xf numFmtId="172" fontId="76" fillId="2" borderId="35" xfId="8" applyNumberFormat="1" applyFont="1" applyFill="1" applyBorder="1" applyAlignment="1">
      <alignment horizontal="right" vertical="center"/>
    </xf>
    <xf numFmtId="0" fontId="72" fillId="9" borderId="0" xfId="0" applyFont="1" applyFill="1" applyAlignment="1">
      <alignment vertical="center" wrapText="1"/>
    </xf>
    <xf numFmtId="0" fontId="76" fillId="2" borderId="35" xfId="6" applyFont="1" applyFill="1" applyBorder="1" applyAlignment="1">
      <alignment horizontal="center" vertical="center"/>
    </xf>
    <xf numFmtId="0" fontId="64" fillId="9" borderId="49" xfId="0" applyFont="1" applyFill="1" applyBorder="1" applyAlignment="1">
      <alignment vertical="center" wrapText="1"/>
    </xf>
    <xf numFmtId="172" fontId="76" fillId="5" borderId="34" xfId="8" applyNumberFormat="1" applyFont="1" applyFill="1" applyBorder="1" applyAlignment="1">
      <alignment horizontal="right" vertical="center"/>
    </xf>
    <xf numFmtId="0" fontId="66" fillId="0" borderId="49" xfId="6" applyFont="1" applyBorder="1"/>
    <xf numFmtId="172" fontId="75" fillId="5" borderId="35" xfId="8" applyNumberFormat="1" applyFont="1" applyFill="1" applyBorder="1" applyAlignment="1">
      <alignment horizontal="right" vertical="center"/>
    </xf>
    <xf numFmtId="0" fontId="64" fillId="9" borderId="0" xfId="0" applyFont="1" applyFill="1" applyBorder="1" applyAlignment="1">
      <alignment vertical="center" wrapText="1"/>
    </xf>
    <xf numFmtId="0" fontId="71" fillId="9" borderId="49" xfId="0" applyFont="1" applyFill="1" applyBorder="1" applyAlignment="1">
      <alignment vertical="center" wrapText="1"/>
    </xf>
    <xf numFmtId="0" fontId="71" fillId="9" borderId="51" xfId="0" applyFont="1" applyFill="1" applyBorder="1" applyAlignment="1">
      <alignment vertical="center"/>
    </xf>
    <xf numFmtId="3" fontId="75" fillId="2" borderId="52" xfId="6" applyNumberFormat="1" applyFont="1" applyFill="1" applyBorder="1" applyAlignment="1">
      <alignment horizontal="center" vertical="center"/>
    </xf>
    <xf numFmtId="172" fontId="76" fillId="5" borderId="52" xfId="8" applyNumberFormat="1" applyFont="1" applyFill="1" applyBorder="1" applyAlignment="1">
      <alignment horizontal="right" vertical="center"/>
    </xf>
    <xf numFmtId="172" fontId="75" fillId="5" borderId="52" xfId="8" applyNumberFormat="1" applyFont="1" applyFill="1" applyBorder="1" applyAlignment="1">
      <alignment horizontal="right" vertical="center"/>
    </xf>
    <xf numFmtId="3" fontId="65" fillId="9" borderId="51" xfId="0" applyNumberFormat="1" applyFont="1" applyFill="1" applyBorder="1" applyAlignment="1">
      <alignment horizontal="right" vertical="center"/>
    </xf>
    <xf numFmtId="172" fontId="76" fillId="2" borderId="52" xfId="8" applyNumberFormat="1" applyFont="1" applyFill="1" applyBorder="1" applyAlignment="1">
      <alignment horizontal="right" vertical="center"/>
    </xf>
    <xf numFmtId="49" fontId="77" fillId="6" borderId="0" xfId="6" applyNumberFormat="1" applyFont="1" applyFill="1" applyBorder="1" applyAlignment="1">
      <alignment vertical="center"/>
    </xf>
    <xf numFmtId="49" fontId="21" fillId="2" borderId="34" xfId="6" applyNumberFormat="1" applyFont="1" applyFill="1" applyBorder="1" applyAlignment="1">
      <alignment horizontal="left" vertical="center"/>
    </xf>
    <xf numFmtId="49" fontId="21" fillId="2" borderId="34" xfId="6" applyNumberFormat="1" applyFont="1" applyFill="1" applyBorder="1" applyAlignment="1">
      <alignment horizontal="center" vertical="center"/>
    </xf>
    <xf numFmtId="49" fontId="21" fillId="2" borderId="34" xfId="8" applyNumberFormat="1" applyFont="1" applyFill="1" applyBorder="1" applyAlignment="1">
      <alignment horizontal="right" vertical="center"/>
    </xf>
    <xf numFmtId="49" fontId="39" fillId="2" borderId="34" xfId="6" applyNumberFormat="1" applyFont="1" applyFill="1" applyBorder="1" applyAlignment="1">
      <alignment horizontal="right" vertical="center" wrapText="1"/>
    </xf>
    <xf numFmtId="49" fontId="37" fillId="2" borderId="0" xfId="6" applyNumberFormat="1" applyFont="1" applyFill="1" applyAlignment="1">
      <alignment vertical="center"/>
    </xf>
    <xf numFmtId="172" fontId="37" fillId="2" borderId="44" xfId="8" applyNumberFormat="1" applyFont="1" applyFill="1" applyBorder="1" applyAlignment="1">
      <alignment horizontal="right" vertical="center"/>
    </xf>
    <xf numFmtId="0" fontId="72" fillId="9" borderId="49" xfId="0" applyFont="1" applyFill="1" applyBorder="1" applyAlignment="1">
      <alignment horizontal="right" vertical="center"/>
    </xf>
    <xf numFmtId="172" fontId="76" fillId="5" borderId="35" xfId="8" applyNumberFormat="1" applyFont="1" applyFill="1" applyBorder="1" applyAlignment="1">
      <alignment horizontal="right" vertical="center"/>
    </xf>
    <xf numFmtId="0" fontId="71" fillId="9" borderId="49" xfId="0" applyFont="1" applyFill="1" applyBorder="1" applyAlignment="1">
      <alignment horizontal="right" vertical="center"/>
    </xf>
    <xf numFmtId="0" fontId="71" fillId="9" borderId="53" xfId="0" applyFont="1" applyFill="1" applyBorder="1" applyAlignment="1">
      <alignment vertical="center" wrapText="1"/>
    </xf>
    <xf numFmtId="3" fontId="37" fillId="2" borderId="52" xfId="6" applyNumberFormat="1" applyFont="1" applyFill="1" applyBorder="1" applyAlignment="1">
      <alignment horizontal="center" vertical="center"/>
    </xf>
    <xf numFmtId="3" fontId="71" fillId="9" borderId="53" xfId="0" applyNumberFormat="1" applyFont="1" applyFill="1" applyBorder="1" applyAlignment="1">
      <alignment horizontal="right" vertical="center"/>
    </xf>
    <xf numFmtId="49" fontId="39" fillId="5" borderId="35" xfId="6" applyNumberFormat="1" applyFont="1" applyFill="1" applyBorder="1" applyAlignment="1">
      <alignment horizontal="right" vertical="center" wrapText="1"/>
    </xf>
    <xf numFmtId="49" fontId="39" fillId="5" borderId="34" xfId="6" applyNumberFormat="1" applyFont="1" applyFill="1" applyBorder="1" applyAlignment="1">
      <alignment horizontal="right" vertical="center" wrapText="1"/>
    </xf>
    <xf numFmtId="0" fontId="80" fillId="0" borderId="0" xfId="0" applyFont="1" applyAlignment="1">
      <alignment vertical="top" wrapText="1"/>
    </xf>
    <xf numFmtId="0" fontId="80" fillId="0" borderId="0" xfId="0" applyFont="1" applyAlignment="1">
      <alignment vertical="center" wrapText="1"/>
    </xf>
    <xf numFmtId="0" fontId="65" fillId="9" borderId="0" xfId="0" applyFont="1" applyFill="1" applyBorder="1" applyAlignment="1">
      <alignment horizontal="right" vertical="center" wrapText="1"/>
    </xf>
    <xf numFmtId="0" fontId="64" fillId="9" borderId="0" xfId="0" applyFont="1" applyFill="1" applyBorder="1"/>
    <xf numFmtId="0" fontId="64" fillId="9" borderId="0" xfId="0" applyFont="1" applyFill="1" applyAlignment="1">
      <alignment horizontal="center"/>
    </xf>
    <xf numFmtId="0" fontId="64" fillId="9" borderId="0" xfId="0" applyFont="1" applyFill="1" applyBorder="1" applyAlignment="1"/>
    <xf numFmtId="0" fontId="65" fillId="9" borderId="0" xfId="0" applyFont="1" applyFill="1" applyBorder="1" applyAlignment="1">
      <alignment vertical="center" wrapText="1"/>
    </xf>
    <xf numFmtId="0" fontId="64" fillId="9" borderId="0" xfId="0" applyFont="1" applyFill="1" applyBorder="1" applyAlignment="1">
      <alignment vertical="center"/>
    </xf>
    <xf numFmtId="0" fontId="74" fillId="9" borderId="34" xfId="0" applyFont="1" applyFill="1" applyBorder="1" applyAlignment="1">
      <alignment vertical="center" wrapText="1"/>
    </xf>
    <xf numFmtId="0" fontId="71" fillId="9" borderId="44" xfId="0" applyFont="1" applyFill="1" applyBorder="1" applyAlignment="1">
      <alignment vertical="center"/>
    </xf>
    <xf numFmtId="0" fontId="49" fillId="0" borderId="0" xfId="6" applyFont="1" applyAlignment="1">
      <alignment horizontal="right"/>
    </xf>
    <xf numFmtId="0" fontId="65" fillId="9" borderId="35" xfId="0" applyFont="1" applyFill="1" applyBorder="1" applyAlignment="1">
      <alignment horizontal="right" vertical="center" wrapText="1"/>
    </xf>
    <xf numFmtId="0" fontId="73" fillId="9" borderId="35" xfId="0" applyFont="1" applyFill="1" applyBorder="1" applyAlignment="1">
      <alignment horizontal="right" vertical="center" wrapText="1"/>
    </xf>
    <xf numFmtId="0" fontId="72" fillId="9" borderId="35" xfId="0" applyFont="1" applyFill="1" applyBorder="1" applyAlignment="1">
      <alignment horizontal="center" vertical="center" wrapText="1"/>
    </xf>
    <xf numFmtId="0" fontId="73" fillId="9" borderId="35" xfId="0" applyFont="1" applyFill="1" applyBorder="1" applyAlignment="1">
      <alignment horizontal="center" vertical="center" wrapText="1"/>
    </xf>
    <xf numFmtId="0" fontId="65" fillId="9" borderId="35" xfId="0" applyFont="1" applyFill="1" applyBorder="1" applyAlignment="1">
      <alignment horizontal="center" vertical="center" wrapText="1"/>
    </xf>
    <xf numFmtId="0" fontId="73" fillId="9" borderId="35" xfId="0" applyFont="1" applyFill="1" applyBorder="1" applyAlignment="1">
      <alignment vertical="center" wrapText="1"/>
    </xf>
    <xf numFmtId="0" fontId="64" fillId="9" borderId="35" xfId="0" applyFont="1" applyFill="1" applyBorder="1" applyAlignment="1">
      <alignment vertical="center" wrapText="1"/>
    </xf>
    <xf numFmtId="0" fontId="73" fillId="9" borderId="44" xfId="0" applyFont="1" applyFill="1" applyBorder="1" applyAlignment="1">
      <alignment vertical="center" wrapText="1"/>
    </xf>
    <xf numFmtId="0" fontId="73" fillId="9" borderId="34" xfId="0" applyFont="1" applyFill="1" applyBorder="1" applyAlignment="1">
      <alignment vertical="center" wrapText="1"/>
    </xf>
    <xf numFmtId="49" fontId="12" fillId="2" borderId="0" xfId="6" applyNumberFormat="1" applyFont="1" applyFill="1" applyBorder="1" applyAlignment="1">
      <alignment vertical="justify" wrapText="1"/>
    </xf>
    <xf numFmtId="49" fontId="40" fillId="6" borderId="0" xfId="6" applyNumberFormat="1" applyFont="1" applyFill="1" applyBorder="1" applyAlignment="1">
      <alignment horizontal="right" vertical="center"/>
    </xf>
    <xf numFmtId="0" fontId="71" fillId="9" borderId="35" xfId="0" applyFont="1" applyFill="1" applyBorder="1" applyAlignment="1">
      <alignment vertical="center"/>
    </xf>
    <xf numFmtId="0" fontId="72" fillId="9" borderId="35" xfId="0" applyFont="1" applyFill="1" applyBorder="1" applyAlignment="1">
      <alignment vertical="center"/>
    </xf>
    <xf numFmtId="0" fontId="64" fillId="9" borderId="35" xfId="0" applyFont="1" applyFill="1" applyBorder="1" applyAlignment="1">
      <alignment vertical="center"/>
    </xf>
    <xf numFmtId="0" fontId="72" fillId="9" borderId="35" xfId="0" applyFont="1" applyFill="1" applyBorder="1" applyAlignment="1">
      <alignment vertical="center" wrapText="1"/>
    </xf>
    <xf numFmtId="0" fontId="71" fillId="9" borderId="35" xfId="0" applyFont="1" applyFill="1" applyBorder="1" applyAlignment="1">
      <alignment vertical="center" wrapText="1"/>
    </xf>
    <xf numFmtId="0" fontId="72" fillId="9" borderId="44" xfId="0" applyFont="1" applyFill="1" applyBorder="1" applyAlignment="1">
      <alignment vertical="center" wrapText="1"/>
    </xf>
    <xf numFmtId="0" fontId="72" fillId="9" borderId="34" xfId="0" applyFont="1" applyFill="1" applyBorder="1" applyAlignment="1">
      <alignment vertical="center" wrapText="1"/>
    </xf>
    <xf numFmtId="0" fontId="71" fillId="9" borderId="34" xfId="0" applyFont="1" applyFill="1" applyBorder="1" applyAlignment="1">
      <alignment vertical="center"/>
    </xf>
    <xf numFmtId="0" fontId="74" fillId="9" borderId="44" xfId="0" applyFont="1" applyFill="1" applyBorder="1" applyAlignment="1">
      <alignment vertical="center" wrapText="1"/>
    </xf>
    <xf numFmtId="0" fontId="74" fillId="9" borderId="54" xfId="0" applyFont="1" applyFill="1" applyBorder="1" applyAlignment="1">
      <alignment vertical="center" wrapText="1"/>
    </xf>
    <xf numFmtId="0" fontId="80" fillId="0" borderId="0" xfId="0" applyFont="1" applyAlignment="1">
      <alignment vertical="justify" wrapText="1"/>
    </xf>
    <xf numFmtId="3" fontId="80" fillId="0" borderId="0" xfId="0" applyNumberFormat="1" applyFont="1" applyAlignment="1">
      <alignment vertical="justify" wrapText="1"/>
    </xf>
    <xf numFmtId="0" fontId="72" fillId="9" borderId="55" xfId="0" applyFont="1" applyFill="1" applyBorder="1" applyAlignment="1">
      <alignment vertical="center" wrapText="1"/>
    </xf>
    <xf numFmtId="0" fontId="37" fillId="2" borderId="44" xfId="6" applyFont="1" applyFill="1" applyBorder="1" applyAlignment="1">
      <alignment horizontal="center" vertical="center"/>
    </xf>
    <xf numFmtId="0" fontId="72" fillId="9" borderId="50" xfId="0" applyFont="1" applyFill="1" applyBorder="1" applyAlignment="1">
      <alignment vertical="center" wrapText="1"/>
    </xf>
    <xf numFmtId="0" fontId="37" fillId="2" borderId="34" xfId="6" applyFont="1" applyFill="1" applyBorder="1" applyAlignment="1">
      <alignment horizontal="center" vertical="center"/>
    </xf>
    <xf numFmtId="166" fontId="49" fillId="0" borderId="35" xfId="6" applyNumberFormat="1" applyFont="1" applyBorder="1"/>
    <xf numFmtId="166" fontId="75" fillId="2" borderId="35" xfId="10" applyNumberFormat="1" applyFont="1" applyFill="1" applyBorder="1" applyAlignment="1">
      <alignment horizontal="right" vertical="center"/>
    </xf>
    <xf numFmtId="166" fontId="51" fillId="0" borderId="35" xfId="10" applyNumberFormat="1" applyFont="1" applyBorder="1" applyAlignment="1">
      <alignment horizontal="right" vertical="center" wrapText="1"/>
    </xf>
    <xf numFmtId="166" fontId="39" fillId="0" borderId="35" xfId="10" applyNumberFormat="1" applyFont="1" applyBorder="1" applyAlignment="1">
      <alignment horizontal="right" vertical="center" wrapText="1"/>
    </xf>
    <xf numFmtId="166" fontId="37" fillId="0" borderId="35" xfId="10" applyNumberFormat="1" applyFont="1" applyBorder="1" applyAlignment="1">
      <alignment horizontal="right" vertical="center" wrapText="1"/>
    </xf>
    <xf numFmtId="166" fontId="21" fillId="0" borderId="35" xfId="10" applyNumberFormat="1" applyFont="1" applyBorder="1" applyAlignment="1">
      <alignment horizontal="right" vertical="center" wrapText="1"/>
    </xf>
    <xf numFmtId="166" fontId="79" fillId="0" borderId="35" xfId="10" applyNumberFormat="1" applyFont="1" applyBorder="1" applyAlignment="1">
      <alignment horizontal="right" vertical="center" wrapText="1"/>
    </xf>
    <xf numFmtId="166" fontId="51" fillId="0" borderId="44" xfId="10" applyNumberFormat="1" applyFont="1" applyBorder="1" applyAlignment="1">
      <alignment vertical="center" wrapText="1"/>
    </xf>
    <xf numFmtId="166" fontId="51" fillId="0" borderId="34" xfId="10" applyNumberFormat="1" applyFont="1" applyBorder="1" applyAlignment="1">
      <alignment vertical="center" wrapText="1"/>
    </xf>
    <xf numFmtId="0" fontId="72" fillId="9" borderId="56" xfId="0" applyFont="1" applyFill="1" applyBorder="1" applyAlignment="1">
      <alignment vertical="center" wrapText="1"/>
    </xf>
    <xf numFmtId="0" fontId="37" fillId="2" borderId="52" xfId="6" applyFont="1" applyFill="1" applyBorder="1" applyAlignment="1">
      <alignment horizontal="center" vertical="center"/>
    </xf>
    <xf numFmtId="172" fontId="37" fillId="5" borderId="52" xfId="8" applyNumberFormat="1" applyFont="1" applyFill="1" applyBorder="1" applyAlignment="1">
      <alignment horizontal="right" vertical="center"/>
    </xf>
    <xf numFmtId="49" fontId="39" fillId="5" borderId="54" xfId="6" applyNumberFormat="1" applyFont="1" applyFill="1" applyBorder="1" applyAlignment="1">
      <alignment horizontal="right" vertical="center" wrapText="1"/>
    </xf>
    <xf numFmtId="166" fontId="37" fillId="0" borderId="52" xfId="10" applyNumberFormat="1" applyFont="1" applyBorder="1" applyAlignment="1">
      <alignment horizontal="right" vertical="center" wrapText="1"/>
    </xf>
    <xf numFmtId="166" fontId="51" fillId="0" borderId="52" xfId="10" applyNumberFormat="1" applyFont="1" applyBorder="1" applyAlignment="1">
      <alignment horizontal="right" vertical="center" wrapText="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6" fillId="0" borderId="0" xfId="0" applyFont="1" applyBorder="1" applyAlignment="1">
      <alignment horizontal="left" vertical="center"/>
    </xf>
    <xf numFmtId="0" fontId="45" fillId="0" borderId="36" xfId="0" applyFont="1" applyBorder="1" applyAlignment="1">
      <alignment horizontal="center"/>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56"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2"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58" fillId="0" borderId="0" xfId="0" applyFont="1" applyFill="1" applyBorder="1" applyAlignment="1">
      <alignment horizontal="left" vertical="top" wrapText="1" readingOrder="1"/>
    </xf>
    <xf numFmtId="0" fontId="58" fillId="0" borderId="0" xfId="0" applyFont="1" applyFill="1" applyBorder="1" applyAlignment="1">
      <alignment horizontal="left" vertical="top"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57" fillId="5" borderId="26" xfId="0" applyFont="1" applyFill="1" applyBorder="1" applyAlignment="1">
      <alignment horizontal="center" vertical="center" wrapText="1" readingOrder="1"/>
    </xf>
    <xf numFmtId="0" fontId="57"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0" fontId="70" fillId="0" borderId="0" xfId="0" applyFont="1" applyFill="1" applyBorder="1" applyAlignment="1">
      <alignment horizontal="left" vertical="top" wrapText="1" readingOrder="1"/>
    </xf>
    <xf numFmtId="0" fontId="70" fillId="0" borderId="0" xfId="0" applyFont="1" applyFill="1" applyBorder="1" applyAlignment="1">
      <alignment horizontal="left" vertical="top" readingOrder="1"/>
    </xf>
    <xf numFmtId="49" fontId="12" fillId="2" borderId="0" xfId="6" applyNumberFormat="1" applyFont="1" applyFill="1" applyBorder="1" applyAlignment="1">
      <alignment horizontal="left" vertical="justify" wrapText="1"/>
    </xf>
    <xf numFmtId="0" fontId="73" fillId="9" borderId="35" xfId="0" applyFont="1" applyFill="1" applyBorder="1" applyAlignment="1">
      <alignment horizontal="right" vertical="center" wrapText="1"/>
    </xf>
    <xf numFmtId="0" fontId="73" fillId="9" borderId="52" xfId="0" applyFont="1" applyFill="1" applyBorder="1" applyAlignment="1">
      <alignment horizontal="right" vertical="center" wrapText="1"/>
    </xf>
    <xf numFmtId="49" fontId="40" fillId="6" borderId="0" xfId="6" applyNumberFormat="1" applyFont="1" applyFill="1" applyBorder="1" applyAlignment="1">
      <alignment horizontal="center" vertical="center"/>
    </xf>
    <xf numFmtId="49" fontId="20" fillId="6" borderId="0" xfId="6" applyNumberFormat="1" applyFont="1" applyFill="1" applyBorder="1" applyAlignment="1">
      <alignment horizontal="center" vertical="center"/>
    </xf>
    <xf numFmtId="0" fontId="64" fillId="9" borderId="0" xfId="0" applyFont="1" applyFill="1"/>
    <xf numFmtId="0" fontId="64" fillId="9" borderId="0" xfId="0" applyFont="1" applyFill="1" applyBorder="1"/>
    <xf numFmtId="0" fontId="65" fillId="9" borderId="0" xfId="0" applyFont="1" applyFill="1" applyBorder="1" applyAlignment="1">
      <alignment horizontal="right" vertical="center" wrapText="1"/>
    </xf>
    <xf numFmtId="0" fontId="65" fillId="9" borderId="50" xfId="0" applyFont="1" applyFill="1" applyBorder="1" applyAlignment="1">
      <alignment horizontal="right" vertical="center" wrapText="1"/>
    </xf>
    <xf numFmtId="0" fontId="64" fillId="9" borderId="50" xfId="0" applyFont="1" applyFill="1" applyBorder="1"/>
    <xf numFmtId="0" fontId="64" fillId="9" borderId="0" xfId="0" applyFont="1" applyFill="1" applyBorder="1" applyAlignment="1">
      <alignment vertical="center"/>
    </xf>
    <xf numFmtId="0" fontId="64" fillId="9" borderId="50" xfId="0" applyFont="1" applyFill="1" applyBorder="1" applyAlignment="1">
      <alignment vertical="center"/>
    </xf>
    <xf numFmtId="166" fontId="37" fillId="0" borderId="44" xfId="10" applyNumberFormat="1" applyFont="1" applyBorder="1" applyAlignment="1">
      <alignment horizontal="right" vertical="center" wrapText="1"/>
    </xf>
    <xf numFmtId="166" fontId="37" fillId="0" borderId="34" xfId="10" applyNumberFormat="1" applyFont="1" applyBorder="1" applyAlignment="1">
      <alignment horizontal="right" vertical="center" wrapText="1"/>
    </xf>
    <xf numFmtId="0" fontId="78" fillId="0" borderId="0" xfId="0" applyFont="1" applyAlignment="1">
      <alignment horizontal="center" vertical="center" wrapText="1"/>
    </xf>
    <xf numFmtId="0" fontId="78" fillId="0" borderId="34" xfId="0" applyFont="1" applyBorder="1" applyAlignment="1">
      <alignment horizontal="center" vertical="center"/>
    </xf>
    <xf numFmtId="0" fontId="80" fillId="0" borderId="0" xfId="0" applyFont="1" applyAlignment="1">
      <alignment horizontal="left" vertical="center" wrapText="1"/>
    </xf>
    <xf numFmtId="172" fontId="37" fillId="5" borderId="44" xfId="8" applyNumberFormat="1" applyFont="1" applyFill="1" applyBorder="1" applyAlignment="1">
      <alignment horizontal="right" vertical="center"/>
    </xf>
    <xf numFmtId="172" fontId="37" fillId="5" borderId="34" xfId="8" applyNumberFormat="1" applyFont="1" applyFill="1" applyBorder="1" applyAlignment="1">
      <alignment horizontal="right" vertical="center"/>
    </xf>
    <xf numFmtId="49" fontId="39" fillId="5" borderId="44" xfId="6" applyNumberFormat="1" applyFont="1" applyFill="1" applyBorder="1" applyAlignment="1">
      <alignment horizontal="right" vertical="center" wrapText="1"/>
    </xf>
    <xf numFmtId="49" fontId="39" fillId="5" borderId="34" xfId="6" applyNumberFormat="1" applyFont="1" applyFill="1" applyBorder="1" applyAlignment="1">
      <alignment horizontal="right" vertical="center" wrapText="1"/>
    </xf>
    <xf numFmtId="0" fontId="47" fillId="0" borderId="0" xfId="0" applyFont="1" applyAlignment="1">
      <alignment horizontal="justify" vertical="justify" wrapText="1"/>
    </xf>
    <xf numFmtId="165" fontId="74" fillId="9" borderId="35" xfId="0" applyNumberFormat="1" applyFont="1" applyFill="1" applyBorder="1" applyAlignment="1">
      <alignment horizontal="right" vertical="center" wrapText="1"/>
    </xf>
    <xf numFmtId="165" fontId="74" fillId="9" borderId="52" xfId="0" applyNumberFormat="1" applyFont="1" applyFill="1" applyBorder="1" applyAlignment="1">
      <alignment horizontal="right" vertical="center" wrapText="1"/>
    </xf>
    <xf numFmtId="166" fontId="72" fillId="9" borderId="35" xfId="0" applyNumberFormat="1" applyFont="1" applyFill="1" applyBorder="1" applyAlignment="1">
      <alignment horizontal="right" vertical="center"/>
    </xf>
    <xf numFmtId="166" fontId="71" fillId="9" borderId="35" xfId="0" applyNumberFormat="1" applyFont="1" applyFill="1" applyBorder="1" applyAlignment="1">
      <alignment horizontal="right" vertical="center"/>
    </xf>
    <xf numFmtId="166" fontId="74" fillId="9" borderId="35" xfId="0" applyNumberFormat="1" applyFont="1" applyFill="1" applyBorder="1" applyAlignment="1">
      <alignment horizontal="right" vertical="center"/>
    </xf>
    <xf numFmtId="166" fontId="72" fillId="9" borderId="35" xfId="0" applyNumberFormat="1" applyFont="1" applyFill="1" applyBorder="1" applyAlignment="1">
      <alignment horizontal="right" vertical="center"/>
    </xf>
    <xf numFmtId="166" fontId="71" fillId="9" borderId="35" xfId="0" applyNumberFormat="1" applyFont="1" applyFill="1" applyBorder="1" applyAlignment="1">
      <alignment horizontal="right" vertical="center"/>
    </xf>
    <xf numFmtId="172" fontId="75" fillId="2" borderId="34" xfId="8" applyNumberFormat="1" applyFont="1" applyFill="1" applyBorder="1" applyAlignment="1">
      <alignment horizontal="right" vertical="center"/>
    </xf>
    <xf numFmtId="0" fontId="72" fillId="9" borderId="49" xfId="0" quotePrefix="1" applyFont="1" applyFill="1" applyBorder="1" applyAlignment="1">
      <alignment vertical="center" wrapText="1"/>
    </xf>
  </cellXfs>
  <cellStyles count="12">
    <cellStyle name="Collegamento ipertestuale" xfId="3" builtinId="8"/>
    <cellStyle name="Comma 2" xfId="8"/>
    <cellStyle name="Migliaia" xfId="1" builtinId="3"/>
    <cellStyle name="Migliaia 2" xfId="4"/>
    <cellStyle name="Migliaia 3" xfId="7"/>
    <cellStyle name="Normale" xfId="0" builtinId="0"/>
    <cellStyle name="Normale 2" xfId="9"/>
    <cellStyle name="Normale 2 2" xfId="10"/>
    <cellStyle name="Normale 2 3" xfId="11"/>
    <cellStyle name="Normale 5 2" xfId="5"/>
    <cellStyle name="Normale 6" xfId="6"/>
    <cellStyle name="Percentuale" xfId="2" builtinId="5"/>
  </cellStyles>
  <dxfs count="0"/>
  <tableStyles count="0" defaultTableStyle="TableStyleMedium2" defaultPivotStyle="PivotStyleLight16"/>
  <colors>
    <mruColors>
      <color rgb="FFA6A6A6"/>
      <color rgb="FFC6C6C6"/>
      <color rgb="FFC6C680"/>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Disclaimer!A1"/><Relationship Id="rId13" Type="http://schemas.openxmlformats.org/officeDocument/2006/relationships/image" Target="../media/image11.png"/><Relationship Id="rId3" Type="http://schemas.openxmlformats.org/officeDocument/2006/relationships/hyperlink" Target="#Personnel!A1"/><Relationship Id="rId7" Type="http://schemas.openxmlformats.org/officeDocument/2006/relationships/image" Target="../media/image10.png"/><Relationship Id="rId12" Type="http://schemas.openxmlformats.org/officeDocument/2006/relationships/hyperlink" Target="#'CASH FLOW'!A1"/><Relationship Id="rId2" Type="http://schemas.openxmlformats.org/officeDocument/2006/relationships/image" Target="../media/image8.png"/><Relationship Id="rId1" Type="http://schemas.openxmlformats.org/officeDocument/2006/relationships/hyperlink" Target="#Macroscenario!A1"/><Relationship Id="rId6" Type="http://schemas.openxmlformats.org/officeDocument/2006/relationships/hyperlink" Target="#Retail!A1"/><Relationship Id="rId11" Type="http://schemas.openxmlformats.org/officeDocument/2006/relationships/hyperlink" Target="#'BALANCE SHEET'!A1"/><Relationship Id="rId5" Type="http://schemas.openxmlformats.org/officeDocument/2006/relationships/image" Target="../media/image9.png"/><Relationship Id="rId15" Type="http://schemas.openxmlformats.org/officeDocument/2006/relationships/image" Target="../media/image12.png"/><Relationship Id="rId10" Type="http://schemas.openxmlformats.org/officeDocument/2006/relationships/hyperlink" Target="#'INCOME STATEMENT'!A1"/><Relationship Id="rId4" Type="http://schemas.openxmlformats.org/officeDocument/2006/relationships/hyperlink" Target="#'I&amp;N'!A1"/><Relationship Id="rId9" Type="http://schemas.openxmlformats.org/officeDocument/2006/relationships/hyperlink" Target="#Financials!A1"/><Relationship Id="rId14" Type="http://schemas.openxmlformats.org/officeDocument/2006/relationships/hyperlink" Target="#Genera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82150"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159017</xdr:colOff>
      <xdr:row>1</xdr:row>
      <xdr:rowOff>76200</xdr:rowOff>
    </xdr:from>
    <xdr:to>
      <xdr:col>7</xdr:col>
      <xdr:colOff>605133</xdr:colOff>
      <xdr:row>3</xdr:row>
      <xdr:rowOff>93064</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59892" y="266700"/>
          <a:ext cx="1055716" cy="39786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49233" y="410158"/>
          <a:ext cx="219075" cy="215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261598</xdr:colOff>
      <xdr:row>8</xdr:row>
      <xdr:rowOff>52255</xdr:rowOff>
    </xdr:from>
    <xdr:ext cx="324000" cy="324000"/>
    <xdr:pic>
      <xdr:nvPicPr>
        <xdr:cNvPr id="8" name="Imagen 51">
          <a:hlinkClick xmlns:r="http://schemas.openxmlformats.org/officeDocument/2006/relationships" r:id="rId4"/>
        </xdr:cNvPr>
        <xdr:cNvPicPr>
          <a:picLocks/>
        </xdr:cNvPicPr>
      </xdr:nvPicPr>
      <xdr:blipFill>
        <a:blip xmlns:r="http://schemas.openxmlformats.org/officeDocument/2006/relationships" r:embed="rId5"/>
        <a:stretch>
          <a:fillRect/>
        </a:stretch>
      </xdr:blipFill>
      <xdr:spPr>
        <a:xfrm>
          <a:off x="5881348" y="1909630"/>
          <a:ext cx="324000" cy="324000"/>
        </a:xfrm>
        <a:prstGeom prst="rect">
          <a:avLst/>
        </a:prstGeom>
      </xdr:spPr>
    </xdr:pic>
    <xdr:clientData/>
  </xdr:oneCellAnchor>
  <xdr:oneCellAnchor>
    <xdr:from>
      <xdr:col>3</xdr:col>
      <xdr:colOff>261598</xdr:colOff>
      <xdr:row>10</xdr:row>
      <xdr:rowOff>64589</xdr:rowOff>
    </xdr:from>
    <xdr:ext cx="324000" cy="324000"/>
    <xdr:pic>
      <xdr:nvPicPr>
        <xdr:cNvPr id="9" name="Imagen 52">
          <a:hlinkClick xmlns:r="http://schemas.openxmlformats.org/officeDocument/2006/relationships" r:id="rId6"/>
        </xdr:cNvPr>
        <xdr:cNvPicPr>
          <a:picLocks/>
        </xdr:cNvPicPr>
      </xdr:nvPicPr>
      <xdr:blipFill>
        <a:blip xmlns:r="http://schemas.openxmlformats.org/officeDocument/2006/relationships" r:embed="rId7"/>
        <a:stretch>
          <a:fillRect/>
        </a:stretch>
      </xdr:blipFill>
      <xdr:spPr>
        <a:xfrm>
          <a:off x="5881348" y="2417264"/>
          <a:ext cx="324000" cy="32400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8"/>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9"/>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0"/>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95250</xdr:colOff>
      <xdr:row>6</xdr:row>
      <xdr:rowOff>9525</xdr:rowOff>
    </xdr:from>
    <xdr:to>
      <xdr:col>3</xdr:col>
      <xdr:colOff>728250</xdr:colOff>
      <xdr:row>7</xdr:row>
      <xdr:rowOff>49875</xdr:rowOff>
    </xdr:to>
    <xdr:grpSp>
      <xdr:nvGrpSpPr>
        <xdr:cNvPr id="4" name="Grupo 3">
          <a:hlinkClick xmlns:r="http://schemas.openxmlformats.org/officeDocument/2006/relationships" r:id="rId14"/>
        </xdr:cNvPr>
        <xdr:cNvGrpSpPr/>
      </xdr:nvGrpSpPr>
      <xdr:grpSpPr>
        <a:xfrm>
          <a:off x="5715000" y="1371600"/>
          <a:ext cx="633000" cy="288000"/>
          <a:chOff x="5715000" y="1371600"/>
          <a:chExt cx="633000" cy="288000"/>
        </a:xfrm>
      </xdr:grpSpPr>
      <xdr:grpSp>
        <xdr:nvGrpSpPr>
          <xdr:cNvPr id="32" name="Gruppo 16"/>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33" name="Ovale 17">
              <a:extLst>
                <a:ext uri="{FF2B5EF4-FFF2-40B4-BE49-F238E27FC236}">
                  <a16:creationId xmlns:a16="http://schemas.microsoft.com/office/drawing/2014/main" id="{CF471E92-F3A1-0F4A-ACE2-405018F3213E}"/>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18">
              <a:extLst>
                <a:ext uri="{FF2B5EF4-FFF2-40B4-BE49-F238E27FC236}">
                  <a16:creationId xmlns:a16="http://schemas.microsoft.com/office/drawing/2014/main" id="{35EA8E08-D749-4446-83C2-D74EE3756517}"/>
                </a:ext>
              </a:extLst>
            </xdr:cNvPr>
            <xdr:cNvPicPr>
              <a:picLocks noChangeAspect="1"/>
            </xdr:cNvPicPr>
          </xdr:nvPicPr>
          <xdr:blipFill>
            <a:blip xmlns:r="http://schemas.openxmlformats.org/officeDocument/2006/relationships" r:embed="rId15"/>
            <a:stretch>
              <a:fillRect/>
            </a:stretch>
          </xdr:blipFill>
          <xdr:spPr>
            <a:xfrm>
              <a:off x="6651552" y="838370"/>
              <a:ext cx="180630" cy="160560"/>
            </a:xfrm>
            <a:prstGeom prst="rect">
              <a:avLst/>
            </a:prstGeom>
          </xdr:spPr>
        </xdr:pic>
      </xdr:grpSp>
      <xdr:grpSp>
        <xdr:nvGrpSpPr>
          <xdr:cNvPr id="18" name="Gruppo 59"/>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19" name="Ovale 60">
              <a:extLst>
                <a:ext uri="{FF2B5EF4-FFF2-40B4-BE49-F238E27FC236}">
                  <a16:creationId xmlns:a16="http://schemas.microsoft.com/office/drawing/2014/main" id="{4952AE5B-640C-DD40-915D-A941AE2650F4}"/>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0" name="Anello 65">
              <a:extLst>
                <a:ext uri="{FF2B5EF4-FFF2-40B4-BE49-F238E27FC236}">
                  <a16:creationId xmlns:a16="http://schemas.microsoft.com/office/drawing/2014/main" id="{896AADE6-7097-934F-A6D1-1EB7EDDA04F4}"/>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B04B9E1A-0E82-5843-AC15-52C633A1E1DE}"/>
                </a:ext>
              </a:extLst>
            </xdr:cNvPr>
            <xdr:cNvGrpSpPr/>
          </xdr:nvGrpSpPr>
          <xdr:grpSpPr>
            <a:xfrm>
              <a:off x="2660964" y="1627338"/>
              <a:ext cx="257578" cy="347510"/>
              <a:chOff x="4593347" y="-477329"/>
              <a:chExt cx="257578" cy="347510"/>
            </a:xfrm>
          </xdr:grpSpPr>
          <xdr:sp macro="" textlink="">
            <xdr:nvSpPr>
              <xdr:cNvPr id="26" name="object 98">
                <a:extLst>
                  <a:ext uri="{FF2B5EF4-FFF2-40B4-BE49-F238E27FC236}">
                    <a16:creationId xmlns:a16="http://schemas.microsoft.com/office/drawing/2014/main" id="{A0FEDA07-7EBC-F649-AFB6-7CDC82EE7A1C}"/>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8" name="object 99">
                <a:extLst>
                  <a:ext uri="{FF2B5EF4-FFF2-40B4-BE49-F238E27FC236}">
                    <a16:creationId xmlns:a16="http://schemas.microsoft.com/office/drawing/2014/main" id="{289A2FB0-7C56-1244-9CC4-DA9A714EE50C}"/>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9" name="object 100">
                <a:extLst>
                  <a:ext uri="{FF2B5EF4-FFF2-40B4-BE49-F238E27FC236}">
                    <a16:creationId xmlns:a16="http://schemas.microsoft.com/office/drawing/2014/main" id="{6021F225-0942-DB47-8C1F-076214297C3E}"/>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0" name="object 101">
                <a:extLst>
                  <a:ext uri="{FF2B5EF4-FFF2-40B4-BE49-F238E27FC236}">
                    <a16:creationId xmlns:a16="http://schemas.microsoft.com/office/drawing/2014/main" id="{4A2204F6-F068-E34C-B384-3EF89CF53231}"/>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1" name="object 102">
                <a:extLst>
                  <a:ext uri="{FF2B5EF4-FFF2-40B4-BE49-F238E27FC236}">
                    <a16:creationId xmlns:a16="http://schemas.microsoft.com/office/drawing/2014/main" id="{2F339E98-D37C-7348-9C97-D27FB92C7C49}"/>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2</xdr:col>
      <xdr:colOff>485775</xdr:colOff>
      <xdr:row>2</xdr:row>
      <xdr:rowOff>38100</xdr:rowOff>
    </xdr:from>
    <xdr:to>
      <xdr:col>3</xdr:col>
      <xdr:colOff>337725</xdr:colOff>
      <xdr:row>3</xdr:row>
      <xdr:rowOff>135600</xdr:rowOff>
    </xdr:to>
    <xdr:grpSp>
      <xdr:nvGrpSpPr>
        <xdr:cNvPr id="17" name="Grupo 16"/>
        <xdr:cNvGrpSpPr/>
      </xdr:nvGrpSpPr>
      <xdr:grpSpPr>
        <a:xfrm>
          <a:off x="2895600" y="419100"/>
          <a:ext cx="633000" cy="288000"/>
          <a:chOff x="5715000" y="1371600"/>
          <a:chExt cx="633000" cy="288000"/>
        </a:xfrm>
      </xdr:grpSpPr>
      <xdr:grpSp>
        <xdr:nvGrpSpPr>
          <xdr:cNvPr id="18" name="Gruppo 16"/>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28" name="Ovale 17">
              <a:extLst>
                <a:ext uri="{FF2B5EF4-FFF2-40B4-BE49-F238E27FC236}">
                  <a16:creationId xmlns:a16="http://schemas.microsoft.com/office/drawing/2014/main" id="{CF471E92-F3A1-0F4A-ACE2-405018F3213E}"/>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29" name="Immagine 18">
              <a:extLst>
                <a:ext uri="{FF2B5EF4-FFF2-40B4-BE49-F238E27FC236}">
                  <a16:creationId xmlns:a16="http://schemas.microsoft.com/office/drawing/2014/main" id="{35EA8E08-D749-4446-83C2-D74EE3756517}"/>
                </a:ext>
              </a:extLst>
            </xdr:cNvPr>
            <xdr:cNvPicPr>
              <a:picLocks noChangeAspect="1"/>
            </xdr:cNvPicPr>
          </xdr:nvPicPr>
          <xdr:blipFill>
            <a:blip xmlns:r="http://schemas.openxmlformats.org/officeDocument/2006/relationships" r:embed="rId4"/>
            <a:stretch>
              <a:fillRect/>
            </a:stretch>
          </xdr:blipFill>
          <xdr:spPr>
            <a:xfrm>
              <a:off x="6651552" y="838370"/>
              <a:ext cx="180630" cy="160560"/>
            </a:xfrm>
            <a:prstGeom prst="rect">
              <a:avLst/>
            </a:prstGeom>
          </xdr:spPr>
        </xdr:pic>
      </xdr:grpSp>
      <xdr:grpSp>
        <xdr:nvGrpSpPr>
          <xdr:cNvPr id="19" name="Gruppo 59"/>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20" name="Ovale 60">
              <a:extLst>
                <a:ext uri="{FF2B5EF4-FFF2-40B4-BE49-F238E27FC236}">
                  <a16:creationId xmlns:a16="http://schemas.microsoft.com/office/drawing/2014/main" id="{4952AE5B-640C-DD40-915D-A941AE2650F4}"/>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1" name="Anello 65">
              <a:extLst>
                <a:ext uri="{FF2B5EF4-FFF2-40B4-BE49-F238E27FC236}">
                  <a16:creationId xmlns:a16="http://schemas.microsoft.com/office/drawing/2014/main" id="{896AADE6-7097-934F-A6D1-1EB7EDDA04F4}"/>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B04B9E1A-0E82-5843-AC15-52C633A1E1DE}"/>
                </a:ext>
              </a:extLst>
            </xdr:cNvPr>
            <xdr:cNvGrpSpPr/>
          </xdr:nvGrpSpPr>
          <xdr:grpSpPr>
            <a:xfrm>
              <a:off x="2660964" y="1627338"/>
              <a:ext cx="257578" cy="347510"/>
              <a:chOff x="4593347" y="-477329"/>
              <a:chExt cx="257578" cy="347510"/>
            </a:xfrm>
          </xdr:grpSpPr>
          <xdr:sp macro="" textlink="">
            <xdr:nvSpPr>
              <xdr:cNvPr id="23" name="object 98">
                <a:extLst>
                  <a:ext uri="{FF2B5EF4-FFF2-40B4-BE49-F238E27FC236}">
                    <a16:creationId xmlns:a16="http://schemas.microsoft.com/office/drawing/2014/main" id="{A0FEDA07-7EBC-F649-AFB6-7CDC82EE7A1C}"/>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4" name="object 99">
                <a:extLst>
                  <a:ext uri="{FF2B5EF4-FFF2-40B4-BE49-F238E27FC236}">
                    <a16:creationId xmlns:a16="http://schemas.microsoft.com/office/drawing/2014/main" id="{289A2FB0-7C56-1244-9CC4-DA9A714EE50C}"/>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5" name="object 100">
                <a:extLst>
                  <a:ext uri="{FF2B5EF4-FFF2-40B4-BE49-F238E27FC236}">
                    <a16:creationId xmlns:a16="http://schemas.microsoft.com/office/drawing/2014/main" id="{6021F225-0942-DB47-8C1F-076214297C3E}"/>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6" name="object 101">
                <a:extLst>
                  <a:ext uri="{FF2B5EF4-FFF2-40B4-BE49-F238E27FC236}">
                    <a16:creationId xmlns:a16="http://schemas.microsoft.com/office/drawing/2014/main" id="{4A2204F6-F068-E34C-B384-3EF89CF53231}"/>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7" name="object 102">
                <a:extLst>
                  <a:ext uri="{FF2B5EF4-FFF2-40B4-BE49-F238E27FC236}">
                    <a16:creationId xmlns:a16="http://schemas.microsoft.com/office/drawing/2014/main" id="{2F339E98-D37C-7348-9C97-D27FB92C7C49}"/>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605319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3</xdr:col>
      <xdr:colOff>485775</xdr:colOff>
      <xdr:row>2</xdr:row>
      <xdr:rowOff>47625</xdr:rowOff>
    </xdr:from>
    <xdr:to>
      <xdr:col>4</xdr:col>
      <xdr:colOff>58324</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347662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96450"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lcom.sharepoint.com/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topLeftCell="A31" zoomScale="80" zoomScaleNormal="80" workbookViewId="0">
      <selection activeCell="K11" sqref="K11"/>
    </sheetView>
  </sheetViews>
  <sheetFormatPr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314" t="s">
        <v>327</v>
      </c>
      <c r="B13" s="314"/>
      <c r="C13" s="314"/>
      <c r="D13" s="314"/>
      <c r="E13" s="314"/>
      <c r="F13" s="314"/>
      <c r="G13" s="314"/>
      <c r="H13" s="314"/>
      <c r="I13" s="314"/>
      <c r="J13" s="314"/>
    </row>
    <row r="14" spans="1:10" ht="22.5" customHeight="1" x14ac:dyDescent="0.25">
      <c r="A14" s="314"/>
      <c r="B14" s="314"/>
      <c r="C14" s="314"/>
      <c r="D14" s="314"/>
      <c r="E14" s="314"/>
      <c r="F14" s="314"/>
      <c r="G14" s="314"/>
      <c r="H14" s="314"/>
      <c r="I14" s="314"/>
      <c r="J14" s="314"/>
    </row>
    <row r="15" spans="1:10" ht="22.5" customHeight="1" x14ac:dyDescent="0.25">
      <c r="A15" s="314"/>
      <c r="B15" s="314"/>
      <c r="C15" s="314"/>
      <c r="D15" s="314"/>
      <c r="E15" s="314"/>
      <c r="F15" s="314"/>
      <c r="G15" s="314"/>
      <c r="H15" s="314"/>
      <c r="I15" s="314"/>
      <c r="J15" s="314"/>
    </row>
    <row r="16" spans="1:10" ht="15" customHeight="1" x14ac:dyDescent="0.25">
      <c r="A16" s="314"/>
      <c r="B16" s="314"/>
      <c r="C16" s="314"/>
      <c r="D16" s="314"/>
      <c r="E16" s="314"/>
      <c r="F16" s="314"/>
      <c r="G16" s="314"/>
      <c r="H16" s="314"/>
      <c r="I16" s="314"/>
      <c r="J16" s="314"/>
    </row>
    <row r="17" spans="1:10" ht="15" customHeight="1" x14ac:dyDescent="0.25">
      <c r="A17" s="314"/>
      <c r="B17" s="314"/>
      <c r="C17" s="314"/>
      <c r="D17" s="314"/>
      <c r="E17" s="314"/>
      <c r="F17" s="314"/>
      <c r="G17" s="314"/>
      <c r="H17" s="314"/>
      <c r="I17" s="314"/>
      <c r="J17" s="314"/>
    </row>
    <row r="18" spans="1:10" ht="22.5" customHeight="1" x14ac:dyDescent="0.25">
      <c r="A18" s="314"/>
      <c r="B18" s="314"/>
      <c r="C18" s="314"/>
      <c r="D18" s="314"/>
      <c r="E18" s="314"/>
      <c r="F18" s="314"/>
      <c r="G18" s="314"/>
      <c r="H18" s="314"/>
      <c r="I18" s="314"/>
      <c r="J18" s="314"/>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315" t="s">
        <v>0</v>
      </c>
      <c r="B21" s="315"/>
      <c r="C21" s="315"/>
      <c r="D21" s="315"/>
      <c r="E21" s="315"/>
      <c r="F21" s="315"/>
      <c r="G21" s="315"/>
      <c r="H21" s="315"/>
      <c r="I21" s="315"/>
      <c r="J21" s="315"/>
    </row>
    <row r="22" spans="1:10" ht="22.5" x14ac:dyDescent="0.3">
      <c r="A22" s="313" t="s">
        <v>1</v>
      </c>
      <c r="B22" s="313"/>
      <c r="C22" s="313"/>
      <c r="D22" s="313"/>
      <c r="E22" s="313"/>
      <c r="F22" s="313"/>
      <c r="G22" s="313"/>
      <c r="H22" s="313"/>
      <c r="I22" s="313"/>
      <c r="J22" s="313"/>
    </row>
    <row r="23" spans="1:10" ht="22.5" x14ac:dyDescent="0.3">
      <c r="A23" s="316" t="s">
        <v>2</v>
      </c>
      <c r="B23" s="316"/>
      <c r="C23" s="316"/>
      <c r="D23" s="316"/>
      <c r="E23" s="316"/>
      <c r="F23" s="316"/>
      <c r="G23" s="316"/>
      <c r="H23" s="316"/>
      <c r="I23" s="316"/>
      <c r="J23" s="316"/>
    </row>
    <row r="24" spans="1:10" ht="22.5" x14ac:dyDescent="0.3">
      <c r="A24" s="2"/>
      <c r="B24" s="2"/>
      <c r="C24" s="2"/>
      <c r="D24" s="2"/>
      <c r="E24" s="2"/>
      <c r="F24" s="2"/>
      <c r="G24" s="2"/>
      <c r="H24" s="2"/>
      <c r="I24" s="1"/>
      <c r="J24" s="1"/>
    </row>
    <row r="25" spans="1:10" ht="22.5" x14ac:dyDescent="0.3">
      <c r="A25" s="315" t="s">
        <v>3</v>
      </c>
      <c r="B25" s="315"/>
      <c r="C25" s="315"/>
      <c r="D25" s="315"/>
      <c r="E25" s="315"/>
      <c r="F25" s="315"/>
      <c r="G25" s="315"/>
      <c r="H25" s="315"/>
      <c r="I25" s="315"/>
      <c r="J25" s="315"/>
    </row>
    <row r="26" spans="1:10" ht="22.5" x14ac:dyDescent="0.3">
      <c r="A26" s="313" t="s">
        <v>4</v>
      </c>
      <c r="B26" s="313"/>
      <c r="C26" s="313"/>
      <c r="D26" s="313"/>
      <c r="E26" s="313"/>
      <c r="F26" s="313"/>
      <c r="G26" s="313"/>
      <c r="H26" s="313"/>
      <c r="I26" s="313"/>
      <c r="J26" s="313"/>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9"/>
  <sheetViews>
    <sheetView showGridLines="0" zoomScaleNormal="100" workbookViewId="0"/>
  </sheetViews>
  <sheetFormatPr defaultColWidth="9.140625" defaultRowHeight="12.75" x14ac:dyDescent="0.2"/>
  <cols>
    <col min="1" max="1" width="9.140625" style="101"/>
    <col min="2" max="2" width="60" style="101" bestFit="1" customWidth="1"/>
    <col min="3" max="3" width="6.85546875" style="101" bestFit="1" customWidth="1"/>
    <col min="4" max="4" width="17" style="101" bestFit="1" customWidth="1"/>
    <col min="5" max="5" width="17" style="101" customWidth="1"/>
    <col min="6" max="7" width="16.42578125" style="101" customWidth="1"/>
    <col min="8" max="16384" width="9.140625" style="101"/>
  </cols>
  <sheetData>
    <row r="1" spans="2:9" customFormat="1" ht="15" x14ac:dyDescent="0.25"/>
    <row r="2" spans="2:9" customFormat="1" ht="15" x14ac:dyDescent="0.25"/>
    <row r="3" spans="2:9" ht="15" customHeight="1" x14ac:dyDescent="0.2">
      <c r="B3" s="321" t="s">
        <v>113</v>
      </c>
      <c r="C3" s="321"/>
      <c r="D3" s="321"/>
      <c r="E3" s="321"/>
      <c r="F3" s="321"/>
      <c r="G3" s="321"/>
    </row>
    <row r="4" spans="2:9" ht="15.75" thickBot="1" x14ac:dyDescent="0.3">
      <c r="B4" s="322"/>
      <c r="C4" s="322"/>
      <c r="D4" s="322"/>
      <c r="E4" s="322"/>
      <c r="F4" s="322"/>
      <c r="G4" s="322"/>
      <c r="H4" s="323" t="s">
        <v>116</v>
      </c>
      <c r="I4" s="324"/>
    </row>
    <row r="6" spans="2:9" ht="29.25" customHeight="1" x14ac:dyDescent="0.2">
      <c r="B6" s="356" t="s">
        <v>99</v>
      </c>
      <c r="C6" s="356"/>
      <c r="D6" s="356"/>
      <c r="E6" s="356"/>
      <c r="F6" s="356"/>
      <c r="G6" s="214"/>
    </row>
    <row r="7" spans="2:9" x14ac:dyDescent="0.2">
      <c r="B7" s="105" t="s">
        <v>100</v>
      </c>
      <c r="C7" s="113"/>
      <c r="D7" s="114"/>
      <c r="E7" s="114"/>
      <c r="F7" s="115"/>
      <c r="G7" s="115"/>
    </row>
    <row r="8" spans="2:9" ht="15" customHeight="1" x14ac:dyDescent="0.2">
      <c r="B8" s="107" t="s">
        <v>101</v>
      </c>
      <c r="C8" s="106"/>
      <c r="D8" s="107" t="s">
        <v>282</v>
      </c>
      <c r="E8" s="221"/>
      <c r="F8" s="108" t="s">
        <v>204</v>
      </c>
      <c r="G8" s="108"/>
    </row>
    <row r="9" spans="2:9" ht="15" customHeight="1" x14ac:dyDescent="0.2">
      <c r="B9" s="357"/>
      <c r="C9" s="359"/>
      <c r="D9" s="358"/>
      <c r="E9" s="222" t="s">
        <v>205</v>
      </c>
      <c r="F9" s="362"/>
      <c r="G9" s="222" t="s">
        <v>205</v>
      </c>
    </row>
    <row r="10" spans="2:9" ht="15" customHeight="1" x14ac:dyDescent="0.2">
      <c r="B10" s="357"/>
      <c r="C10" s="359"/>
      <c r="D10" s="358"/>
      <c r="E10" s="222" t="s">
        <v>206</v>
      </c>
      <c r="F10" s="362"/>
      <c r="G10" s="222" t="s">
        <v>206</v>
      </c>
    </row>
    <row r="11" spans="2:9" ht="15" customHeight="1" x14ac:dyDescent="0.2">
      <c r="B11" s="358"/>
      <c r="C11" s="360"/>
      <c r="D11" s="361"/>
      <c r="E11" s="223" t="s">
        <v>207</v>
      </c>
      <c r="F11" s="363"/>
      <c r="G11" s="223" t="s">
        <v>207</v>
      </c>
    </row>
    <row r="12" spans="2:9" ht="15" customHeight="1" x14ac:dyDescent="0.2">
      <c r="B12" s="215" t="s">
        <v>102</v>
      </c>
      <c r="C12" s="224"/>
      <c r="D12" s="225"/>
      <c r="E12" s="102"/>
      <c r="F12" s="103"/>
      <c r="G12" s="103"/>
    </row>
    <row r="13" spans="2:9" ht="15" customHeight="1" x14ac:dyDescent="0.2">
      <c r="B13" s="216" t="s">
        <v>208</v>
      </c>
      <c r="C13" s="226"/>
      <c r="D13" s="225">
        <v>78418</v>
      </c>
      <c r="E13" s="227"/>
      <c r="F13" s="228">
        <v>79809</v>
      </c>
      <c r="G13" s="228"/>
    </row>
    <row r="14" spans="2:9" ht="15" customHeight="1" x14ac:dyDescent="0.2">
      <c r="B14" s="216" t="s">
        <v>209</v>
      </c>
      <c r="C14" s="226"/>
      <c r="D14" s="225">
        <v>108</v>
      </c>
      <c r="E14" s="227"/>
      <c r="F14" s="228">
        <v>112</v>
      </c>
      <c r="G14" s="228"/>
    </row>
    <row r="15" spans="2:9" ht="15" customHeight="1" x14ac:dyDescent="0.2">
      <c r="B15" s="216" t="s">
        <v>210</v>
      </c>
      <c r="C15" s="226"/>
      <c r="D15" s="225">
        <v>17265</v>
      </c>
      <c r="E15" s="102"/>
      <c r="F15" s="228">
        <v>19089</v>
      </c>
      <c r="G15" s="228"/>
    </row>
    <row r="16" spans="2:9" ht="15" customHeight="1" x14ac:dyDescent="0.2">
      <c r="B16" s="216" t="s">
        <v>211</v>
      </c>
      <c r="C16" s="226"/>
      <c r="D16" s="225">
        <v>14115</v>
      </c>
      <c r="E16" s="102"/>
      <c r="F16" s="228">
        <v>14241</v>
      </c>
      <c r="G16" s="228"/>
    </row>
    <row r="17" spans="2:7" ht="15" customHeight="1" x14ac:dyDescent="0.2">
      <c r="B17" s="216" t="s">
        <v>212</v>
      </c>
      <c r="C17" s="229"/>
      <c r="D17" s="225">
        <v>8789</v>
      </c>
      <c r="E17" s="102"/>
      <c r="F17" s="228">
        <v>9112</v>
      </c>
      <c r="G17" s="230"/>
    </row>
    <row r="18" spans="2:7" ht="15" customHeight="1" x14ac:dyDescent="0.2">
      <c r="B18" s="231" t="s">
        <v>213</v>
      </c>
      <c r="C18" s="232"/>
      <c r="D18" s="225">
        <v>1732</v>
      </c>
      <c r="E18" s="102"/>
      <c r="F18" s="228">
        <v>1682</v>
      </c>
      <c r="G18" s="230"/>
    </row>
    <row r="19" spans="2:7" ht="15" customHeight="1" x14ac:dyDescent="0.2">
      <c r="B19" s="216" t="s">
        <v>214</v>
      </c>
      <c r="C19" s="226"/>
      <c r="D19" s="225">
        <v>2877</v>
      </c>
      <c r="E19" s="225">
        <v>27</v>
      </c>
      <c r="F19" s="228">
        <v>1383</v>
      </c>
      <c r="G19" s="381">
        <v>15</v>
      </c>
    </row>
    <row r="20" spans="2:7" ht="15" customHeight="1" x14ac:dyDescent="0.2">
      <c r="B20" s="216" t="s">
        <v>215</v>
      </c>
      <c r="C20" s="226"/>
      <c r="D20" s="225">
        <v>401</v>
      </c>
      <c r="E20" s="102"/>
      <c r="F20" s="228">
        <v>487</v>
      </c>
      <c r="G20" s="228"/>
    </row>
    <row r="21" spans="2:7" ht="15" customHeight="1" x14ac:dyDescent="0.2">
      <c r="B21" s="216" t="s">
        <v>216</v>
      </c>
      <c r="C21" s="226"/>
      <c r="D21" s="225">
        <v>5376</v>
      </c>
      <c r="E21" s="102"/>
      <c r="F21" s="228">
        <v>6006</v>
      </c>
      <c r="G21" s="228"/>
    </row>
    <row r="22" spans="2:7" ht="15" customHeight="1" x14ac:dyDescent="0.2">
      <c r="B22" s="216" t="s">
        <v>217</v>
      </c>
      <c r="C22" s="229"/>
      <c r="D22" s="225">
        <v>2642</v>
      </c>
      <c r="E22" s="102"/>
      <c r="F22" s="228">
        <v>2701</v>
      </c>
      <c r="G22" s="230"/>
    </row>
    <row r="23" spans="2:7" ht="15" customHeight="1" x14ac:dyDescent="0.2">
      <c r="B23" s="233"/>
      <c r="C23" s="232" t="s">
        <v>218</v>
      </c>
      <c r="D23" s="234">
        <v>131723</v>
      </c>
      <c r="E23" s="104"/>
      <c r="F23" s="230">
        <v>134622</v>
      </c>
      <c r="G23" s="230"/>
    </row>
    <row r="24" spans="2:7" ht="15" customHeight="1" x14ac:dyDescent="0.2">
      <c r="B24" s="235"/>
      <c r="C24" s="229"/>
      <c r="D24" s="225"/>
      <c r="E24" s="102"/>
      <c r="F24" s="230"/>
      <c r="G24" s="230"/>
    </row>
    <row r="25" spans="2:7" ht="15" customHeight="1" x14ac:dyDescent="0.2">
      <c r="B25" s="215" t="s">
        <v>103</v>
      </c>
      <c r="C25" s="226"/>
      <c r="D25" s="225"/>
      <c r="E25" s="102"/>
      <c r="F25" s="230"/>
      <c r="G25" s="230"/>
    </row>
    <row r="26" spans="2:7" ht="15" customHeight="1" x14ac:dyDescent="0.2">
      <c r="B26" s="218" t="s">
        <v>219</v>
      </c>
      <c r="C26" s="226"/>
      <c r="D26" s="225">
        <v>2629</v>
      </c>
      <c r="E26" s="102"/>
      <c r="F26" s="228">
        <v>2531</v>
      </c>
      <c r="G26" s="230"/>
    </row>
    <row r="27" spans="2:7" ht="15" customHeight="1" x14ac:dyDescent="0.2">
      <c r="B27" s="216" t="s">
        <v>220</v>
      </c>
      <c r="C27" s="226"/>
      <c r="D27" s="225">
        <v>11308</v>
      </c>
      <c r="E27" s="236">
        <v>927</v>
      </c>
      <c r="F27" s="228">
        <v>13083</v>
      </c>
      <c r="G27" s="228">
        <v>896</v>
      </c>
    </row>
    <row r="28" spans="2:7" ht="15" customHeight="1" x14ac:dyDescent="0.2">
      <c r="B28" s="219" t="s">
        <v>221</v>
      </c>
      <c r="C28" s="226"/>
      <c r="D28" s="225">
        <v>173</v>
      </c>
      <c r="E28" s="236"/>
      <c r="F28" s="228">
        <v>166</v>
      </c>
      <c r="G28" s="228"/>
    </row>
    <row r="29" spans="2:7" ht="15" customHeight="1" x14ac:dyDescent="0.2">
      <c r="B29" s="218" t="s">
        <v>222</v>
      </c>
      <c r="C29" s="226"/>
      <c r="D29" s="225">
        <v>1040</v>
      </c>
      <c r="E29" s="236"/>
      <c r="F29" s="228">
        <v>409</v>
      </c>
      <c r="G29" s="228"/>
    </row>
    <row r="30" spans="2:7" ht="15" customHeight="1" x14ac:dyDescent="0.2">
      <c r="B30" s="216" t="s">
        <v>214</v>
      </c>
      <c r="C30" s="226"/>
      <c r="D30" s="225">
        <v>6059</v>
      </c>
      <c r="E30" s="236">
        <v>3</v>
      </c>
      <c r="F30" s="228">
        <v>4065</v>
      </c>
      <c r="G30" s="228">
        <v>8</v>
      </c>
    </row>
    <row r="31" spans="2:7" ht="15" customHeight="1" x14ac:dyDescent="0.2">
      <c r="B31" s="216" t="s">
        <v>223</v>
      </c>
      <c r="C31" s="226"/>
      <c r="D31" s="225">
        <v>4328</v>
      </c>
      <c r="E31" s="236">
        <v>49</v>
      </c>
      <c r="F31" s="228">
        <v>4305</v>
      </c>
      <c r="G31" s="228">
        <v>27</v>
      </c>
    </row>
    <row r="32" spans="2:7" ht="15" customHeight="1" x14ac:dyDescent="0.2">
      <c r="B32" s="216" t="s">
        <v>224</v>
      </c>
      <c r="C32" s="226"/>
      <c r="D32" s="225">
        <v>3890</v>
      </c>
      <c r="E32" s="236">
        <v>203</v>
      </c>
      <c r="F32" s="228">
        <v>3115</v>
      </c>
      <c r="G32" s="228">
        <v>183</v>
      </c>
    </row>
    <row r="33" spans="2:7" ht="15" customHeight="1" x14ac:dyDescent="0.2">
      <c r="B33" s="216" t="s">
        <v>225</v>
      </c>
      <c r="C33" s="226"/>
      <c r="D33" s="225">
        <v>5840</v>
      </c>
      <c r="E33" s="236"/>
      <c r="F33" s="228">
        <v>9029</v>
      </c>
      <c r="G33" s="230"/>
    </row>
    <row r="34" spans="2:7" ht="15" customHeight="1" x14ac:dyDescent="0.2">
      <c r="B34" s="237"/>
      <c r="C34" s="232" t="s">
        <v>218</v>
      </c>
      <c r="D34" s="234">
        <v>35267</v>
      </c>
      <c r="E34" s="236"/>
      <c r="F34" s="230">
        <v>36703</v>
      </c>
      <c r="G34" s="230"/>
    </row>
    <row r="35" spans="2:7" ht="15" customHeight="1" x14ac:dyDescent="0.2">
      <c r="B35" s="238" t="s">
        <v>226</v>
      </c>
      <c r="C35" s="226"/>
      <c r="D35" s="234">
        <v>5</v>
      </c>
      <c r="E35" s="236"/>
      <c r="F35" s="230">
        <v>101</v>
      </c>
      <c r="G35" s="230"/>
    </row>
    <row r="36" spans="2:7" ht="15" customHeight="1" thickBot="1" x14ac:dyDescent="0.25">
      <c r="B36" s="239" t="s">
        <v>104</v>
      </c>
      <c r="C36" s="240"/>
      <c r="D36" s="241">
        <v>166995</v>
      </c>
      <c r="E36" s="242"/>
      <c r="F36" s="243">
        <v>171426</v>
      </c>
      <c r="G36" s="244"/>
    </row>
    <row r="37" spans="2:7" ht="15" customHeight="1" thickTop="1" x14ac:dyDescent="0.2">
      <c r="B37" s="352"/>
      <c r="C37" s="352"/>
      <c r="D37" s="352"/>
      <c r="E37" s="352"/>
      <c r="F37" s="352"/>
      <c r="G37" s="352"/>
    </row>
    <row r="38" spans="2:7" ht="15" customHeight="1" x14ac:dyDescent="0.2">
      <c r="B38" s="352"/>
      <c r="C38" s="352"/>
      <c r="D38" s="352"/>
      <c r="E38" s="352"/>
      <c r="F38" s="352"/>
      <c r="G38" s="352"/>
    </row>
    <row r="39" spans="2:7" ht="15" customHeight="1" x14ac:dyDescent="0.2">
      <c r="B39" s="352"/>
      <c r="C39" s="352"/>
      <c r="D39" s="352"/>
      <c r="E39" s="352"/>
      <c r="F39" s="352"/>
      <c r="G39" s="352"/>
    </row>
    <row r="40" spans="2:7" ht="15" customHeight="1" x14ac:dyDescent="0.2"/>
    <row r="41" spans="2:7" ht="15" customHeight="1" x14ac:dyDescent="0.2"/>
    <row r="42" spans="2:7" ht="15" customHeight="1" x14ac:dyDescent="0.2"/>
    <row r="43" spans="2:7" ht="15" customHeight="1" x14ac:dyDescent="0.2"/>
    <row r="44" spans="2:7" ht="15" customHeight="1" x14ac:dyDescent="0.2">
      <c r="B44" s="107" t="s">
        <v>105</v>
      </c>
      <c r="C44" s="106"/>
      <c r="D44" s="107" t="s">
        <v>283</v>
      </c>
      <c r="E44" s="107"/>
      <c r="F44" s="108" t="s">
        <v>149</v>
      </c>
      <c r="G44" s="245"/>
    </row>
    <row r="45" spans="2:7" ht="15" customHeight="1" x14ac:dyDescent="0.2">
      <c r="B45" s="246"/>
      <c r="C45" s="247"/>
      <c r="D45" s="248"/>
      <c r="E45" s="249"/>
      <c r="F45" s="250"/>
      <c r="G45" s="249"/>
    </row>
    <row r="46" spans="2:7" s="176" customFormat="1" ht="15" customHeight="1" x14ac:dyDescent="0.2">
      <c r="B46" s="238" t="s">
        <v>227</v>
      </c>
      <c r="C46" s="200"/>
      <c r="D46" s="102"/>
      <c r="E46" s="102"/>
      <c r="F46" s="251"/>
      <c r="G46" s="251"/>
    </row>
    <row r="47" spans="2:7" s="176" customFormat="1" ht="15" customHeight="1" x14ac:dyDescent="0.2">
      <c r="B47" s="219" t="s">
        <v>228</v>
      </c>
      <c r="C47" s="200"/>
      <c r="D47" s="236">
        <v>10167</v>
      </c>
      <c r="E47" s="236"/>
      <c r="F47" s="217">
        <v>10167</v>
      </c>
      <c r="G47" s="252"/>
    </row>
    <row r="48" spans="2:7" s="176" customFormat="1" ht="15" customHeight="1" x14ac:dyDescent="0.2">
      <c r="B48" s="219" t="s">
        <v>229</v>
      </c>
      <c r="C48" s="200"/>
      <c r="D48" s="236">
        <v>-1</v>
      </c>
      <c r="E48" s="236"/>
      <c r="F48" s="228">
        <v>-1</v>
      </c>
      <c r="G48" s="252"/>
    </row>
    <row r="49" spans="2:7" ht="15" customHeight="1" x14ac:dyDescent="0.2">
      <c r="B49" s="219" t="s">
        <v>230</v>
      </c>
      <c r="C49" s="226"/>
      <c r="D49" s="236">
        <v>-250</v>
      </c>
      <c r="E49" s="236"/>
      <c r="F49" s="217">
        <v>1130</v>
      </c>
      <c r="G49" s="252"/>
    </row>
    <row r="50" spans="2:7" ht="15" customHeight="1" x14ac:dyDescent="0.2">
      <c r="B50" s="219" t="s">
        <v>231</v>
      </c>
      <c r="C50" s="226"/>
      <c r="D50" s="236">
        <v>19264</v>
      </c>
      <c r="E50" s="236"/>
      <c r="F50" s="217">
        <v>19081</v>
      </c>
      <c r="G50" s="252"/>
    </row>
    <row r="51" spans="2:7" ht="15" customHeight="1" x14ac:dyDescent="0.2">
      <c r="B51" s="219"/>
      <c r="C51" s="229" t="s">
        <v>218</v>
      </c>
      <c r="D51" s="253">
        <v>29180</v>
      </c>
      <c r="E51" s="253"/>
      <c r="F51" s="220">
        <v>30377</v>
      </c>
      <c r="G51" s="254"/>
    </row>
    <row r="52" spans="2:7" ht="15" customHeight="1" x14ac:dyDescent="0.2">
      <c r="B52" s="219"/>
      <c r="C52" s="229"/>
      <c r="D52" s="253"/>
      <c r="E52" s="253"/>
      <c r="F52" s="220"/>
      <c r="G52" s="254"/>
    </row>
    <row r="53" spans="2:7" ht="15" customHeight="1" x14ac:dyDescent="0.2">
      <c r="B53" s="238" t="s">
        <v>232</v>
      </c>
      <c r="C53" s="226"/>
      <c r="D53" s="236">
        <v>14188</v>
      </c>
      <c r="E53" s="236"/>
      <c r="F53" s="217">
        <v>16561</v>
      </c>
      <c r="G53" s="252"/>
    </row>
    <row r="54" spans="2:7" s="176" customFormat="1" ht="15" customHeight="1" x14ac:dyDescent="0.2">
      <c r="B54" s="238" t="s">
        <v>233</v>
      </c>
      <c r="C54" s="226"/>
      <c r="D54" s="236">
        <v>43368</v>
      </c>
      <c r="E54" s="236"/>
      <c r="F54" s="217">
        <v>46938</v>
      </c>
      <c r="G54" s="217"/>
    </row>
    <row r="55" spans="2:7" s="176" customFormat="1" ht="15" customHeight="1" x14ac:dyDescent="0.2">
      <c r="B55" s="238" t="s">
        <v>106</v>
      </c>
      <c r="C55" s="226"/>
      <c r="D55" s="236"/>
      <c r="E55" s="236"/>
      <c r="F55" s="217"/>
      <c r="G55" s="217"/>
    </row>
    <row r="56" spans="2:7" s="176" customFormat="1" ht="15" customHeight="1" x14ac:dyDescent="0.2">
      <c r="B56" s="219" t="s">
        <v>234</v>
      </c>
      <c r="C56" s="226"/>
      <c r="D56" s="236">
        <v>53623</v>
      </c>
      <c r="E56" s="236">
        <v>670</v>
      </c>
      <c r="F56" s="217">
        <v>54174</v>
      </c>
      <c r="G56" s="217">
        <v>715</v>
      </c>
    </row>
    <row r="57" spans="2:7" s="176" customFormat="1" ht="15" customHeight="1" x14ac:dyDescent="0.2">
      <c r="B57" s="219" t="s">
        <v>235</v>
      </c>
      <c r="C57" s="226"/>
      <c r="D57" s="236">
        <v>2780</v>
      </c>
      <c r="E57" s="236"/>
      <c r="F57" s="217">
        <v>3771</v>
      </c>
      <c r="G57" s="217"/>
    </row>
    <row r="58" spans="2:7" s="176" customFormat="1" ht="15" customHeight="1" x14ac:dyDescent="0.2">
      <c r="B58" s="219" t="s">
        <v>236</v>
      </c>
      <c r="C58" s="226"/>
      <c r="D58" s="236">
        <v>4981</v>
      </c>
      <c r="E58" s="236"/>
      <c r="F58" s="217">
        <v>5324</v>
      </c>
      <c r="G58" s="217"/>
    </row>
    <row r="59" spans="2:7" s="176" customFormat="1" ht="15" customHeight="1" x14ac:dyDescent="0.2">
      <c r="B59" s="219" t="s">
        <v>237</v>
      </c>
      <c r="C59" s="226"/>
      <c r="D59" s="236">
        <v>8160</v>
      </c>
      <c r="E59" s="236"/>
      <c r="F59" s="217">
        <v>8314</v>
      </c>
      <c r="G59" s="217"/>
    </row>
    <row r="60" spans="2:7" s="176" customFormat="1" ht="15" customHeight="1" x14ac:dyDescent="0.2">
      <c r="B60" s="219" t="s">
        <v>214</v>
      </c>
      <c r="C60" s="226"/>
      <c r="D60" s="236">
        <v>2958</v>
      </c>
      <c r="E60" s="236"/>
      <c r="F60" s="217">
        <v>2407</v>
      </c>
      <c r="G60" s="217"/>
    </row>
    <row r="61" spans="2:7" ht="15" customHeight="1" x14ac:dyDescent="0.2">
      <c r="B61" s="219" t="s">
        <v>238</v>
      </c>
      <c r="C61" s="226"/>
      <c r="D61" s="236">
        <v>6257</v>
      </c>
      <c r="E61" s="236">
        <v>181</v>
      </c>
      <c r="F61" s="217">
        <v>6301</v>
      </c>
      <c r="G61" s="217">
        <v>151</v>
      </c>
    </row>
    <row r="62" spans="2:7" ht="15" customHeight="1" x14ac:dyDescent="0.2">
      <c r="B62" s="219" t="s">
        <v>239</v>
      </c>
      <c r="C62" s="226"/>
      <c r="D62" s="236">
        <v>3419</v>
      </c>
      <c r="E62" s="236"/>
      <c r="F62" s="217">
        <v>3706</v>
      </c>
      <c r="G62" s="217"/>
    </row>
    <row r="63" spans="2:7" x14ac:dyDescent="0.2">
      <c r="B63" s="219"/>
      <c r="C63" s="229" t="s">
        <v>218</v>
      </c>
      <c r="D63" s="253">
        <v>82178</v>
      </c>
      <c r="E63" s="253"/>
      <c r="F63" s="220">
        <v>83997</v>
      </c>
      <c r="G63" s="220"/>
    </row>
    <row r="64" spans="2:7" x14ac:dyDescent="0.2">
      <c r="B64" s="238" t="s">
        <v>107</v>
      </c>
      <c r="C64" s="226"/>
      <c r="D64" s="236"/>
      <c r="E64" s="236"/>
      <c r="F64" s="217"/>
      <c r="G64" s="217"/>
    </row>
    <row r="65" spans="2:7" ht="15" customHeight="1" x14ac:dyDescent="0.2">
      <c r="B65" s="219" t="s">
        <v>240</v>
      </c>
      <c r="C65" s="226"/>
      <c r="D65" s="236">
        <v>7196</v>
      </c>
      <c r="E65" s="236"/>
      <c r="F65" s="217">
        <v>3917</v>
      </c>
      <c r="G65" s="217"/>
    </row>
    <row r="66" spans="2:7" ht="15" customHeight="1" x14ac:dyDescent="0.2">
      <c r="B66" s="219" t="s">
        <v>241</v>
      </c>
      <c r="C66" s="226"/>
      <c r="D66" s="236">
        <v>2738</v>
      </c>
      <c r="E66" s="236">
        <v>89</v>
      </c>
      <c r="F66" s="217">
        <v>3409</v>
      </c>
      <c r="G66" s="217">
        <v>89</v>
      </c>
    </row>
    <row r="67" spans="2:7" ht="15" customHeight="1" x14ac:dyDescent="0.2">
      <c r="B67" s="219" t="s">
        <v>242</v>
      </c>
      <c r="C67" s="226"/>
      <c r="D67" s="236">
        <v>1084</v>
      </c>
      <c r="E67" s="236"/>
      <c r="F67" s="217">
        <v>1196</v>
      </c>
      <c r="G67" s="217"/>
    </row>
    <row r="68" spans="2:7" ht="15" customHeight="1" x14ac:dyDescent="0.2">
      <c r="B68" s="219" t="s">
        <v>243</v>
      </c>
      <c r="C68" s="226"/>
      <c r="D68" s="236">
        <v>9348</v>
      </c>
      <c r="E68" s="236">
        <v>2730</v>
      </c>
      <c r="F68" s="217">
        <v>12960</v>
      </c>
      <c r="G68" s="217">
        <v>2291</v>
      </c>
    </row>
    <row r="69" spans="2:7" ht="15" customHeight="1" x14ac:dyDescent="0.2">
      <c r="B69" s="219" t="s">
        <v>244</v>
      </c>
      <c r="C69" s="226"/>
      <c r="D69" s="236">
        <v>997</v>
      </c>
      <c r="E69" s="236"/>
      <c r="F69" s="217">
        <v>209</v>
      </c>
      <c r="G69" s="217"/>
    </row>
    <row r="70" spans="2:7" ht="15" customHeight="1" x14ac:dyDescent="0.2">
      <c r="B70" s="219" t="s">
        <v>214</v>
      </c>
      <c r="C70" s="226"/>
      <c r="D70" s="236">
        <v>5381</v>
      </c>
      <c r="E70" s="236">
        <v>5</v>
      </c>
      <c r="F70" s="217">
        <v>3554</v>
      </c>
      <c r="G70" s="217">
        <v>8</v>
      </c>
    </row>
    <row r="71" spans="2:7" s="176" customFormat="1" ht="15" customHeight="1" x14ac:dyDescent="0.2">
      <c r="B71" s="219" t="s">
        <v>245</v>
      </c>
      <c r="C71" s="226"/>
      <c r="D71" s="236">
        <v>1249</v>
      </c>
      <c r="E71" s="236">
        <v>46</v>
      </c>
      <c r="F71" s="217">
        <v>1328</v>
      </c>
      <c r="G71" s="217">
        <v>39</v>
      </c>
    </row>
    <row r="72" spans="2:7" s="176" customFormat="1" ht="15" customHeight="1" x14ac:dyDescent="0.2">
      <c r="B72" s="219" t="s">
        <v>246</v>
      </c>
      <c r="C72" s="226"/>
      <c r="D72" s="236">
        <v>750</v>
      </c>
      <c r="E72" s="236"/>
      <c r="F72" s="217">
        <v>754</v>
      </c>
      <c r="G72" s="217"/>
    </row>
    <row r="73" spans="2:7" ht="15" customHeight="1" x14ac:dyDescent="0.2">
      <c r="B73" s="219" t="s">
        <v>247</v>
      </c>
      <c r="C73" s="226"/>
      <c r="D73" s="236">
        <v>12704</v>
      </c>
      <c r="E73" s="236">
        <v>32</v>
      </c>
      <c r="F73" s="217">
        <v>13161</v>
      </c>
      <c r="G73" s="217">
        <v>30</v>
      </c>
    </row>
    <row r="74" spans="2:7" ht="15" customHeight="1" x14ac:dyDescent="0.2">
      <c r="B74" s="219"/>
      <c r="C74" s="229" t="s">
        <v>218</v>
      </c>
      <c r="D74" s="253">
        <v>41447</v>
      </c>
      <c r="E74" s="253"/>
      <c r="F74" s="220">
        <v>40488</v>
      </c>
      <c r="G74" s="217"/>
    </row>
    <row r="75" spans="2:7" ht="15" customHeight="1" x14ac:dyDescent="0.2">
      <c r="B75" s="238" t="s">
        <v>248</v>
      </c>
      <c r="C75" s="200"/>
      <c r="D75" s="253">
        <v>2</v>
      </c>
      <c r="E75" s="253"/>
      <c r="F75" s="220">
        <v>3</v>
      </c>
      <c r="G75" s="220"/>
    </row>
    <row r="76" spans="2:7" s="176" customFormat="1" ht="15" customHeight="1" x14ac:dyDescent="0.2">
      <c r="B76" s="238" t="s">
        <v>249</v>
      </c>
      <c r="C76" s="200"/>
      <c r="D76" s="253">
        <v>123627</v>
      </c>
      <c r="E76" s="253"/>
      <c r="F76" s="220">
        <v>124488</v>
      </c>
      <c r="G76" s="220"/>
    </row>
    <row r="77" spans="2:7" s="176" customFormat="1" ht="15" customHeight="1" thickBot="1" x14ac:dyDescent="0.25">
      <c r="B77" s="255" t="s">
        <v>108</v>
      </c>
      <c r="C77" s="256"/>
      <c r="D77" s="241">
        <v>166995</v>
      </c>
      <c r="E77" s="241"/>
      <c r="F77" s="257">
        <v>171426</v>
      </c>
      <c r="G77" s="257"/>
    </row>
    <row r="78" spans="2:7" s="176" customFormat="1" ht="15" customHeight="1" thickTop="1" x14ac:dyDescent="0.2">
      <c r="B78" s="101"/>
      <c r="C78" s="101"/>
      <c r="D78" s="101"/>
      <c r="E78" s="101"/>
      <c r="F78" s="101"/>
      <c r="G78" s="101"/>
    </row>
    <row r="79" spans="2:7" s="176" customFormat="1" ht="15" customHeight="1" x14ac:dyDescent="0.2">
      <c r="B79" s="101"/>
      <c r="C79" s="101"/>
      <c r="D79" s="101"/>
      <c r="E79" s="101"/>
      <c r="F79" s="101"/>
      <c r="G79" s="101"/>
    </row>
    <row r="80" spans="2:7" ht="15" customHeight="1" x14ac:dyDescent="0.2"/>
    <row r="81" spans="2:7" ht="15" customHeight="1" x14ac:dyDescent="0.2"/>
    <row r="82" spans="2:7" ht="15" customHeight="1" x14ac:dyDescent="0.2"/>
    <row r="83" spans="2:7" s="176" customFormat="1" ht="15" customHeight="1" x14ac:dyDescent="0.2">
      <c r="B83" s="101"/>
      <c r="C83" s="101"/>
      <c r="D83" s="101"/>
      <c r="E83" s="101"/>
      <c r="F83" s="101"/>
      <c r="G83" s="101"/>
    </row>
    <row r="84" spans="2:7" s="176" customFormat="1" ht="15" customHeight="1" x14ac:dyDescent="0.2">
      <c r="B84" s="101"/>
      <c r="C84" s="101"/>
      <c r="D84" s="101"/>
      <c r="E84" s="101"/>
      <c r="F84" s="101"/>
      <c r="G84" s="101"/>
    </row>
    <row r="85" spans="2:7" s="176" customFormat="1" ht="15" customHeight="1" x14ac:dyDescent="0.2">
      <c r="B85" s="101"/>
      <c r="C85" s="101"/>
      <c r="D85" s="101"/>
      <c r="E85" s="101"/>
      <c r="F85" s="101"/>
      <c r="G85" s="101"/>
    </row>
    <row r="86" spans="2:7" s="176" customFormat="1" ht="15" customHeight="1" x14ac:dyDescent="0.2">
      <c r="B86" s="101"/>
      <c r="C86" s="101"/>
      <c r="D86" s="101"/>
      <c r="E86" s="101"/>
      <c r="F86" s="101"/>
      <c r="G86" s="101"/>
    </row>
    <row r="87" spans="2:7" ht="15" customHeight="1" x14ac:dyDescent="0.2"/>
    <row r="88" spans="2:7" ht="15" customHeight="1" x14ac:dyDescent="0.2"/>
    <row r="89" spans="2:7" ht="15" customHeight="1" x14ac:dyDescent="0.2"/>
    <row r="105" spans="2:7" s="111" customFormat="1" x14ac:dyDescent="0.2">
      <c r="B105" s="101"/>
      <c r="C105" s="101"/>
      <c r="D105" s="101"/>
      <c r="E105" s="101"/>
      <c r="F105" s="101"/>
      <c r="G105" s="101"/>
    </row>
    <row r="106" spans="2:7" s="111" customFormat="1" x14ac:dyDescent="0.2">
      <c r="B106" s="101"/>
      <c r="C106" s="101"/>
      <c r="D106" s="101"/>
      <c r="E106" s="101"/>
      <c r="F106" s="101"/>
      <c r="G106" s="101"/>
    </row>
    <row r="107" spans="2:7" s="111" customFormat="1" x14ac:dyDescent="0.2">
      <c r="B107" s="101"/>
      <c r="C107" s="101"/>
      <c r="D107" s="101"/>
      <c r="E107" s="101"/>
      <c r="F107" s="101"/>
      <c r="G107" s="101"/>
    </row>
    <row r="109" spans="2:7" ht="16.5" customHeight="1" x14ac:dyDescent="0.2"/>
  </sheetData>
  <mergeCells count="8">
    <mergeCell ref="B37:G39"/>
    <mergeCell ref="B3:G4"/>
    <mergeCell ref="H4:I4"/>
    <mergeCell ref="B6:F6"/>
    <mergeCell ref="B9:B11"/>
    <mergeCell ref="C9:C11"/>
    <mergeCell ref="D9:D11"/>
    <mergeCell ref="F9:F11"/>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4"/>
  <sheetViews>
    <sheetView showGridLines="0" zoomScale="115" zoomScaleNormal="115" workbookViewId="0"/>
  </sheetViews>
  <sheetFormatPr defaultColWidth="9.140625" defaultRowHeight="12.75" x14ac:dyDescent="0.2"/>
  <cols>
    <col min="1" max="1" width="5.28515625" style="101" customWidth="1"/>
    <col min="2" max="2" width="9.140625" style="101" hidden="1" customWidth="1"/>
    <col min="3" max="3" width="72.28515625" style="101" bestFit="1" customWidth="1"/>
    <col min="4" max="16384" width="9.140625" style="101"/>
  </cols>
  <sheetData>
    <row r="1" spans="3:10" customFormat="1" ht="15" x14ac:dyDescent="0.25"/>
    <row r="2" spans="3:10" customFormat="1" ht="15" x14ac:dyDescent="0.25"/>
    <row r="3" spans="3:10" ht="15" customHeight="1" x14ac:dyDescent="0.2">
      <c r="C3" s="321" t="s">
        <v>112</v>
      </c>
      <c r="D3" s="321"/>
      <c r="E3" s="321"/>
      <c r="F3" s="321"/>
      <c r="G3" s="321"/>
      <c r="H3" s="321"/>
    </row>
    <row r="4" spans="3:10" ht="12.75" customHeight="1" thickBot="1" x14ac:dyDescent="0.3">
      <c r="C4" s="322"/>
      <c r="D4" s="322"/>
      <c r="E4" s="322"/>
      <c r="F4" s="322"/>
      <c r="G4" s="322"/>
      <c r="H4" s="322"/>
      <c r="I4" s="323" t="s">
        <v>116</v>
      </c>
      <c r="J4" s="324"/>
    </row>
    <row r="5" spans="3:10" ht="13.5" customHeight="1" x14ac:dyDescent="0.2"/>
    <row r="6" spans="3:10" ht="24.75" customHeight="1" x14ac:dyDescent="0.2">
      <c r="C6" s="355" t="s">
        <v>109</v>
      </c>
      <c r="D6" s="355"/>
      <c r="E6" s="355"/>
      <c r="F6" s="355"/>
      <c r="G6" s="355"/>
      <c r="H6" s="212"/>
    </row>
    <row r="7" spans="3:10" s="175" customFormat="1" ht="15" x14ac:dyDescent="0.2">
      <c r="C7" s="174"/>
      <c r="D7" s="174"/>
      <c r="E7" s="174"/>
      <c r="F7" s="174"/>
      <c r="G7" s="174"/>
      <c r="H7" s="174"/>
    </row>
    <row r="8" spans="3:10" s="175" customFormat="1" ht="15" x14ac:dyDescent="0.2">
      <c r="C8" s="107"/>
      <c r="D8" s="106"/>
      <c r="E8" s="212" t="s">
        <v>190</v>
      </c>
      <c r="F8" s="106"/>
      <c r="G8" s="212" t="s">
        <v>191</v>
      </c>
      <c r="H8" s="106"/>
    </row>
    <row r="9" spans="3:10" s="175" customFormat="1" x14ac:dyDescent="0.2">
      <c r="C9" s="101"/>
      <c r="D9" s="101"/>
      <c r="E9" s="101"/>
      <c r="F9" s="366" t="s">
        <v>250</v>
      </c>
      <c r="G9" s="101"/>
      <c r="H9" s="366" t="s">
        <v>250</v>
      </c>
    </row>
    <row r="10" spans="3:10" s="175" customFormat="1" x14ac:dyDescent="0.2">
      <c r="C10" s="101"/>
      <c r="D10" s="101"/>
      <c r="E10" s="101"/>
      <c r="F10" s="367"/>
      <c r="G10" s="101"/>
      <c r="H10" s="367"/>
    </row>
    <row r="11" spans="3:10" s="175" customFormat="1" x14ac:dyDescent="0.2">
      <c r="C11" s="238" t="s">
        <v>150</v>
      </c>
      <c r="D11" s="110"/>
      <c r="E11" s="104">
        <v>3437</v>
      </c>
      <c r="F11" s="258"/>
      <c r="G11" s="303">
        <v>3887</v>
      </c>
      <c r="H11" s="298"/>
    </row>
    <row r="12" spans="3:10" s="175" customFormat="1" x14ac:dyDescent="0.2">
      <c r="C12" s="238" t="s">
        <v>151</v>
      </c>
      <c r="D12" s="110"/>
      <c r="E12" s="102"/>
      <c r="F12" s="259"/>
      <c r="G12" s="299"/>
      <c r="H12" s="300"/>
      <c r="I12" s="178"/>
    </row>
    <row r="13" spans="3:10" s="175" customFormat="1" x14ac:dyDescent="0.2">
      <c r="C13" s="219" t="s">
        <v>152</v>
      </c>
      <c r="D13" s="110"/>
      <c r="E13" s="102">
        <v>637</v>
      </c>
      <c r="F13" s="259"/>
      <c r="G13" s="302">
        <v>347</v>
      </c>
      <c r="H13" s="301"/>
    </row>
    <row r="14" spans="3:10" s="175" customFormat="1" x14ac:dyDescent="0.2">
      <c r="C14" s="219" t="s">
        <v>196</v>
      </c>
      <c r="D14" s="110"/>
      <c r="E14" s="102">
        <v>3465</v>
      </c>
      <c r="F14" s="259"/>
      <c r="G14" s="302">
        <v>3347</v>
      </c>
      <c r="H14" s="301"/>
    </row>
    <row r="15" spans="3:10" s="175" customFormat="1" x14ac:dyDescent="0.2">
      <c r="C15" s="219" t="s">
        <v>153</v>
      </c>
      <c r="D15" s="110"/>
      <c r="E15" s="102">
        <v>1119</v>
      </c>
      <c r="F15" s="259"/>
      <c r="G15" s="302">
        <v>1241</v>
      </c>
      <c r="H15" s="301"/>
      <c r="I15" s="178"/>
    </row>
    <row r="16" spans="3:10" s="175" customFormat="1" x14ac:dyDescent="0.2">
      <c r="C16" s="219" t="s">
        <v>154</v>
      </c>
      <c r="D16" s="110"/>
      <c r="E16" s="102">
        <v>-13</v>
      </c>
      <c r="F16" s="259"/>
      <c r="G16" s="302">
        <v>85</v>
      </c>
      <c r="H16" s="301"/>
    </row>
    <row r="17" spans="3:9" s="175" customFormat="1" x14ac:dyDescent="0.2">
      <c r="C17" s="219" t="s">
        <v>155</v>
      </c>
      <c r="D17" s="110"/>
      <c r="E17" s="102">
        <v>-3831</v>
      </c>
      <c r="F17" s="259"/>
      <c r="G17" s="302">
        <v>-2229</v>
      </c>
      <c r="H17" s="301"/>
    </row>
    <row r="18" spans="3:9" s="175" customFormat="1" x14ac:dyDescent="0.2">
      <c r="C18" s="219" t="s">
        <v>156</v>
      </c>
      <c r="D18" s="110"/>
      <c r="E18" s="102">
        <v>-196</v>
      </c>
      <c r="F18" s="259"/>
      <c r="G18" s="302">
        <v>-242</v>
      </c>
      <c r="H18" s="301"/>
    </row>
    <row r="19" spans="3:9" s="175" customFormat="1" x14ac:dyDescent="0.2">
      <c r="C19" s="219" t="s">
        <v>157</v>
      </c>
      <c r="D19" s="110"/>
      <c r="E19" s="102">
        <v>660</v>
      </c>
      <c r="F19" s="259" t="s">
        <v>284</v>
      </c>
      <c r="G19" s="302">
        <v>-251</v>
      </c>
      <c r="H19" s="301">
        <v>91</v>
      </c>
    </row>
    <row r="20" spans="3:9" s="175" customFormat="1" x14ac:dyDescent="0.2">
      <c r="C20" s="219" t="s">
        <v>158</v>
      </c>
      <c r="D20" s="110"/>
      <c r="E20" s="102">
        <v>-3142</v>
      </c>
      <c r="F20" s="259" t="s">
        <v>285</v>
      </c>
      <c r="G20" s="302">
        <v>-2605</v>
      </c>
      <c r="H20" s="301">
        <v>145</v>
      </c>
    </row>
    <row r="21" spans="3:9" s="175" customFormat="1" x14ac:dyDescent="0.2">
      <c r="C21" s="382" t="s">
        <v>293</v>
      </c>
      <c r="D21" s="110"/>
      <c r="E21" s="102">
        <v>-7</v>
      </c>
      <c r="F21" s="259"/>
      <c r="G21" s="302">
        <v>-95</v>
      </c>
      <c r="H21" s="301"/>
    </row>
    <row r="22" spans="3:9" s="175" customFormat="1" x14ac:dyDescent="0.2">
      <c r="C22" s="382" t="s">
        <v>294</v>
      </c>
      <c r="D22" s="110"/>
      <c r="E22" s="102">
        <v>-118</v>
      </c>
      <c r="F22" s="259"/>
      <c r="G22" s="302">
        <v>-1</v>
      </c>
      <c r="H22" s="301"/>
      <c r="I22" s="178"/>
    </row>
    <row r="23" spans="3:9" s="175" customFormat="1" x14ac:dyDescent="0.2">
      <c r="C23" s="219" t="s">
        <v>251</v>
      </c>
      <c r="D23" s="110"/>
      <c r="E23" s="102">
        <v>-1028</v>
      </c>
      <c r="F23" s="259" t="s">
        <v>286</v>
      </c>
      <c r="G23" s="302">
        <v>965</v>
      </c>
      <c r="H23" s="301">
        <v>-94</v>
      </c>
    </row>
    <row r="24" spans="3:9" s="175" customFormat="1" x14ac:dyDescent="0.2">
      <c r="C24" s="219" t="s">
        <v>252</v>
      </c>
      <c r="D24" s="110"/>
      <c r="E24" s="102">
        <v>-199</v>
      </c>
      <c r="F24" s="259"/>
      <c r="G24" s="302">
        <v>398</v>
      </c>
      <c r="H24" s="300"/>
    </row>
    <row r="25" spans="3:9" s="175" customFormat="1" x14ac:dyDescent="0.2">
      <c r="C25" s="219" t="s">
        <v>253</v>
      </c>
      <c r="D25" s="110"/>
      <c r="E25" s="102">
        <v>-515</v>
      </c>
      <c r="F25" s="259"/>
      <c r="G25" s="302">
        <v>-625</v>
      </c>
      <c r="H25" s="300"/>
    </row>
    <row r="26" spans="3:9" s="175" customFormat="1" x14ac:dyDescent="0.2">
      <c r="C26" s="219" t="s">
        <v>254</v>
      </c>
      <c r="D26" s="109"/>
      <c r="E26" s="102">
        <v>810</v>
      </c>
      <c r="F26" s="259" t="s">
        <v>287</v>
      </c>
      <c r="G26" s="302">
        <v>684</v>
      </c>
      <c r="H26" s="301">
        <v>49</v>
      </c>
    </row>
    <row r="27" spans="3:9" s="180" customFormat="1" x14ac:dyDescent="0.2">
      <c r="C27" s="219" t="s">
        <v>255</v>
      </c>
      <c r="D27" s="110"/>
      <c r="E27" s="102">
        <v>-1859</v>
      </c>
      <c r="F27" s="259" t="s">
        <v>288</v>
      </c>
      <c r="G27" s="302">
        <v>-1767</v>
      </c>
      <c r="H27" s="301">
        <v>-15</v>
      </c>
      <c r="I27" s="179"/>
    </row>
    <row r="28" spans="3:9" s="175" customFormat="1" x14ac:dyDescent="0.2">
      <c r="C28" s="219" t="s">
        <v>256</v>
      </c>
      <c r="D28" s="110"/>
      <c r="E28" s="102">
        <v>-122</v>
      </c>
      <c r="F28" s="259"/>
      <c r="G28" s="302">
        <v>55</v>
      </c>
      <c r="H28" s="301"/>
      <c r="I28" s="178"/>
    </row>
    <row r="29" spans="3:9" s="175" customFormat="1" x14ac:dyDescent="0.2">
      <c r="C29" s="219" t="s">
        <v>257</v>
      </c>
      <c r="D29" s="110"/>
      <c r="E29" s="102">
        <v>-891</v>
      </c>
      <c r="F29" s="259"/>
      <c r="G29" s="302">
        <v>-589</v>
      </c>
      <c r="H29" s="301"/>
    </row>
    <row r="30" spans="3:9" s="175" customFormat="1" x14ac:dyDescent="0.2">
      <c r="C30" s="219" t="s">
        <v>258</v>
      </c>
      <c r="D30" s="110"/>
      <c r="E30" s="102">
        <v>4</v>
      </c>
      <c r="F30" s="259"/>
      <c r="G30" s="302">
        <v>-215</v>
      </c>
      <c r="H30" s="301"/>
    </row>
    <row r="31" spans="3:9" s="175" customFormat="1" x14ac:dyDescent="0.2">
      <c r="C31" s="238" t="s">
        <v>159</v>
      </c>
      <c r="D31" s="110"/>
      <c r="E31" s="104">
        <v>2042</v>
      </c>
      <c r="F31" s="259"/>
      <c r="G31" s="303">
        <v>4619</v>
      </c>
      <c r="H31" s="301"/>
    </row>
    <row r="32" spans="3:9" s="175" customFormat="1" x14ac:dyDescent="0.2">
      <c r="C32" s="219" t="s">
        <v>259</v>
      </c>
      <c r="D32" s="110"/>
      <c r="E32" s="102">
        <v>-3466</v>
      </c>
      <c r="F32" s="259"/>
      <c r="G32" s="302">
        <v>-3503</v>
      </c>
      <c r="H32" s="300"/>
    </row>
    <row r="33" spans="3:9" s="175" customFormat="1" x14ac:dyDescent="0.2">
      <c r="C33" s="219" t="s">
        <v>260</v>
      </c>
      <c r="D33" s="109"/>
      <c r="E33" s="102">
        <v>-361</v>
      </c>
      <c r="F33" s="259"/>
      <c r="G33" s="302">
        <v>-461</v>
      </c>
      <c r="H33" s="301"/>
    </row>
    <row r="34" spans="3:9" s="180" customFormat="1" x14ac:dyDescent="0.2">
      <c r="C34" s="219" t="s">
        <v>295</v>
      </c>
      <c r="D34" s="110"/>
      <c r="E34" s="102">
        <v>-310</v>
      </c>
      <c r="F34" s="259"/>
      <c r="G34" s="302">
        <v>-207</v>
      </c>
      <c r="H34" s="301"/>
      <c r="I34" s="179"/>
    </row>
    <row r="35" spans="3:9" s="175" customFormat="1" x14ac:dyDescent="0.2">
      <c r="C35" s="219" t="s">
        <v>168</v>
      </c>
      <c r="D35" s="110"/>
      <c r="E35" s="102">
        <v>-7</v>
      </c>
      <c r="F35" s="259"/>
      <c r="G35" s="302">
        <v>-249</v>
      </c>
      <c r="H35" s="304"/>
      <c r="I35" s="178"/>
    </row>
    <row r="36" spans="3:9" s="175" customFormat="1" x14ac:dyDescent="0.2">
      <c r="C36" s="219" t="s">
        <v>261</v>
      </c>
      <c r="D36" s="110"/>
      <c r="E36" s="102">
        <v>88</v>
      </c>
      <c r="F36" s="259"/>
      <c r="G36" s="302">
        <v>454</v>
      </c>
      <c r="H36" s="301"/>
      <c r="I36" s="178"/>
    </row>
    <row r="37" spans="3:9" s="175" customFormat="1" x14ac:dyDescent="0.2">
      <c r="C37" s="219" t="s">
        <v>160</v>
      </c>
      <c r="D37" s="110"/>
      <c r="E37" s="102">
        <v>-63</v>
      </c>
      <c r="F37" s="259"/>
      <c r="G37" s="302">
        <v>-46</v>
      </c>
      <c r="H37" s="300"/>
    </row>
    <row r="38" spans="3:9" s="180" customFormat="1" x14ac:dyDescent="0.2">
      <c r="C38" s="238" t="s">
        <v>161</v>
      </c>
      <c r="D38" s="109"/>
      <c r="E38" s="104">
        <v>-4119</v>
      </c>
      <c r="F38" s="259"/>
      <c r="G38" s="303">
        <v>-4012</v>
      </c>
      <c r="H38" s="300"/>
      <c r="I38" s="179"/>
    </row>
    <row r="39" spans="3:9" s="180" customFormat="1" x14ac:dyDescent="0.2">
      <c r="C39" s="219" t="s">
        <v>162</v>
      </c>
      <c r="D39" s="109"/>
      <c r="E39" s="102">
        <v>1884</v>
      </c>
      <c r="F39" s="259"/>
      <c r="G39" s="302">
        <v>3824</v>
      </c>
      <c r="H39" s="300"/>
      <c r="I39" s="179"/>
    </row>
    <row r="40" spans="3:9" s="175" customFormat="1" x14ac:dyDescent="0.2">
      <c r="C40" s="219" t="s">
        <v>296</v>
      </c>
      <c r="D40" s="109"/>
      <c r="E40" s="102">
        <v>-1941</v>
      </c>
      <c r="F40" s="259"/>
      <c r="G40" s="302">
        <v>-2917</v>
      </c>
      <c r="H40" s="301"/>
      <c r="I40" s="178"/>
    </row>
    <row r="41" spans="3:9" s="175" customFormat="1" x14ac:dyDescent="0.2">
      <c r="C41" s="219" t="s">
        <v>297</v>
      </c>
      <c r="D41" s="110"/>
      <c r="E41" s="102">
        <v>2953</v>
      </c>
      <c r="F41" s="259" t="s">
        <v>289</v>
      </c>
      <c r="G41" s="302">
        <v>165</v>
      </c>
      <c r="H41" s="301">
        <v>-45</v>
      </c>
      <c r="I41" s="178"/>
    </row>
    <row r="42" spans="3:9" s="175" customFormat="1" x14ac:dyDescent="0.2">
      <c r="C42" s="219" t="s">
        <v>298</v>
      </c>
      <c r="D42" s="110"/>
      <c r="E42" s="102">
        <v>0</v>
      </c>
      <c r="F42" s="259"/>
      <c r="G42" s="302">
        <v>0</v>
      </c>
      <c r="H42" s="300"/>
    </row>
    <row r="43" spans="3:9" s="175" customFormat="1" ht="15" customHeight="1" x14ac:dyDescent="0.2">
      <c r="C43" s="294" t="s">
        <v>290</v>
      </c>
      <c r="D43" s="295"/>
      <c r="E43" s="369">
        <v>-973</v>
      </c>
      <c r="F43" s="371"/>
      <c r="G43" s="364">
        <v>-449</v>
      </c>
      <c r="H43" s="305"/>
    </row>
    <row r="44" spans="3:9" s="175" customFormat="1" x14ac:dyDescent="0.2">
      <c r="C44" s="296" t="s">
        <v>299</v>
      </c>
      <c r="D44" s="297"/>
      <c r="E44" s="370"/>
      <c r="F44" s="372"/>
      <c r="G44" s="365"/>
      <c r="H44" s="306"/>
    </row>
    <row r="45" spans="3:9" s="175" customFormat="1" x14ac:dyDescent="0.2">
      <c r="C45" s="219" t="s">
        <v>291</v>
      </c>
      <c r="D45" s="110"/>
      <c r="E45" s="102">
        <v>0</v>
      </c>
      <c r="F45" s="259"/>
      <c r="G45" s="302">
        <v>0</v>
      </c>
      <c r="H45" s="300"/>
    </row>
    <row r="46" spans="3:9" s="175" customFormat="1" x14ac:dyDescent="0.2">
      <c r="C46" s="219" t="s">
        <v>180</v>
      </c>
      <c r="D46" s="110"/>
      <c r="E46" s="102">
        <v>0</v>
      </c>
      <c r="F46" s="259"/>
      <c r="G46" s="302">
        <v>0</v>
      </c>
      <c r="H46" s="300"/>
    </row>
    <row r="47" spans="3:9" s="175" customFormat="1" x14ac:dyDescent="0.2">
      <c r="C47" s="219" t="s">
        <v>163</v>
      </c>
      <c r="D47" s="110"/>
      <c r="E47" s="102">
        <v>-2629</v>
      </c>
      <c r="F47" s="259"/>
      <c r="G47" s="302">
        <v>-2174</v>
      </c>
      <c r="H47" s="300"/>
    </row>
    <row r="48" spans="3:9" s="175" customFormat="1" x14ac:dyDescent="0.2">
      <c r="C48" s="238" t="s">
        <v>164</v>
      </c>
      <c r="D48" s="110"/>
      <c r="E48" s="104">
        <v>-706</v>
      </c>
      <c r="F48" s="259"/>
      <c r="G48" s="303">
        <v>-1551</v>
      </c>
      <c r="H48" s="300"/>
    </row>
    <row r="49" spans="3:8" s="175" customFormat="1" x14ac:dyDescent="0.2">
      <c r="C49" s="238" t="s">
        <v>165</v>
      </c>
      <c r="D49" s="110"/>
      <c r="E49" s="104">
        <v>-374</v>
      </c>
      <c r="F49" s="259"/>
      <c r="G49" s="303">
        <v>31</v>
      </c>
      <c r="H49" s="300"/>
    </row>
    <row r="50" spans="3:8" s="175" customFormat="1" x14ac:dyDescent="0.2">
      <c r="C50" s="238" t="s">
        <v>166</v>
      </c>
      <c r="D50" s="110"/>
      <c r="E50" s="104">
        <v>-3157</v>
      </c>
      <c r="F50" s="259"/>
      <c r="G50" s="303">
        <v>-913</v>
      </c>
      <c r="H50" s="300"/>
    </row>
    <row r="51" spans="3:8" s="175" customFormat="1" x14ac:dyDescent="0.2">
      <c r="C51" s="219" t="s">
        <v>300</v>
      </c>
      <c r="D51" s="110"/>
      <c r="E51" s="102">
        <v>9080</v>
      </c>
      <c r="F51" s="259"/>
      <c r="G51" s="302">
        <v>6714</v>
      </c>
      <c r="H51" s="300"/>
    </row>
    <row r="52" spans="3:8" s="175" customFormat="1" ht="12.75" customHeight="1" thickBot="1" x14ac:dyDescent="0.25">
      <c r="C52" s="307" t="s">
        <v>301</v>
      </c>
      <c r="D52" s="308"/>
      <c r="E52" s="309">
        <v>5923</v>
      </c>
      <c r="F52" s="310"/>
      <c r="G52" s="311">
        <v>5801</v>
      </c>
      <c r="H52" s="312"/>
    </row>
    <row r="53" spans="3:8" s="175" customFormat="1" ht="12.75" customHeight="1" thickTop="1" x14ac:dyDescent="0.2">
      <c r="C53" s="292"/>
      <c r="D53" s="292"/>
      <c r="E53" s="293"/>
      <c r="F53" s="292"/>
      <c r="G53" s="293"/>
      <c r="H53" s="292"/>
    </row>
    <row r="54" spans="3:8" s="175" customFormat="1" ht="15" customHeight="1" x14ac:dyDescent="0.2">
      <c r="C54" s="368" t="s">
        <v>292</v>
      </c>
      <c r="D54" s="368"/>
      <c r="E54" s="368"/>
      <c r="F54" s="368"/>
      <c r="G54" s="368"/>
      <c r="H54" s="368"/>
    </row>
    <row r="55" spans="3:8" s="175" customFormat="1" ht="49.5" customHeight="1" x14ac:dyDescent="0.2">
      <c r="C55" s="368"/>
      <c r="D55" s="368"/>
      <c r="E55" s="368"/>
      <c r="F55" s="368"/>
      <c r="G55" s="368"/>
      <c r="H55" s="368"/>
    </row>
    <row r="56" spans="3:8" s="175" customFormat="1" ht="18" customHeight="1" x14ac:dyDescent="0.2">
      <c r="C56" s="292"/>
      <c r="D56" s="292"/>
      <c r="E56" s="292"/>
      <c r="F56" s="292"/>
      <c r="G56" s="292"/>
      <c r="H56" s="292"/>
    </row>
    <row r="57" spans="3:8" s="175" customFormat="1" x14ac:dyDescent="0.2">
      <c r="C57" s="292"/>
      <c r="D57" s="292"/>
      <c r="E57" s="292"/>
      <c r="F57" s="292"/>
      <c r="G57" s="292"/>
      <c r="H57" s="292"/>
    </row>
    <row r="58" spans="3:8" s="175" customFormat="1" x14ac:dyDescent="0.2">
      <c r="C58" s="260"/>
      <c r="D58" s="260"/>
      <c r="E58" s="260"/>
      <c r="F58" s="260"/>
      <c r="G58" s="260"/>
      <c r="H58" s="260"/>
    </row>
    <row r="59" spans="3:8" s="175" customFormat="1" x14ac:dyDescent="0.2">
      <c r="C59" s="260"/>
      <c r="D59" s="260"/>
      <c r="E59" s="260"/>
      <c r="F59" s="260"/>
      <c r="G59" s="260"/>
      <c r="H59" s="260"/>
    </row>
    <row r="60" spans="3:8" s="175" customFormat="1" x14ac:dyDescent="0.2">
      <c r="C60" s="101"/>
      <c r="D60" s="101"/>
      <c r="E60" s="101"/>
      <c r="F60" s="101"/>
      <c r="G60" s="101"/>
      <c r="H60" s="101"/>
    </row>
    <row r="61" spans="3:8" s="175" customFormat="1" x14ac:dyDescent="0.2">
      <c r="C61" s="101"/>
      <c r="D61" s="101"/>
      <c r="E61" s="101"/>
      <c r="F61" s="101"/>
      <c r="G61" s="101"/>
      <c r="H61" s="101"/>
    </row>
    <row r="62" spans="3:8" s="175" customFormat="1" x14ac:dyDescent="0.2">
      <c r="C62" s="101"/>
      <c r="D62" s="101"/>
      <c r="E62" s="101"/>
      <c r="F62" s="101"/>
      <c r="G62" s="101"/>
      <c r="H62" s="101"/>
    </row>
    <row r="63" spans="3:8" s="175" customFormat="1" x14ac:dyDescent="0.2">
      <c r="C63" s="101"/>
      <c r="D63" s="101"/>
      <c r="E63" s="101"/>
      <c r="F63" s="101"/>
      <c r="G63" s="101"/>
      <c r="H63" s="101"/>
    </row>
    <row r="64" spans="3:8" s="175" customFormat="1" x14ac:dyDescent="0.2">
      <c r="C64" s="101"/>
      <c r="D64" s="101"/>
      <c r="E64" s="101"/>
      <c r="F64" s="101"/>
      <c r="G64" s="101"/>
      <c r="H64" s="101"/>
    </row>
    <row r="65" spans="3:8" s="175" customFormat="1" x14ac:dyDescent="0.2">
      <c r="C65" s="101"/>
      <c r="D65" s="101"/>
      <c r="E65" s="101"/>
      <c r="F65" s="101"/>
      <c r="G65" s="101"/>
      <c r="H65" s="101"/>
    </row>
    <row r="66" spans="3:8" s="175" customFormat="1" x14ac:dyDescent="0.2">
      <c r="C66" s="261"/>
      <c r="D66" s="261"/>
      <c r="E66" s="261"/>
      <c r="F66" s="261"/>
      <c r="G66" s="261"/>
      <c r="H66" s="261"/>
    </row>
    <row r="67" spans="3:8" s="175" customFormat="1" x14ac:dyDescent="0.2">
      <c r="C67" s="101"/>
      <c r="D67" s="101"/>
      <c r="E67" s="101"/>
      <c r="F67" s="101"/>
      <c r="G67" s="101"/>
      <c r="H67" s="101"/>
    </row>
    <row r="68" spans="3:8" s="175" customFormat="1" x14ac:dyDescent="0.2">
      <c r="C68" s="101"/>
      <c r="D68" s="101"/>
      <c r="E68" s="101"/>
      <c r="F68" s="101"/>
      <c r="G68" s="101"/>
      <c r="H68" s="101"/>
    </row>
    <row r="69" spans="3:8" s="175" customFormat="1" x14ac:dyDescent="0.2">
      <c r="C69" s="101"/>
      <c r="D69" s="101"/>
      <c r="E69" s="101"/>
      <c r="F69" s="101"/>
      <c r="G69" s="101"/>
      <c r="H69" s="101"/>
    </row>
    <row r="70" spans="3:8" s="175" customFormat="1" x14ac:dyDescent="0.2">
      <c r="C70" s="101"/>
      <c r="D70" s="101"/>
      <c r="E70" s="101"/>
      <c r="F70" s="101"/>
      <c r="G70" s="101"/>
      <c r="H70" s="101"/>
    </row>
    <row r="71" spans="3:8" s="175" customFormat="1" x14ac:dyDescent="0.2">
      <c r="C71" s="101"/>
      <c r="D71" s="101"/>
      <c r="E71" s="101"/>
      <c r="F71" s="101"/>
      <c r="G71" s="101"/>
      <c r="H71" s="101"/>
    </row>
    <row r="72" spans="3:8" s="175" customFormat="1" x14ac:dyDescent="0.2">
      <c r="C72" s="101"/>
      <c r="D72" s="101"/>
      <c r="E72" s="101"/>
      <c r="F72" s="101"/>
      <c r="G72" s="101"/>
      <c r="H72" s="101"/>
    </row>
    <row r="73" spans="3:8" s="112" customFormat="1" ht="15" x14ac:dyDescent="0.25">
      <c r="C73" s="101"/>
      <c r="D73" s="101"/>
      <c r="E73" s="101"/>
      <c r="F73" s="101"/>
      <c r="G73" s="101"/>
      <c r="H73" s="101"/>
    </row>
    <row r="103" spans="3:8" s="111" customFormat="1" ht="69.75" customHeight="1" x14ac:dyDescent="0.2">
      <c r="C103" s="101"/>
      <c r="D103" s="101"/>
      <c r="E103" s="101"/>
      <c r="F103" s="101"/>
      <c r="G103" s="101"/>
      <c r="H103" s="101"/>
    </row>
    <row r="104" spans="3:8" s="111" customFormat="1" ht="54.75" customHeight="1" x14ac:dyDescent="0.2">
      <c r="C104" s="101"/>
      <c r="D104" s="101"/>
      <c r="E104" s="101"/>
      <c r="F104" s="101"/>
      <c r="G104" s="101"/>
      <c r="H104" s="101"/>
    </row>
  </sheetData>
  <mergeCells count="9">
    <mergeCell ref="C54:H55"/>
    <mergeCell ref="E43:E44"/>
    <mergeCell ref="F43:F44"/>
    <mergeCell ref="G43:G44"/>
    <mergeCell ref="C3:H4"/>
    <mergeCell ref="I4:J4"/>
    <mergeCell ref="C6:G6"/>
    <mergeCell ref="F9:F10"/>
    <mergeCell ref="H9:H10"/>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defaultColWidth="9.140625" defaultRowHeight="15" x14ac:dyDescent="0.25"/>
  <cols>
    <col min="10" max="10" width="9.140625" customWidth="1"/>
  </cols>
  <sheetData>
    <row r="3" spans="2:13" x14ac:dyDescent="0.25">
      <c r="B3" s="321" t="s">
        <v>111</v>
      </c>
      <c r="C3" s="321"/>
      <c r="D3" s="321"/>
      <c r="E3" s="321"/>
      <c r="F3" s="321"/>
      <c r="G3" s="321"/>
      <c r="H3" s="321"/>
      <c r="I3" s="321"/>
      <c r="J3" s="321"/>
      <c r="K3" s="321"/>
    </row>
    <row r="4" spans="2:13" ht="15.75" thickBot="1" x14ac:dyDescent="0.3">
      <c r="B4" s="322"/>
      <c r="C4" s="322"/>
      <c r="D4" s="322"/>
      <c r="E4" s="322"/>
      <c r="F4" s="322"/>
      <c r="G4" s="322"/>
      <c r="H4" s="322"/>
      <c r="I4" s="322"/>
      <c r="J4" s="322"/>
      <c r="K4" s="322"/>
      <c r="L4" s="323" t="s">
        <v>116</v>
      </c>
      <c r="M4" s="324"/>
    </row>
    <row r="5" spans="2:13" x14ac:dyDescent="0.25">
      <c r="B5" s="99"/>
      <c r="C5" s="99"/>
      <c r="D5" s="99"/>
      <c r="E5" s="99"/>
      <c r="F5" s="99"/>
      <c r="G5" s="99"/>
      <c r="H5" s="99"/>
      <c r="I5" s="99"/>
      <c r="J5" s="99"/>
    </row>
    <row r="6" spans="2:13" x14ac:dyDescent="0.25">
      <c r="B6" s="373" t="s">
        <v>93</v>
      </c>
      <c r="C6" s="373"/>
      <c r="D6" s="373"/>
      <c r="E6" s="373"/>
      <c r="F6" s="373"/>
      <c r="G6" s="373"/>
      <c r="H6" s="373"/>
      <c r="I6" s="373"/>
      <c r="J6" s="373"/>
      <c r="K6" s="373"/>
    </row>
    <row r="7" spans="2:13" x14ac:dyDescent="0.25">
      <c r="B7" s="373"/>
      <c r="C7" s="373"/>
      <c r="D7" s="373"/>
      <c r="E7" s="373"/>
      <c r="F7" s="373"/>
      <c r="G7" s="373"/>
      <c r="H7" s="373"/>
      <c r="I7" s="373"/>
      <c r="J7" s="373"/>
      <c r="K7" s="373"/>
    </row>
    <row r="8" spans="2:13" x14ac:dyDescent="0.25">
      <c r="B8" s="373"/>
      <c r="C8" s="373"/>
      <c r="D8" s="373"/>
      <c r="E8" s="373"/>
      <c r="F8" s="373"/>
      <c r="G8" s="373"/>
      <c r="H8" s="373"/>
      <c r="I8" s="373"/>
      <c r="J8" s="373"/>
      <c r="K8" s="373"/>
    </row>
    <row r="9" spans="2:13" x14ac:dyDescent="0.25">
      <c r="B9" s="373"/>
      <c r="C9" s="373"/>
      <c r="D9" s="373"/>
      <c r="E9" s="373"/>
      <c r="F9" s="373"/>
      <c r="G9" s="373"/>
      <c r="H9" s="373"/>
      <c r="I9" s="373"/>
      <c r="J9" s="373"/>
      <c r="K9" s="373"/>
    </row>
    <row r="10" spans="2:13" x14ac:dyDescent="0.25">
      <c r="B10" s="373"/>
      <c r="C10" s="373"/>
      <c r="D10" s="373"/>
      <c r="E10" s="373"/>
      <c r="F10" s="373"/>
      <c r="G10" s="373"/>
      <c r="H10" s="373"/>
      <c r="I10" s="373"/>
      <c r="J10" s="373"/>
      <c r="K10" s="373"/>
    </row>
    <row r="11" spans="2:13" x14ac:dyDescent="0.25">
      <c r="B11" s="373"/>
      <c r="C11" s="373"/>
      <c r="D11" s="373"/>
      <c r="E11" s="373"/>
      <c r="F11" s="373"/>
      <c r="G11" s="373"/>
      <c r="H11" s="373"/>
      <c r="I11" s="373"/>
      <c r="J11" s="373"/>
      <c r="K11" s="373"/>
    </row>
    <row r="12" spans="2:13" x14ac:dyDescent="0.25">
      <c r="B12" s="373"/>
      <c r="C12" s="373"/>
      <c r="D12" s="373"/>
      <c r="E12" s="373"/>
      <c r="F12" s="373"/>
      <c r="G12" s="373"/>
      <c r="H12" s="373"/>
      <c r="I12" s="373"/>
      <c r="J12" s="373"/>
      <c r="K12" s="373"/>
    </row>
    <row r="13" spans="2:13" x14ac:dyDescent="0.25">
      <c r="B13" s="373"/>
      <c r="C13" s="373"/>
      <c r="D13" s="373"/>
      <c r="E13" s="373"/>
      <c r="F13" s="373"/>
      <c r="G13" s="373"/>
      <c r="H13" s="373"/>
      <c r="I13" s="373"/>
      <c r="J13" s="373"/>
      <c r="K13" s="373"/>
    </row>
    <row r="14" spans="2:13" x14ac:dyDescent="0.25">
      <c r="B14" s="373"/>
      <c r="C14" s="373"/>
      <c r="D14" s="373"/>
      <c r="E14" s="373"/>
      <c r="F14" s="373"/>
      <c r="G14" s="373"/>
      <c r="H14" s="373"/>
      <c r="I14" s="373"/>
      <c r="J14" s="373"/>
      <c r="K14" s="373"/>
    </row>
    <row r="15" spans="2:13" x14ac:dyDescent="0.25">
      <c r="B15" s="373"/>
      <c r="C15" s="373"/>
      <c r="D15" s="373"/>
      <c r="E15" s="373"/>
      <c r="F15" s="373"/>
      <c r="G15" s="373"/>
      <c r="H15" s="373"/>
      <c r="I15" s="373"/>
      <c r="J15" s="373"/>
      <c r="K15" s="373"/>
    </row>
    <row r="16" spans="2:13" x14ac:dyDescent="0.25">
      <c r="B16" s="373"/>
      <c r="C16" s="373"/>
      <c r="D16" s="373"/>
      <c r="E16" s="373"/>
      <c r="F16" s="373"/>
      <c r="G16" s="373"/>
      <c r="H16" s="373"/>
      <c r="I16" s="373"/>
      <c r="J16" s="373"/>
      <c r="K16" s="373"/>
    </row>
    <row r="17" spans="2:11" x14ac:dyDescent="0.25">
      <c r="B17" s="373"/>
      <c r="C17" s="373"/>
      <c r="D17" s="373"/>
      <c r="E17" s="373"/>
      <c r="F17" s="373"/>
      <c r="G17" s="373"/>
      <c r="H17" s="373"/>
      <c r="I17" s="373"/>
      <c r="J17" s="373"/>
      <c r="K17" s="373"/>
    </row>
    <row r="18" spans="2:11" x14ac:dyDescent="0.25">
      <c r="B18" s="373"/>
      <c r="C18" s="373"/>
      <c r="D18" s="373"/>
      <c r="E18" s="373"/>
      <c r="F18" s="373"/>
      <c r="G18" s="373"/>
      <c r="H18" s="373"/>
      <c r="I18" s="373"/>
      <c r="J18" s="373"/>
      <c r="K18" s="373"/>
    </row>
    <row r="19" spans="2:11" x14ac:dyDescent="0.25">
      <c r="B19" s="373"/>
      <c r="C19" s="373"/>
      <c r="D19" s="373"/>
      <c r="E19" s="373"/>
      <c r="F19" s="373"/>
      <c r="G19" s="373"/>
      <c r="H19" s="373"/>
      <c r="I19" s="373"/>
      <c r="J19" s="373"/>
      <c r="K19" s="373"/>
    </row>
    <row r="20" spans="2:11" x14ac:dyDescent="0.25">
      <c r="B20" s="373"/>
      <c r="C20" s="373"/>
      <c r="D20" s="373"/>
      <c r="E20" s="373"/>
      <c r="F20" s="373"/>
      <c r="G20" s="373"/>
      <c r="H20" s="373"/>
      <c r="I20" s="373"/>
      <c r="J20" s="373"/>
      <c r="K20" s="373"/>
    </row>
    <row r="21" spans="2:11" x14ac:dyDescent="0.25">
      <c r="B21" s="373"/>
      <c r="C21" s="373"/>
      <c r="D21" s="373"/>
      <c r="E21" s="373"/>
      <c r="F21" s="373"/>
      <c r="G21" s="373"/>
      <c r="H21" s="373"/>
      <c r="I21" s="373"/>
      <c r="J21" s="373"/>
      <c r="K21" s="373"/>
    </row>
    <row r="22" spans="2:11" x14ac:dyDescent="0.25">
      <c r="B22" s="373"/>
      <c r="C22" s="373"/>
      <c r="D22" s="373"/>
      <c r="E22" s="373"/>
      <c r="F22" s="373"/>
      <c r="G22" s="373"/>
      <c r="H22" s="373"/>
      <c r="I22" s="373"/>
      <c r="J22" s="373"/>
      <c r="K22" s="373"/>
    </row>
    <row r="23" spans="2:11" x14ac:dyDescent="0.25">
      <c r="B23" s="373"/>
      <c r="C23" s="373"/>
      <c r="D23" s="373"/>
      <c r="E23" s="373"/>
      <c r="F23" s="373"/>
      <c r="G23" s="373"/>
      <c r="H23" s="373"/>
      <c r="I23" s="373"/>
      <c r="J23" s="373"/>
      <c r="K23" s="373"/>
    </row>
    <row r="24" spans="2:11" x14ac:dyDescent="0.25">
      <c r="B24" s="373"/>
      <c r="C24" s="373"/>
      <c r="D24" s="373"/>
      <c r="E24" s="373"/>
      <c r="F24" s="373"/>
      <c r="G24" s="373"/>
      <c r="H24" s="373"/>
      <c r="I24" s="373"/>
      <c r="J24" s="373"/>
      <c r="K24" s="373"/>
    </row>
    <row r="25" spans="2:11" x14ac:dyDescent="0.25">
      <c r="B25" s="373"/>
      <c r="C25" s="373"/>
      <c r="D25" s="373"/>
      <c r="E25" s="373"/>
      <c r="F25" s="373"/>
      <c r="G25" s="373"/>
      <c r="H25" s="373"/>
      <c r="I25" s="373"/>
      <c r="J25" s="373"/>
      <c r="K25" s="373"/>
    </row>
    <row r="26" spans="2:11" x14ac:dyDescent="0.25">
      <c r="B26" s="373"/>
      <c r="C26" s="373"/>
      <c r="D26" s="373"/>
      <c r="E26" s="373"/>
      <c r="F26" s="373"/>
      <c r="G26" s="373"/>
      <c r="H26" s="373"/>
      <c r="I26" s="373"/>
      <c r="J26" s="373"/>
      <c r="K26" s="373"/>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election activeCell="H10" sqref="H10"/>
    </sheetView>
  </sheetViews>
  <sheetFormatPr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2"/>
    </row>
    <row r="2" spans="3:11" ht="18.75" x14ac:dyDescent="0.3">
      <c r="C2" s="96"/>
      <c r="D2" s="96"/>
      <c r="E2" s="96"/>
    </row>
    <row r="3" spans="3:11" ht="21" thickBot="1" x14ac:dyDescent="0.35">
      <c r="C3" s="320" t="s">
        <v>88</v>
      </c>
      <c r="D3" s="320"/>
      <c r="E3" s="96"/>
    </row>
    <row r="4" spans="3:11" ht="13.5" customHeight="1" x14ac:dyDescent="0.3">
      <c r="C4" s="97"/>
      <c r="D4" s="96"/>
      <c r="H4" s="96"/>
    </row>
    <row r="5" spans="3:11" ht="20.100000000000001" customHeight="1" x14ac:dyDescent="0.3">
      <c r="C5" s="319" t="s">
        <v>89</v>
      </c>
      <c r="D5" s="96"/>
      <c r="H5" s="96"/>
    </row>
    <row r="6" spans="3:11" ht="20.100000000000001" customHeight="1" x14ac:dyDescent="0.3">
      <c r="C6" s="319"/>
      <c r="D6" s="96"/>
      <c r="E6" s="116" t="s">
        <v>114</v>
      </c>
      <c r="H6" s="96"/>
    </row>
    <row r="7" spans="3:11" ht="20.100000000000001" customHeight="1" x14ac:dyDescent="0.3">
      <c r="C7" s="319" t="s">
        <v>169</v>
      </c>
      <c r="D7" s="96"/>
      <c r="H7" s="96"/>
      <c r="K7" s="96"/>
    </row>
    <row r="8" spans="3:11" ht="20.100000000000001" customHeight="1" x14ac:dyDescent="0.3">
      <c r="C8" s="319"/>
      <c r="D8" s="96"/>
      <c r="H8" s="96"/>
      <c r="K8" s="96"/>
    </row>
    <row r="9" spans="3:11" ht="20.100000000000001" customHeight="1" x14ac:dyDescent="0.3">
      <c r="C9" s="319" t="s">
        <v>115</v>
      </c>
      <c r="D9" s="96"/>
      <c r="H9" s="96"/>
      <c r="K9" s="96"/>
    </row>
    <row r="10" spans="3:11" ht="20.100000000000001" customHeight="1" x14ac:dyDescent="0.3">
      <c r="C10" s="319"/>
      <c r="D10" s="96"/>
      <c r="H10" s="96"/>
      <c r="K10" s="96"/>
    </row>
    <row r="11" spans="3:11" ht="20.100000000000001" customHeight="1" x14ac:dyDescent="0.3">
      <c r="C11" s="319" t="s">
        <v>90</v>
      </c>
      <c r="D11" s="96"/>
      <c r="H11" s="96"/>
      <c r="K11" s="96"/>
    </row>
    <row r="12" spans="3:11" ht="20.100000000000001" customHeight="1" x14ac:dyDescent="0.3">
      <c r="C12" s="319"/>
      <c r="D12" s="96"/>
      <c r="H12" s="96"/>
      <c r="K12" s="96"/>
    </row>
    <row r="13" spans="3:11" ht="20.100000000000001" customHeight="1" x14ac:dyDescent="0.3">
      <c r="C13" s="319" t="s">
        <v>91</v>
      </c>
      <c r="D13" s="96"/>
      <c r="H13" s="96"/>
      <c r="K13" s="96"/>
    </row>
    <row r="14" spans="3:11" ht="20.100000000000001" customHeight="1" x14ac:dyDescent="0.3">
      <c r="C14" s="319"/>
      <c r="D14" s="96"/>
      <c r="H14" s="96"/>
      <c r="K14" s="96"/>
    </row>
    <row r="15" spans="3:11" ht="20.100000000000001" customHeight="1" x14ac:dyDescent="0.3">
      <c r="C15" s="317" t="s">
        <v>92</v>
      </c>
      <c r="D15" s="96"/>
      <c r="H15" s="96"/>
    </row>
    <row r="16" spans="3:11" ht="20.100000000000001" customHeight="1" x14ac:dyDescent="0.3">
      <c r="C16" s="317"/>
      <c r="D16" s="96"/>
      <c r="H16" s="96"/>
    </row>
    <row r="17" spans="3:8" ht="20.100000000000001" customHeight="1" x14ac:dyDescent="0.3">
      <c r="C17" s="317" t="s">
        <v>110</v>
      </c>
      <c r="D17" s="96"/>
      <c r="H17" s="96"/>
    </row>
    <row r="18" spans="3:8" ht="20.100000000000001" customHeight="1" x14ac:dyDescent="0.3">
      <c r="C18" s="317"/>
      <c r="D18" s="96"/>
      <c r="H18" s="96"/>
    </row>
    <row r="19" spans="3:8" ht="20.100000000000001" customHeight="1" x14ac:dyDescent="0.3">
      <c r="C19" s="317" t="s">
        <v>113</v>
      </c>
      <c r="D19" s="96"/>
      <c r="H19" s="96"/>
    </row>
    <row r="20" spans="3:8" ht="20.100000000000001" customHeight="1" x14ac:dyDescent="0.3">
      <c r="C20" s="317"/>
      <c r="D20" s="96"/>
      <c r="H20" s="96"/>
    </row>
    <row r="21" spans="3:8" ht="20.100000000000001" customHeight="1" x14ac:dyDescent="0.3">
      <c r="C21" s="317" t="s">
        <v>112</v>
      </c>
      <c r="D21" s="96"/>
      <c r="H21" s="96"/>
    </row>
    <row r="22" spans="3:8" ht="20.100000000000001" customHeight="1" x14ac:dyDescent="0.3">
      <c r="C22" s="317"/>
      <c r="D22" s="96"/>
      <c r="H22" s="96"/>
    </row>
    <row r="23" spans="3:8" ht="18.75" x14ac:dyDescent="0.3">
      <c r="C23" s="317" t="s">
        <v>111</v>
      </c>
      <c r="D23" s="96"/>
      <c r="H23" s="96"/>
    </row>
    <row r="24" spans="3:8" ht="19.5" thickBot="1" x14ac:dyDescent="0.35">
      <c r="C24" s="318"/>
      <c r="D24" s="98"/>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321" t="s">
        <v>89</v>
      </c>
      <c r="C3" s="321"/>
      <c r="D3" s="321"/>
      <c r="E3" s="321"/>
      <c r="F3" s="321"/>
      <c r="G3" s="321"/>
      <c r="H3" s="321"/>
      <c r="I3" s="321"/>
      <c r="J3" s="321"/>
      <c r="K3" s="321"/>
      <c r="L3" s="321"/>
    </row>
    <row r="4" spans="2:14" ht="15.75" thickBot="1" x14ac:dyDescent="0.3">
      <c r="B4" s="322"/>
      <c r="C4" s="322"/>
      <c r="D4" s="322"/>
      <c r="E4" s="322"/>
      <c r="F4" s="322"/>
      <c r="G4" s="322"/>
      <c r="H4" s="322"/>
      <c r="I4" s="322"/>
      <c r="J4" s="322"/>
      <c r="K4" s="322"/>
      <c r="L4" s="322"/>
      <c r="M4" s="323" t="s">
        <v>116</v>
      </c>
      <c r="N4" s="324"/>
    </row>
    <row r="5" spans="2:14" x14ac:dyDescent="0.25">
      <c r="B5" s="99"/>
      <c r="C5" s="99"/>
      <c r="D5" s="99"/>
      <c r="E5" s="99"/>
      <c r="F5" s="99"/>
      <c r="G5" s="99"/>
      <c r="H5" s="99"/>
      <c r="I5" s="99"/>
      <c r="J5" s="99"/>
    </row>
    <row r="6" spans="2:14" ht="15.75" x14ac:dyDescent="0.25">
      <c r="B6" s="3"/>
      <c r="C6" s="325" t="s">
        <v>5</v>
      </c>
      <c r="D6" s="326"/>
      <c r="E6" s="325" t="s">
        <v>6</v>
      </c>
      <c r="F6" s="326"/>
      <c r="G6" s="325" t="s">
        <v>24</v>
      </c>
      <c r="H6" s="326"/>
      <c r="I6" s="325" t="s">
        <v>7</v>
      </c>
      <c r="J6" s="326"/>
      <c r="K6" s="325" t="s">
        <v>123</v>
      </c>
      <c r="L6" s="326"/>
    </row>
    <row r="7" spans="2:14" x14ac:dyDescent="0.25">
      <c r="B7" s="4"/>
      <c r="C7" s="5" t="s">
        <v>190</v>
      </c>
      <c r="D7" s="5" t="s">
        <v>191</v>
      </c>
      <c r="E7" s="5" t="s">
        <v>190</v>
      </c>
      <c r="F7" s="5" t="s">
        <v>191</v>
      </c>
      <c r="G7" s="5" t="s">
        <v>190</v>
      </c>
      <c r="H7" s="5" t="s">
        <v>191</v>
      </c>
      <c r="I7" s="5" t="s">
        <v>190</v>
      </c>
      <c r="J7" s="5" t="s">
        <v>191</v>
      </c>
      <c r="K7" s="5" t="s">
        <v>190</v>
      </c>
      <c r="L7" s="5" t="s">
        <v>191</v>
      </c>
    </row>
    <row r="8" spans="2:14" x14ac:dyDescent="0.25">
      <c r="B8" s="6" t="s">
        <v>8</v>
      </c>
      <c r="C8" s="9">
        <v>-11.39</v>
      </c>
      <c r="D8" s="8">
        <v>0.33</v>
      </c>
      <c r="E8" s="9">
        <v>0.02</v>
      </c>
      <c r="F8" s="8">
        <v>0.9</v>
      </c>
      <c r="G8" s="9">
        <v>0</v>
      </c>
      <c r="H8" s="8">
        <v>0</v>
      </c>
      <c r="I8" s="9">
        <v>32.229999999999997</v>
      </c>
      <c r="J8" s="8">
        <v>55.13</v>
      </c>
      <c r="K8" s="9">
        <v>143.47999999999999</v>
      </c>
      <c r="L8" s="8">
        <v>157.6</v>
      </c>
    </row>
    <row r="9" spans="2:14" x14ac:dyDescent="0.25">
      <c r="B9" s="6" t="s">
        <v>9</v>
      </c>
      <c r="C9" s="9">
        <v>-12.88</v>
      </c>
      <c r="D9" s="8">
        <v>2.11</v>
      </c>
      <c r="E9" s="9">
        <v>-0.01</v>
      </c>
      <c r="F9" s="8">
        <v>1.02</v>
      </c>
      <c r="G9" s="9">
        <v>0</v>
      </c>
      <c r="H9" s="8">
        <v>0</v>
      </c>
      <c r="I9" s="9">
        <v>29.05</v>
      </c>
      <c r="J9" s="8">
        <v>51.8</v>
      </c>
      <c r="K9" s="9">
        <v>114.05</v>
      </c>
      <c r="L9" s="8">
        <v>123.55</v>
      </c>
    </row>
    <row r="10" spans="2:14" x14ac:dyDescent="0.25">
      <c r="B10" s="6" t="s">
        <v>148</v>
      </c>
      <c r="C10" s="11">
        <v>0</v>
      </c>
      <c r="D10" s="10">
        <v>0</v>
      </c>
      <c r="E10" s="11">
        <v>0</v>
      </c>
      <c r="F10" s="10">
        <v>0</v>
      </c>
      <c r="G10" s="11">
        <v>0</v>
      </c>
      <c r="H10" s="10">
        <v>0</v>
      </c>
      <c r="I10" s="11">
        <v>0</v>
      </c>
      <c r="J10" s="10">
        <v>0</v>
      </c>
      <c r="K10" s="11">
        <v>0</v>
      </c>
      <c r="L10" s="10">
        <v>0</v>
      </c>
    </row>
    <row r="11" spans="2:14" x14ac:dyDescent="0.25">
      <c r="B11" s="12" t="s">
        <v>10</v>
      </c>
      <c r="C11" s="13">
        <v>-11.09</v>
      </c>
      <c r="D11" s="14">
        <v>-2.92</v>
      </c>
      <c r="E11" s="13">
        <v>47.54</v>
      </c>
      <c r="F11" s="14">
        <v>54.05</v>
      </c>
      <c r="G11" s="13">
        <v>79.180000000000007</v>
      </c>
      <c r="H11" s="14">
        <v>48.3</v>
      </c>
      <c r="I11" s="13">
        <v>0</v>
      </c>
      <c r="J11" s="14">
        <v>0</v>
      </c>
      <c r="K11" s="13">
        <v>65.03</v>
      </c>
      <c r="L11" s="14">
        <v>65.22</v>
      </c>
    </row>
    <row r="12" spans="2:14" x14ac:dyDescent="0.25">
      <c r="B12" s="15" t="s">
        <v>11</v>
      </c>
      <c r="C12" s="16">
        <v>-9.34</v>
      </c>
      <c r="D12" s="17">
        <v>0.88</v>
      </c>
      <c r="E12" s="16">
        <v>2.96</v>
      </c>
      <c r="F12" s="17">
        <v>4.2</v>
      </c>
      <c r="G12" s="16">
        <v>6.14</v>
      </c>
      <c r="H12" s="17">
        <v>4.38</v>
      </c>
      <c r="I12" s="16">
        <v>25.55</v>
      </c>
      <c r="J12" s="17">
        <v>33.229999999999997</v>
      </c>
      <c r="K12" s="16">
        <v>286.10000000000002</v>
      </c>
      <c r="L12" s="17">
        <v>299.45</v>
      </c>
    </row>
    <row r="13" spans="2:14" x14ac:dyDescent="0.25">
      <c r="B13" s="15" t="s">
        <v>12</v>
      </c>
      <c r="C13" s="16">
        <v>-5.76</v>
      </c>
      <c r="D13" s="17">
        <v>1.86</v>
      </c>
      <c r="E13" s="16">
        <v>3.41</v>
      </c>
      <c r="F13" s="17">
        <v>2.0299999999999998</v>
      </c>
      <c r="G13" s="16">
        <v>923.97</v>
      </c>
      <c r="H13" s="17">
        <v>771.21</v>
      </c>
      <c r="I13" s="16">
        <v>41.17</v>
      </c>
      <c r="J13" s="17">
        <v>56.6</v>
      </c>
      <c r="K13" s="16">
        <v>38.94</v>
      </c>
      <c r="L13" s="17">
        <v>38.380000000000003</v>
      </c>
    </row>
    <row r="14" spans="2:14" x14ac:dyDescent="0.25">
      <c r="B14" s="15" t="s">
        <v>13</v>
      </c>
      <c r="C14" s="16">
        <v>-5.0599999999999996</v>
      </c>
      <c r="D14" s="17">
        <v>3.12</v>
      </c>
      <c r="E14" s="16">
        <v>3.47</v>
      </c>
      <c r="F14" s="17">
        <v>3.23</v>
      </c>
      <c r="G14" s="16">
        <v>4223</v>
      </c>
      <c r="H14" s="17">
        <v>3649.42</v>
      </c>
      <c r="I14" s="16">
        <v>83.07</v>
      </c>
      <c r="J14" s="17">
        <v>61.33</v>
      </c>
      <c r="K14" s="16">
        <v>34.51</v>
      </c>
      <c r="L14" s="17">
        <v>35.159999999999997</v>
      </c>
    </row>
    <row r="15" spans="2:14" x14ac:dyDescent="0.25">
      <c r="B15" s="15" t="s">
        <v>14</v>
      </c>
      <c r="C15" s="7">
        <v>-6.39</v>
      </c>
      <c r="D15" s="18">
        <v>1.93</v>
      </c>
      <c r="E15" s="7">
        <v>1.86</v>
      </c>
      <c r="F15" s="18">
        <v>2.33</v>
      </c>
      <c r="G15" s="7">
        <v>3.98</v>
      </c>
      <c r="H15" s="18">
        <v>3.74</v>
      </c>
      <c r="I15" s="7">
        <v>5.69</v>
      </c>
      <c r="J15" s="18">
        <v>6.57</v>
      </c>
      <c r="K15" s="7">
        <v>23.14</v>
      </c>
      <c r="L15" s="18">
        <v>26.35</v>
      </c>
    </row>
    <row r="16" spans="2:14" x14ac:dyDescent="0.25">
      <c r="B16" s="6" t="s">
        <v>120</v>
      </c>
      <c r="C16" s="11">
        <v>0</v>
      </c>
      <c r="D16" s="10">
        <v>0</v>
      </c>
      <c r="E16" s="11">
        <v>0</v>
      </c>
      <c r="F16" s="10">
        <v>0</v>
      </c>
      <c r="G16" s="11">
        <v>0</v>
      </c>
      <c r="H16" s="10">
        <v>0</v>
      </c>
      <c r="I16" s="11">
        <v>0</v>
      </c>
      <c r="J16" s="10">
        <v>0</v>
      </c>
      <c r="K16" s="11">
        <v>0</v>
      </c>
      <c r="L16" s="10">
        <v>0</v>
      </c>
    </row>
    <row r="17" spans="2:12" x14ac:dyDescent="0.25">
      <c r="B17" s="12" t="s">
        <v>15</v>
      </c>
      <c r="C17" s="13">
        <v>-3.51</v>
      </c>
      <c r="D17" s="14">
        <v>4.7</v>
      </c>
      <c r="E17" s="13">
        <v>2.8</v>
      </c>
      <c r="F17" s="14">
        <v>3.86</v>
      </c>
      <c r="G17" s="13">
        <v>4.84</v>
      </c>
      <c r="H17" s="14">
        <v>4.7300000000000004</v>
      </c>
      <c r="I17" s="13">
        <v>33.93</v>
      </c>
      <c r="J17" s="14">
        <v>47.8</v>
      </c>
      <c r="K17" s="13">
        <v>28.89</v>
      </c>
      <c r="L17" s="14">
        <v>30.96</v>
      </c>
    </row>
    <row r="18" spans="2:12" x14ac:dyDescent="0.25">
      <c r="B18" s="15" t="s">
        <v>16</v>
      </c>
      <c r="C18" s="7">
        <v>-3.81</v>
      </c>
      <c r="D18" s="18">
        <v>0.76</v>
      </c>
      <c r="E18" s="7">
        <v>2.83</v>
      </c>
      <c r="F18" s="18">
        <v>5.08</v>
      </c>
      <c r="G18" s="7">
        <v>79.959999999999994</v>
      </c>
      <c r="H18" s="18">
        <v>71.86</v>
      </c>
      <c r="I18" s="7">
        <v>14.59</v>
      </c>
      <c r="J18" s="18">
        <v>16.97</v>
      </c>
      <c r="K18" s="7">
        <v>388.79</v>
      </c>
      <c r="L18" s="18">
        <v>403.15</v>
      </c>
    </row>
    <row r="19" spans="2:12" x14ac:dyDescent="0.25">
      <c r="B19" s="6" t="s">
        <v>146</v>
      </c>
      <c r="C19" s="11">
        <v>0</v>
      </c>
      <c r="D19" s="10">
        <v>0</v>
      </c>
      <c r="E19" s="11">
        <v>0</v>
      </c>
      <c r="F19" s="10">
        <v>0</v>
      </c>
      <c r="G19" s="11">
        <v>0</v>
      </c>
      <c r="H19" s="10">
        <v>0</v>
      </c>
      <c r="I19" s="11">
        <v>0</v>
      </c>
      <c r="J19" s="10">
        <v>0</v>
      </c>
      <c r="K19" s="11">
        <v>0</v>
      </c>
      <c r="L19" s="10">
        <v>0</v>
      </c>
    </row>
    <row r="20" spans="2:12" x14ac:dyDescent="0.25">
      <c r="B20" s="12" t="s">
        <v>18</v>
      </c>
      <c r="C20" s="13">
        <v>-6.18</v>
      </c>
      <c r="D20" s="14">
        <v>2.4700000000000002</v>
      </c>
      <c r="E20" s="13">
        <v>1.25</v>
      </c>
      <c r="F20" s="14">
        <v>1.72</v>
      </c>
      <c r="G20" s="13">
        <v>1.1200000000000001</v>
      </c>
      <c r="H20" s="14">
        <v>1.1399999999999999</v>
      </c>
      <c r="I20" s="13">
        <v>0</v>
      </c>
      <c r="J20" s="14">
        <v>0</v>
      </c>
      <c r="K20" s="13">
        <v>1730.85</v>
      </c>
      <c r="L20" s="14">
        <v>1788.39</v>
      </c>
    </row>
    <row r="21" spans="2:12" x14ac:dyDescent="0.25">
      <c r="B21" s="15" t="s">
        <v>19</v>
      </c>
      <c r="C21" s="7">
        <v>-6.79</v>
      </c>
      <c r="D21" s="18">
        <v>0.03</v>
      </c>
      <c r="E21" s="7">
        <v>2.91</v>
      </c>
      <c r="F21" s="18">
        <v>4.16</v>
      </c>
      <c r="G21" s="7">
        <v>25.83</v>
      </c>
      <c r="H21" s="18">
        <v>21.87</v>
      </c>
      <c r="I21" s="7">
        <v>0</v>
      </c>
      <c r="J21" s="18">
        <v>0</v>
      </c>
      <c r="K21" s="7">
        <v>0</v>
      </c>
      <c r="L21" s="18">
        <v>0</v>
      </c>
    </row>
    <row r="22" spans="2:12" x14ac:dyDescent="0.25">
      <c r="B22" s="6" t="s">
        <v>20</v>
      </c>
      <c r="C22" s="11">
        <v>0</v>
      </c>
      <c r="D22" s="10">
        <v>0</v>
      </c>
      <c r="E22" s="11">
        <v>0</v>
      </c>
      <c r="F22" s="10">
        <v>0</v>
      </c>
      <c r="G22" s="11">
        <v>0</v>
      </c>
      <c r="H22" s="10">
        <v>0</v>
      </c>
      <c r="I22" s="11">
        <v>0</v>
      </c>
      <c r="J22" s="10">
        <v>0</v>
      </c>
      <c r="K22" s="11">
        <v>0</v>
      </c>
      <c r="L22" s="10">
        <v>0</v>
      </c>
    </row>
    <row r="23" spans="2:12" x14ac:dyDescent="0.25">
      <c r="B23" s="12" t="s">
        <v>21</v>
      </c>
      <c r="C23" s="19">
        <v>-6.26</v>
      </c>
      <c r="D23" s="20">
        <v>5.46</v>
      </c>
      <c r="E23" s="19">
        <v>5.26</v>
      </c>
      <c r="F23" s="20">
        <v>2.77</v>
      </c>
      <c r="G23" s="19">
        <v>84.78</v>
      </c>
      <c r="H23" s="20">
        <v>78.540000000000006</v>
      </c>
      <c r="I23" s="19">
        <v>0</v>
      </c>
      <c r="J23" s="20">
        <v>0</v>
      </c>
      <c r="K23" s="19">
        <v>603.19000000000005</v>
      </c>
      <c r="L23" s="20">
        <v>653.35</v>
      </c>
    </row>
    <row r="24" spans="2:12" x14ac:dyDescent="0.25">
      <c r="B24" s="15" t="s">
        <v>22</v>
      </c>
      <c r="C24" s="16">
        <v>-3.3</v>
      </c>
      <c r="D24" s="17">
        <v>1.65</v>
      </c>
      <c r="E24" s="16">
        <v>0.59</v>
      </c>
      <c r="F24" s="17">
        <v>1.46</v>
      </c>
      <c r="G24" s="16">
        <v>1.63</v>
      </c>
      <c r="H24" s="17">
        <v>1.62</v>
      </c>
      <c r="I24" s="16">
        <v>0</v>
      </c>
      <c r="J24" s="17">
        <v>0</v>
      </c>
      <c r="K24" s="16">
        <v>0</v>
      </c>
      <c r="L24" s="17">
        <v>0</v>
      </c>
    </row>
    <row r="25" spans="2:12" x14ac:dyDescent="0.25">
      <c r="B25" s="15" t="s">
        <v>23</v>
      </c>
      <c r="C25" s="7">
        <v>-7.91</v>
      </c>
      <c r="D25" s="18">
        <v>0.52</v>
      </c>
      <c r="E25" s="7">
        <v>3.92</v>
      </c>
      <c r="F25" s="18">
        <v>4.32</v>
      </c>
      <c r="G25" s="7">
        <v>19.489999999999998</v>
      </c>
      <c r="H25" s="18">
        <v>16.02</v>
      </c>
      <c r="I25" s="7">
        <v>0</v>
      </c>
      <c r="J25" s="18">
        <v>0</v>
      </c>
      <c r="K25" s="7">
        <v>99.27</v>
      </c>
      <c r="L25" s="18">
        <v>95.91</v>
      </c>
    </row>
    <row r="26" spans="2:12" ht="18" x14ac:dyDescent="0.25">
      <c r="B26" s="170" t="s">
        <v>181</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1"/>
  <sheetViews>
    <sheetView showGridLines="0" workbookViewId="0"/>
  </sheetViews>
  <sheetFormatPr defaultColWidth="9.140625" defaultRowHeight="15" x14ac:dyDescent="0.25"/>
  <cols>
    <col min="2" max="2" width="27" customWidth="1"/>
    <col min="3" max="11" width="11.7109375" customWidth="1"/>
  </cols>
  <sheetData>
    <row r="3" spans="2:13" x14ac:dyDescent="0.25">
      <c r="B3" s="321" t="s">
        <v>169</v>
      </c>
      <c r="C3" s="321"/>
      <c r="D3" s="321"/>
      <c r="E3" s="321"/>
      <c r="F3" s="321"/>
      <c r="G3" s="321"/>
      <c r="H3" s="321"/>
      <c r="I3" s="321"/>
      <c r="J3" s="321"/>
      <c r="K3" s="321"/>
      <c r="L3" s="100"/>
    </row>
    <row r="4" spans="2:13" ht="15.75" thickBot="1" x14ac:dyDescent="0.3">
      <c r="B4" s="322"/>
      <c r="C4" s="322"/>
      <c r="D4" s="322"/>
      <c r="E4" s="322"/>
      <c r="F4" s="322"/>
      <c r="G4" s="322"/>
      <c r="H4" s="322"/>
      <c r="I4" s="322"/>
      <c r="J4" s="322"/>
      <c r="K4" s="322"/>
      <c r="L4" s="323" t="s">
        <v>116</v>
      </c>
      <c r="M4" s="324"/>
    </row>
    <row r="6" spans="2:13" ht="17.25" x14ac:dyDescent="0.25">
      <c r="B6" s="32" t="s">
        <v>173</v>
      </c>
    </row>
    <row r="8" spans="2:13" ht="25.5" x14ac:dyDescent="0.25">
      <c r="B8" s="21" t="s">
        <v>25</v>
      </c>
      <c r="C8" s="22" t="s">
        <v>26</v>
      </c>
      <c r="D8" s="22" t="s">
        <v>27</v>
      </c>
      <c r="E8" s="22" t="s">
        <v>28</v>
      </c>
      <c r="F8" s="22" t="s">
        <v>29</v>
      </c>
      <c r="G8" s="22" t="s">
        <v>30</v>
      </c>
      <c r="H8" s="22" t="s">
        <v>33</v>
      </c>
      <c r="I8" s="22" t="s">
        <v>31</v>
      </c>
      <c r="J8" s="22" t="s">
        <v>32</v>
      </c>
      <c r="K8" s="23" t="s">
        <v>34</v>
      </c>
    </row>
    <row r="9" spans="2:13" x14ac:dyDescent="0.25">
      <c r="B9" s="24" t="s">
        <v>35</v>
      </c>
      <c r="C9" s="25">
        <v>12408.41</v>
      </c>
      <c r="D9" s="25">
        <v>772.22</v>
      </c>
      <c r="E9" s="25">
        <v>767.82</v>
      </c>
      <c r="F9" s="25">
        <v>28.310000000000002</v>
      </c>
      <c r="G9" s="25">
        <v>0</v>
      </c>
      <c r="H9" s="25">
        <v>2388.91</v>
      </c>
      <c r="I9" s="25">
        <v>6205.8</v>
      </c>
      <c r="J9" s="25">
        <v>4582.8500000000004</v>
      </c>
      <c r="K9" s="26">
        <v>27154.32</v>
      </c>
    </row>
    <row r="10" spans="2:13" x14ac:dyDescent="0.25">
      <c r="B10" s="24" t="s">
        <v>36</v>
      </c>
      <c r="C10" s="25">
        <v>4747.51</v>
      </c>
      <c r="D10" s="25">
        <v>2305.09</v>
      </c>
      <c r="E10" s="25">
        <v>0</v>
      </c>
      <c r="F10" s="25">
        <v>352.13000000000005</v>
      </c>
      <c r="G10" s="25">
        <v>3317.96</v>
      </c>
      <c r="H10" s="25">
        <v>2334.3200000000002</v>
      </c>
      <c r="I10" s="25">
        <v>2763.98</v>
      </c>
      <c r="J10" s="25">
        <v>5444.79</v>
      </c>
      <c r="K10" s="26">
        <v>21265.78</v>
      </c>
    </row>
    <row r="11" spans="2:13" x14ac:dyDescent="0.25">
      <c r="B11" s="24" t="s">
        <v>145</v>
      </c>
      <c r="C11" s="25">
        <v>10579.511</v>
      </c>
      <c r="D11" s="25">
        <v>1555.8500000000001</v>
      </c>
      <c r="E11" s="25">
        <v>41.03</v>
      </c>
      <c r="F11" s="25">
        <v>1675.7800000000002</v>
      </c>
      <c r="G11" s="25">
        <v>0</v>
      </c>
      <c r="H11" s="25">
        <v>2693.12194</v>
      </c>
      <c r="I11" s="25">
        <v>664.24</v>
      </c>
      <c r="J11" s="25">
        <v>4167.759</v>
      </c>
      <c r="K11" s="26">
        <v>21377.291939999999</v>
      </c>
    </row>
    <row r="12" spans="2:13" x14ac:dyDescent="0.25">
      <c r="B12" s="27" t="s">
        <v>10</v>
      </c>
      <c r="C12" s="28">
        <v>1328</v>
      </c>
      <c r="D12" s="28">
        <v>0</v>
      </c>
      <c r="E12" s="28">
        <v>0</v>
      </c>
      <c r="F12" s="28">
        <v>0</v>
      </c>
      <c r="G12" s="28">
        <v>0</v>
      </c>
      <c r="H12" s="28">
        <v>1169.08</v>
      </c>
      <c r="I12" s="28">
        <v>0</v>
      </c>
      <c r="J12" s="28">
        <v>1922.2</v>
      </c>
      <c r="K12" s="29">
        <v>4419.2800000000007</v>
      </c>
    </row>
    <row r="13" spans="2:13" x14ac:dyDescent="0.25">
      <c r="B13" s="27" t="s">
        <v>38</v>
      </c>
      <c r="C13" s="28">
        <v>1269.2</v>
      </c>
      <c r="D13" s="28">
        <v>781.8</v>
      </c>
      <c r="E13" s="28">
        <v>0</v>
      </c>
      <c r="F13" s="28">
        <v>856.37</v>
      </c>
      <c r="G13" s="28">
        <v>0</v>
      </c>
      <c r="H13" s="28">
        <v>0</v>
      </c>
      <c r="I13" s="28">
        <v>0</v>
      </c>
      <c r="J13" s="28">
        <v>318.8</v>
      </c>
      <c r="K13" s="29">
        <v>3226.17</v>
      </c>
    </row>
    <row r="14" spans="2:13" x14ac:dyDescent="0.25">
      <c r="B14" s="27" t="s">
        <v>12</v>
      </c>
      <c r="C14" s="28">
        <v>3548.0499999999997</v>
      </c>
      <c r="D14" s="28">
        <v>641.75</v>
      </c>
      <c r="E14" s="28">
        <v>41.03</v>
      </c>
      <c r="F14" s="28">
        <v>492.07</v>
      </c>
      <c r="G14" s="28">
        <v>0</v>
      </c>
      <c r="H14" s="28">
        <v>602.72194000000002</v>
      </c>
      <c r="I14" s="28">
        <v>439.24</v>
      </c>
      <c r="J14" s="28">
        <v>1466.999</v>
      </c>
      <c r="K14" s="29">
        <v>7231.8609399999996</v>
      </c>
    </row>
    <row r="15" spans="2:13" x14ac:dyDescent="0.25">
      <c r="B15" s="27" t="s">
        <v>13</v>
      </c>
      <c r="C15" s="28">
        <v>3097.1</v>
      </c>
      <c r="D15" s="28">
        <v>0</v>
      </c>
      <c r="E15" s="28">
        <v>0</v>
      </c>
      <c r="F15" s="28">
        <v>86.2</v>
      </c>
      <c r="G15" s="28">
        <v>0</v>
      </c>
      <c r="H15" s="28">
        <v>184</v>
      </c>
      <c r="I15" s="28">
        <v>225</v>
      </c>
      <c r="J15" s="28">
        <v>0</v>
      </c>
      <c r="K15" s="29">
        <v>3592.2999999999997</v>
      </c>
    </row>
    <row r="16" spans="2:13" x14ac:dyDescent="0.25">
      <c r="B16" s="27" t="s">
        <v>39</v>
      </c>
      <c r="C16" s="28">
        <v>792.46</v>
      </c>
      <c r="D16" s="28">
        <v>132.30000000000001</v>
      </c>
      <c r="E16" s="28">
        <v>0</v>
      </c>
      <c r="F16" s="28">
        <v>179.48</v>
      </c>
      <c r="G16" s="28">
        <v>0</v>
      </c>
      <c r="H16" s="28">
        <v>737.32</v>
      </c>
      <c r="I16" s="28">
        <v>0</v>
      </c>
      <c r="J16" s="28">
        <v>459.76</v>
      </c>
      <c r="K16" s="29">
        <v>2301.3200000000002</v>
      </c>
    </row>
    <row r="17" spans="2:11" x14ac:dyDescent="0.25">
      <c r="B17" s="30" t="s">
        <v>171</v>
      </c>
      <c r="C17" s="28">
        <v>544.70100000000002</v>
      </c>
      <c r="D17" s="28">
        <v>0</v>
      </c>
      <c r="E17" s="28">
        <v>0</v>
      </c>
      <c r="F17" s="28">
        <v>61.66</v>
      </c>
      <c r="G17" s="28">
        <v>0</v>
      </c>
      <c r="H17" s="28">
        <v>0</v>
      </c>
      <c r="I17" s="28">
        <v>0</v>
      </c>
      <c r="J17" s="28">
        <v>0</v>
      </c>
      <c r="K17" s="29">
        <v>606.36099999999999</v>
      </c>
    </row>
    <row r="18" spans="2:11" x14ac:dyDescent="0.25">
      <c r="B18" s="24" t="s">
        <v>120</v>
      </c>
      <c r="C18" s="25">
        <v>19.149999999999999</v>
      </c>
      <c r="D18" s="25">
        <v>894.69999999999993</v>
      </c>
      <c r="E18" s="25">
        <v>0</v>
      </c>
      <c r="F18" s="25">
        <v>123.333</v>
      </c>
      <c r="G18" s="25">
        <v>0</v>
      </c>
      <c r="H18" s="25">
        <v>4446.59</v>
      </c>
      <c r="I18" s="25">
        <v>0</v>
      </c>
      <c r="J18" s="25">
        <v>808.82</v>
      </c>
      <c r="K18" s="26">
        <v>6292.5929999999998</v>
      </c>
    </row>
    <row r="19" spans="2:11" x14ac:dyDescent="0.25">
      <c r="B19" s="27" t="s">
        <v>15</v>
      </c>
      <c r="C19" s="28">
        <v>0</v>
      </c>
      <c r="D19" s="28">
        <v>498.4</v>
      </c>
      <c r="E19" s="28">
        <v>0</v>
      </c>
      <c r="F19" s="28">
        <v>35.700000000000003</v>
      </c>
      <c r="G19" s="28">
        <v>0</v>
      </c>
      <c r="H19" s="28">
        <v>0</v>
      </c>
      <c r="I19" s="28">
        <v>0</v>
      </c>
      <c r="J19" s="28">
        <v>0</v>
      </c>
      <c r="K19" s="29">
        <v>534.09999999999991</v>
      </c>
    </row>
    <row r="20" spans="2:11" x14ac:dyDescent="0.25">
      <c r="B20" s="27" t="s">
        <v>16</v>
      </c>
      <c r="C20" s="28">
        <v>0</v>
      </c>
      <c r="D20" s="28">
        <v>0</v>
      </c>
      <c r="E20" s="28">
        <v>0</v>
      </c>
      <c r="F20" s="28">
        <v>0</v>
      </c>
      <c r="G20" s="28">
        <v>0</v>
      </c>
      <c r="H20" s="28">
        <v>4446.59</v>
      </c>
      <c r="I20" s="28">
        <v>0</v>
      </c>
      <c r="J20" s="28">
        <v>808.82</v>
      </c>
      <c r="K20" s="29">
        <v>5255.4100000000008</v>
      </c>
    </row>
    <row r="21" spans="2:11" x14ac:dyDescent="0.25">
      <c r="B21" s="27" t="s">
        <v>40</v>
      </c>
      <c r="C21" s="28">
        <v>19.149999999999999</v>
      </c>
      <c r="D21" s="28">
        <v>396.3</v>
      </c>
      <c r="E21" s="28">
        <v>0</v>
      </c>
      <c r="F21" s="28">
        <v>87.632999999999996</v>
      </c>
      <c r="G21" s="28">
        <v>0</v>
      </c>
      <c r="H21" s="28">
        <v>0</v>
      </c>
      <c r="I21" s="28">
        <v>0</v>
      </c>
      <c r="J21" s="28">
        <v>0</v>
      </c>
      <c r="K21" s="29">
        <v>503.08299999999997</v>
      </c>
    </row>
    <row r="22" spans="2:11" x14ac:dyDescent="0.25">
      <c r="B22" s="24" t="s">
        <v>146</v>
      </c>
      <c r="C22" s="25">
        <v>77.069999999999993</v>
      </c>
      <c r="D22" s="25">
        <v>4695.7199999999993</v>
      </c>
      <c r="E22" s="25">
        <v>71.5</v>
      </c>
      <c r="F22" s="25">
        <v>947.79</v>
      </c>
      <c r="G22" s="25">
        <v>0</v>
      </c>
      <c r="H22" s="25">
        <v>0</v>
      </c>
      <c r="I22" s="25">
        <v>0</v>
      </c>
      <c r="J22" s="25">
        <v>0</v>
      </c>
      <c r="K22" s="26">
        <v>5792.08</v>
      </c>
    </row>
    <row r="23" spans="2:11" x14ac:dyDescent="0.25">
      <c r="B23" s="30" t="s">
        <v>19</v>
      </c>
      <c r="C23" s="28">
        <v>52.5</v>
      </c>
      <c r="D23" s="28">
        <v>730.85</v>
      </c>
      <c r="E23" s="28">
        <v>0</v>
      </c>
      <c r="F23" s="28">
        <v>219.63</v>
      </c>
      <c r="G23" s="28">
        <v>0</v>
      </c>
      <c r="H23" s="28">
        <v>0</v>
      </c>
      <c r="I23" s="28">
        <v>0</v>
      </c>
      <c r="J23" s="28">
        <v>0</v>
      </c>
      <c r="K23" s="29">
        <v>1002.98</v>
      </c>
    </row>
    <row r="24" spans="2:11" x14ac:dyDescent="0.25">
      <c r="B24" s="30" t="s">
        <v>143</v>
      </c>
      <c r="C24" s="28">
        <v>0</v>
      </c>
      <c r="D24" s="28">
        <v>210.6</v>
      </c>
      <c r="E24" s="28">
        <v>0</v>
      </c>
      <c r="F24" s="28">
        <v>0</v>
      </c>
      <c r="G24" s="28">
        <v>0</v>
      </c>
      <c r="H24" s="28">
        <v>0</v>
      </c>
      <c r="I24" s="28">
        <v>0</v>
      </c>
      <c r="J24" s="28">
        <v>0</v>
      </c>
      <c r="K24" s="29">
        <v>210.6</v>
      </c>
    </row>
    <row r="25" spans="2:11" x14ac:dyDescent="0.25">
      <c r="B25" s="30" t="s">
        <v>18</v>
      </c>
      <c r="C25" s="28">
        <v>24.57</v>
      </c>
      <c r="D25" s="28">
        <v>3754.27</v>
      </c>
      <c r="E25" s="28">
        <v>71.5</v>
      </c>
      <c r="F25" s="28">
        <v>728.16</v>
      </c>
      <c r="G25" s="28">
        <v>0</v>
      </c>
      <c r="H25" s="28">
        <v>0</v>
      </c>
      <c r="I25" s="28">
        <v>0</v>
      </c>
      <c r="J25" s="28">
        <v>0</v>
      </c>
      <c r="K25" s="29">
        <v>4578.5</v>
      </c>
    </row>
    <row r="26" spans="2:11" x14ac:dyDescent="0.25">
      <c r="B26" s="24" t="s">
        <v>172</v>
      </c>
      <c r="C26" s="25">
        <v>0</v>
      </c>
      <c r="D26" s="25">
        <v>437.35</v>
      </c>
      <c r="E26" s="25">
        <v>0</v>
      </c>
      <c r="F26" s="25">
        <v>391.73</v>
      </c>
      <c r="G26" s="25">
        <v>0</v>
      </c>
      <c r="H26" s="25">
        <v>0</v>
      </c>
      <c r="I26" s="25">
        <v>0</v>
      </c>
      <c r="J26" s="25">
        <v>0</v>
      </c>
      <c r="K26" s="26">
        <v>829.08</v>
      </c>
    </row>
    <row r="27" spans="2:11" x14ac:dyDescent="0.25">
      <c r="B27" s="31" t="s">
        <v>43</v>
      </c>
      <c r="C27" s="26">
        <v>27831.651000000002</v>
      </c>
      <c r="D27" s="26">
        <v>10660.93</v>
      </c>
      <c r="E27" s="26">
        <v>880.35</v>
      </c>
      <c r="F27" s="26">
        <v>3519.0730000000008</v>
      </c>
      <c r="G27" s="26">
        <v>3317.96</v>
      </c>
      <c r="H27" s="26">
        <v>11862.941939999999</v>
      </c>
      <c r="I27" s="26">
        <v>9634.02</v>
      </c>
      <c r="J27" s="26">
        <v>15004.219000000003</v>
      </c>
      <c r="K27" s="26">
        <v>82711.144940000027</v>
      </c>
    </row>
    <row r="28" spans="2:11" ht="36.75" customHeight="1" x14ac:dyDescent="0.25">
      <c r="B28" s="327" t="s">
        <v>174</v>
      </c>
      <c r="C28" s="327"/>
      <c r="D28" s="327"/>
      <c r="E28" s="327"/>
      <c r="F28" s="327"/>
      <c r="G28" s="327"/>
      <c r="H28" s="327"/>
      <c r="I28" s="327"/>
      <c r="J28" s="327"/>
      <c r="K28" s="327"/>
    </row>
    <row r="29" spans="2:11" x14ac:dyDescent="0.25">
      <c r="B29" s="327"/>
      <c r="C29" s="327"/>
      <c r="D29" s="327"/>
      <c r="E29" s="327"/>
      <c r="F29" s="327"/>
      <c r="G29" s="327"/>
      <c r="H29" s="327"/>
      <c r="I29" s="327"/>
      <c r="J29" s="327"/>
      <c r="K29" s="327"/>
    </row>
    <row r="31" spans="2:11" x14ac:dyDescent="0.25">
      <c r="B31" s="32" t="s">
        <v>175</v>
      </c>
    </row>
    <row r="33" spans="2:11" ht="25.5" x14ac:dyDescent="0.25">
      <c r="B33" s="21" t="s">
        <v>45</v>
      </c>
      <c r="C33" s="22" t="s">
        <v>26</v>
      </c>
      <c r="D33" s="22" t="s">
        <v>27</v>
      </c>
      <c r="E33" s="22" t="s">
        <v>28</v>
      </c>
      <c r="F33" s="22" t="s">
        <v>29</v>
      </c>
      <c r="G33" s="22" t="s">
        <v>30</v>
      </c>
      <c r="H33" s="22" t="s">
        <v>33</v>
      </c>
      <c r="I33" s="22" t="s">
        <v>31</v>
      </c>
      <c r="J33" s="22" t="s">
        <v>32</v>
      </c>
      <c r="K33" s="23" t="s">
        <v>34</v>
      </c>
    </row>
    <row r="34" spans="2:11" x14ac:dyDescent="0.25">
      <c r="B34" s="24" t="s">
        <v>35</v>
      </c>
      <c r="C34" s="25">
        <v>8380.7199999999993</v>
      </c>
      <c r="D34" s="25">
        <v>683.43</v>
      </c>
      <c r="E34" s="25">
        <v>2845.58</v>
      </c>
      <c r="F34" s="25">
        <v>9.1199999999999992</v>
      </c>
      <c r="G34" s="25">
        <v>0</v>
      </c>
      <c r="H34" s="25">
        <v>136.34</v>
      </c>
      <c r="I34" s="25">
        <v>3944.76</v>
      </c>
      <c r="J34" s="25">
        <v>2914.6</v>
      </c>
      <c r="K34" s="26">
        <v>18914.550000000003</v>
      </c>
    </row>
    <row r="35" spans="2:11" x14ac:dyDescent="0.25">
      <c r="B35" s="24" t="s">
        <v>36</v>
      </c>
      <c r="C35" s="25">
        <v>4713.62</v>
      </c>
      <c r="D35" s="25">
        <v>2424.17</v>
      </c>
      <c r="E35" s="25">
        <v>0</v>
      </c>
      <c r="F35" s="25">
        <v>259.01</v>
      </c>
      <c r="G35" s="25">
        <v>12672.34</v>
      </c>
      <c r="H35" s="25">
        <v>2041.83</v>
      </c>
      <c r="I35" s="25">
        <v>654.87</v>
      </c>
      <c r="J35" s="25">
        <v>4809.43</v>
      </c>
      <c r="K35" s="26">
        <v>27575.27</v>
      </c>
    </row>
    <row r="36" spans="2:11" x14ac:dyDescent="0.25">
      <c r="B36" s="24" t="s">
        <v>145</v>
      </c>
      <c r="C36" s="25">
        <v>17320.971760819095</v>
      </c>
      <c r="D36" s="25">
        <v>2532.24136687085</v>
      </c>
      <c r="E36" s="25">
        <v>117.991888999</v>
      </c>
      <c r="F36" s="25">
        <v>1382.2739378717483</v>
      </c>
      <c r="G36" s="25">
        <v>0</v>
      </c>
      <c r="H36" s="25">
        <v>732.17701594884704</v>
      </c>
      <c r="I36" s="25">
        <v>1530.9950999963301</v>
      </c>
      <c r="J36" s="25">
        <v>8745.1348619523087</v>
      </c>
      <c r="K36" s="26">
        <v>32361.785932458184</v>
      </c>
    </row>
    <row r="37" spans="2:11" x14ac:dyDescent="0.25">
      <c r="B37" s="27" t="s">
        <v>10</v>
      </c>
      <c r="C37" s="28">
        <v>1295.9389699999999</v>
      </c>
      <c r="D37" s="28">
        <v>0</v>
      </c>
      <c r="E37" s="28">
        <v>0</v>
      </c>
      <c r="F37" s="28">
        <v>0</v>
      </c>
      <c r="G37" s="28">
        <v>0</v>
      </c>
      <c r="H37" s="28">
        <v>64.188270000000003</v>
      </c>
      <c r="I37" s="28">
        <v>0</v>
      </c>
      <c r="J37" s="28">
        <v>5465.8441482999997</v>
      </c>
      <c r="K37" s="29">
        <v>6825.9713882999995</v>
      </c>
    </row>
    <row r="38" spans="2:11" x14ac:dyDescent="0.25">
      <c r="B38" s="27" t="s">
        <v>38</v>
      </c>
      <c r="C38" s="28">
        <v>2245.2858344403198</v>
      </c>
      <c r="D38" s="28">
        <v>1455.43</v>
      </c>
      <c r="E38" s="28">
        <v>0</v>
      </c>
      <c r="F38" s="28">
        <v>498.94</v>
      </c>
      <c r="G38" s="28">
        <v>0</v>
      </c>
      <c r="H38" s="28">
        <v>0</v>
      </c>
      <c r="I38" s="28">
        <v>0</v>
      </c>
      <c r="J38" s="28">
        <v>205.23748608099999</v>
      </c>
      <c r="K38" s="29">
        <v>4404.8933205213198</v>
      </c>
    </row>
    <row r="39" spans="2:11" x14ac:dyDescent="0.25">
      <c r="B39" s="27" t="s">
        <v>12</v>
      </c>
      <c r="C39" s="28">
        <v>3760.4666684140902</v>
      </c>
      <c r="D39" s="28">
        <v>811.20136687085005</v>
      </c>
      <c r="E39" s="28">
        <v>117.991888999</v>
      </c>
      <c r="F39" s="28">
        <v>564.82510156638</v>
      </c>
      <c r="G39" s="28">
        <v>0</v>
      </c>
      <c r="H39" s="28">
        <v>392.25874594884698</v>
      </c>
      <c r="I39" s="28">
        <v>987.69509999632999</v>
      </c>
      <c r="J39" s="28">
        <v>2383.1732275713098</v>
      </c>
      <c r="K39" s="29">
        <v>9017.6120993668083</v>
      </c>
    </row>
    <row r="40" spans="2:11" x14ac:dyDescent="0.25">
      <c r="B40" s="27" t="s">
        <v>13</v>
      </c>
      <c r="C40" s="28">
        <v>6585.33</v>
      </c>
      <c r="D40" s="28">
        <v>0</v>
      </c>
      <c r="E40" s="28">
        <v>0</v>
      </c>
      <c r="F40" s="28">
        <v>76.680000000000007</v>
      </c>
      <c r="G40" s="28">
        <v>0</v>
      </c>
      <c r="H40" s="28">
        <v>25.59</v>
      </c>
      <c r="I40" s="28">
        <v>543.29999999999995</v>
      </c>
      <c r="J40" s="28">
        <v>0</v>
      </c>
      <c r="K40" s="29">
        <v>7230.9</v>
      </c>
    </row>
    <row r="41" spans="2:11" x14ac:dyDescent="0.25">
      <c r="B41" s="27" t="s">
        <v>39</v>
      </c>
      <c r="C41" s="28">
        <v>2425.81</v>
      </c>
      <c r="D41" s="28">
        <v>265.61</v>
      </c>
      <c r="E41" s="28">
        <v>0</v>
      </c>
      <c r="F41" s="28">
        <v>195.08</v>
      </c>
      <c r="G41" s="28">
        <v>0</v>
      </c>
      <c r="H41" s="28">
        <v>250.14</v>
      </c>
      <c r="I41" s="28">
        <v>0</v>
      </c>
      <c r="J41" s="28">
        <v>690.88</v>
      </c>
      <c r="K41" s="29">
        <v>3827.52</v>
      </c>
    </row>
    <row r="42" spans="2:11" x14ac:dyDescent="0.25">
      <c r="B42" s="30" t="s">
        <v>171</v>
      </c>
      <c r="C42" s="28">
        <v>1008.140287964687</v>
      </c>
      <c r="D42" s="28">
        <v>0</v>
      </c>
      <c r="E42" s="28">
        <v>0</v>
      </c>
      <c r="F42" s="28">
        <v>46.748836305368201</v>
      </c>
      <c r="G42" s="28">
        <v>0</v>
      </c>
      <c r="H42" s="28">
        <v>0</v>
      </c>
      <c r="I42" s="28">
        <v>0</v>
      </c>
      <c r="J42" s="28">
        <v>0</v>
      </c>
      <c r="K42" s="29">
        <v>1054.8891242700554</v>
      </c>
    </row>
    <row r="43" spans="2:11" x14ac:dyDescent="0.25">
      <c r="B43" s="24" t="s">
        <v>120</v>
      </c>
      <c r="C43" s="25">
        <v>16.8751</v>
      </c>
      <c r="D43" s="25">
        <v>1073.44427</v>
      </c>
      <c r="E43" s="25">
        <v>0</v>
      </c>
      <c r="F43" s="25">
        <v>84.051500000000004</v>
      </c>
      <c r="G43" s="25">
        <v>0</v>
      </c>
      <c r="H43" s="25">
        <v>5795.81</v>
      </c>
      <c r="I43" s="25">
        <v>0</v>
      </c>
      <c r="J43" s="25">
        <v>2532.4299999999998</v>
      </c>
      <c r="K43" s="26">
        <v>9502.6108700000004</v>
      </c>
    </row>
    <row r="44" spans="2:11" x14ac:dyDescent="0.25">
      <c r="B44" s="27" t="s">
        <v>15</v>
      </c>
      <c r="C44" s="28">
        <v>0</v>
      </c>
      <c r="D44" s="28">
        <v>661.62</v>
      </c>
      <c r="E44" s="28">
        <v>0</v>
      </c>
      <c r="F44" s="28">
        <v>20.48</v>
      </c>
      <c r="G44" s="28">
        <v>0</v>
      </c>
      <c r="H44" s="28">
        <v>0</v>
      </c>
      <c r="I44" s="28">
        <v>0</v>
      </c>
      <c r="J44" s="28">
        <v>0</v>
      </c>
      <c r="K44" s="29">
        <v>682.1</v>
      </c>
    </row>
    <row r="45" spans="2:11" x14ac:dyDescent="0.25">
      <c r="B45" s="27" t="s">
        <v>16</v>
      </c>
      <c r="C45" s="28">
        <v>0</v>
      </c>
      <c r="D45" s="28">
        <v>0</v>
      </c>
      <c r="E45" s="28">
        <v>0</v>
      </c>
      <c r="F45" s="28">
        <v>0</v>
      </c>
      <c r="G45" s="28">
        <v>0</v>
      </c>
      <c r="H45" s="28">
        <v>5795.81</v>
      </c>
      <c r="I45" s="28">
        <v>0</v>
      </c>
      <c r="J45" s="28">
        <v>2532.4299999999998</v>
      </c>
      <c r="K45" s="29">
        <v>8328.2400000000016</v>
      </c>
    </row>
    <row r="46" spans="2:11" x14ac:dyDescent="0.25">
      <c r="B46" s="27" t="s">
        <v>40</v>
      </c>
      <c r="C46" s="28">
        <v>16.8751</v>
      </c>
      <c r="D46" s="28">
        <v>411.82427000000001</v>
      </c>
      <c r="E46" s="28">
        <v>0</v>
      </c>
      <c r="F46" s="28">
        <v>63.5715</v>
      </c>
      <c r="G46" s="28">
        <v>0</v>
      </c>
      <c r="H46" s="28">
        <v>0</v>
      </c>
      <c r="I46" s="28">
        <v>0</v>
      </c>
      <c r="J46" s="28">
        <v>0</v>
      </c>
      <c r="K46" s="29">
        <v>492.27086999999995</v>
      </c>
    </row>
    <row r="47" spans="2:11" x14ac:dyDescent="0.25">
      <c r="B47" s="24" t="s">
        <v>146</v>
      </c>
      <c r="C47" s="25">
        <v>90.21</v>
      </c>
      <c r="D47" s="25">
        <v>7550.1599999999989</v>
      </c>
      <c r="E47" s="25">
        <v>163</v>
      </c>
      <c r="F47" s="25">
        <v>727.61000000000013</v>
      </c>
      <c r="G47" s="25">
        <v>0</v>
      </c>
      <c r="H47" s="25">
        <v>0</v>
      </c>
      <c r="I47" s="25">
        <v>0</v>
      </c>
      <c r="J47" s="25">
        <v>0</v>
      </c>
      <c r="K47" s="26">
        <v>8530.98</v>
      </c>
    </row>
    <row r="48" spans="2:11" x14ac:dyDescent="0.25">
      <c r="B48" s="30" t="s">
        <v>19</v>
      </c>
      <c r="C48" s="28">
        <v>74.349999999999994</v>
      </c>
      <c r="D48" s="28">
        <v>529.33000000000004</v>
      </c>
      <c r="E48" s="28">
        <v>0</v>
      </c>
      <c r="F48" s="28">
        <v>230.63</v>
      </c>
      <c r="G48" s="28">
        <v>0</v>
      </c>
      <c r="H48" s="28">
        <v>0</v>
      </c>
      <c r="I48" s="28">
        <v>0</v>
      </c>
      <c r="J48" s="28">
        <v>0</v>
      </c>
      <c r="K48" s="29">
        <v>834.31000000000006</v>
      </c>
    </row>
    <row r="49" spans="2:11" x14ac:dyDescent="0.25">
      <c r="B49" s="30" t="s">
        <v>143</v>
      </c>
      <c r="C49" s="28">
        <v>0</v>
      </c>
      <c r="D49" s="28">
        <v>215.71</v>
      </c>
      <c r="E49" s="28">
        <v>0</v>
      </c>
      <c r="F49" s="28">
        <v>0</v>
      </c>
      <c r="G49" s="28">
        <v>0</v>
      </c>
      <c r="H49" s="28">
        <v>0</v>
      </c>
      <c r="I49" s="28">
        <v>0</v>
      </c>
      <c r="J49" s="28">
        <v>0</v>
      </c>
      <c r="K49" s="29">
        <v>215.71</v>
      </c>
    </row>
    <row r="50" spans="2:11" x14ac:dyDescent="0.25">
      <c r="B50" s="30" t="s">
        <v>18</v>
      </c>
      <c r="C50" s="28">
        <v>15.86</v>
      </c>
      <c r="D50" s="28">
        <v>6805.12</v>
      </c>
      <c r="E50" s="28">
        <v>163</v>
      </c>
      <c r="F50" s="28">
        <v>496.98</v>
      </c>
      <c r="G50" s="28">
        <v>0</v>
      </c>
      <c r="H50" s="28">
        <v>0</v>
      </c>
      <c r="I50" s="28">
        <v>0</v>
      </c>
      <c r="J50" s="28">
        <v>0</v>
      </c>
      <c r="K50" s="29">
        <v>7480.96</v>
      </c>
    </row>
    <row r="51" spans="2:11" x14ac:dyDescent="0.25">
      <c r="B51" s="24" t="s">
        <v>172</v>
      </c>
      <c r="C51" s="25">
        <v>0</v>
      </c>
      <c r="D51" s="25">
        <v>420.77</v>
      </c>
      <c r="E51" s="25">
        <v>0</v>
      </c>
      <c r="F51" s="25">
        <v>301.74999999999994</v>
      </c>
      <c r="G51" s="25">
        <v>0</v>
      </c>
      <c r="H51" s="25">
        <v>0</v>
      </c>
      <c r="I51" s="25">
        <v>0</v>
      </c>
      <c r="J51" s="25">
        <v>0</v>
      </c>
      <c r="K51" s="26">
        <v>0</v>
      </c>
    </row>
    <row r="52" spans="2:11" x14ac:dyDescent="0.25">
      <c r="B52" s="31" t="s">
        <v>43</v>
      </c>
      <c r="C52" s="26">
        <v>30522.396860819092</v>
      </c>
      <c r="D52" s="26">
        <v>14684.215636870847</v>
      </c>
      <c r="E52" s="26">
        <v>3126.5718889989998</v>
      </c>
      <c r="F52" s="26">
        <v>2763.8154378717481</v>
      </c>
      <c r="G52" s="26">
        <v>12672.34</v>
      </c>
      <c r="H52" s="26">
        <v>8706.1570159488474</v>
      </c>
      <c r="I52" s="26">
        <v>6130.6250999963304</v>
      </c>
      <c r="J52" s="26">
        <v>19001.594861952304</v>
      </c>
      <c r="K52" s="26">
        <v>97607.716802458162</v>
      </c>
    </row>
    <row r="53" spans="2:11" ht="15" customHeight="1" x14ac:dyDescent="0.25">
      <c r="B53" s="327" t="s">
        <v>174</v>
      </c>
      <c r="C53" s="327"/>
      <c r="D53" s="327"/>
      <c r="E53" s="327"/>
      <c r="F53" s="327"/>
      <c r="G53" s="327"/>
      <c r="H53" s="327"/>
      <c r="I53" s="327"/>
      <c r="J53" s="327"/>
      <c r="K53" s="327"/>
    </row>
    <row r="54" spans="2:11" ht="39" customHeight="1" x14ac:dyDescent="0.25">
      <c r="B54" s="327"/>
      <c r="C54" s="327"/>
      <c r="D54" s="327"/>
      <c r="E54" s="327"/>
      <c r="F54" s="327"/>
      <c r="G54" s="327"/>
      <c r="H54" s="327"/>
      <c r="I54" s="327"/>
      <c r="J54" s="327"/>
      <c r="K54" s="327"/>
    </row>
    <row r="56" spans="2:11" x14ac:dyDescent="0.25">
      <c r="B56" s="32" t="s">
        <v>176</v>
      </c>
    </row>
    <row r="58" spans="2:11" ht="25.5" x14ac:dyDescent="0.25">
      <c r="B58" s="21" t="s">
        <v>25</v>
      </c>
      <c r="C58" s="22" t="s">
        <v>26</v>
      </c>
      <c r="D58" s="22" t="s">
        <v>27</v>
      </c>
      <c r="E58" s="22" t="s">
        <v>28</v>
      </c>
      <c r="F58" s="22" t="s">
        <v>29</v>
      </c>
      <c r="G58" s="22" t="s">
        <v>30</v>
      </c>
      <c r="H58" s="22" t="s">
        <v>33</v>
      </c>
      <c r="I58" s="22" t="s">
        <v>31</v>
      </c>
      <c r="J58" s="22" t="s">
        <v>32</v>
      </c>
      <c r="K58" s="23" t="s">
        <v>34</v>
      </c>
    </row>
    <row r="59" spans="2:11" x14ac:dyDescent="0.25">
      <c r="B59" s="24" t="s">
        <v>35</v>
      </c>
      <c r="C59" s="25">
        <v>2.2999999999999998</v>
      </c>
      <c r="D59" s="25">
        <v>0</v>
      </c>
      <c r="E59" s="25">
        <v>2.2999999999999998</v>
      </c>
      <c r="F59" s="25">
        <v>0</v>
      </c>
      <c r="G59" s="25">
        <v>0</v>
      </c>
      <c r="H59" s="25">
        <v>0</v>
      </c>
      <c r="I59" s="25">
        <v>0</v>
      </c>
      <c r="J59" s="25">
        <v>48.2</v>
      </c>
      <c r="K59" s="26">
        <v>52.8</v>
      </c>
    </row>
    <row r="60" spans="2:11" x14ac:dyDescent="0.25">
      <c r="B60" s="24" t="s">
        <v>36</v>
      </c>
      <c r="C60" s="25">
        <v>0</v>
      </c>
      <c r="D60" s="25">
        <v>14.4</v>
      </c>
      <c r="E60" s="25">
        <v>0</v>
      </c>
      <c r="F60" s="25">
        <v>0</v>
      </c>
      <c r="G60" s="25">
        <v>0</v>
      </c>
      <c r="H60" s="25">
        <v>0</v>
      </c>
      <c r="I60" s="25">
        <v>0</v>
      </c>
      <c r="J60" s="25">
        <v>0</v>
      </c>
      <c r="K60" s="26">
        <v>14.4</v>
      </c>
    </row>
    <row r="61" spans="2:11" x14ac:dyDescent="0.25">
      <c r="B61" s="24" t="s">
        <v>145</v>
      </c>
      <c r="C61" s="25">
        <v>0</v>
      </c>
      <c r="D61" s="25">
        <v>0</v>
      </c>
      <c r="E61" s="25">
        <v>0</v>
      </c>
      <c r="F61" s="25">
        <v>175.65</v>
      </c>
      <c r="G61" s="25">
        <v>0</v>
      </c>
      <c r="H61" s="25">
        <v>0</v>
      </c>
      <c r="I61" s="25">
        <v>0</v>
      </c>
      <c r="J61" s="25">
        <v>0</v>
      </c>
      <c r="K61" s="26">
        <v>175.65</v>
      </c>
    </row>
    <row r="62" spans="2:11" x14ac:dyDescent="0.25">
      <c r="B62" s="27" t="s">
        <v>10</v>
      </c>
      <c r="C62" s="28">
        <v>0</v>
      </c>
      <c r="D62" s="28">
        <v>0</v>
      </c>
      <c r="E62" s="28">
        <v>0</v>
      </c>
      <c r="F62" s="28">
        <v>0</v>
      </c>
      <c r="G62" s="28">
        <v>0</v>
      </c>
      <c r="H62" s="28">
        <v>0</v>
      </c>
      <c r="I62" s="28">
        <v>0</v>
      </c>
      <c r="J62" s="28">
        <v>0</v>
      </c>
      <c r="K62" s="29">
        <v>0</v>
      </c>
    </row>
    <row r="63" spans="2:11" x14ac:dyDescent="0.25">
      <c r="B63" s="27" t="s">
        <v>38</v>
      </c>
      <c r="C63" s="28">
        <v>0</v>
      </c>
      <c r="D63" s="28">
        <v>0</v>
      </c>
      <c r="E63" s="28">
        <v>0</v>
      </c>
      <c r="F63" s="28">
        <v>175.65</v>
      </c>
      <c r="G63" s="28">
        <v>0</v>
      </c>
      <c r="H63" s="28">
        <v>0</v>
      </c>
      <c r="I63" s="28">
        <v>0</v>
      </c>
      <c r="J63" s="28">
        <v>0</v>
      </c>
      <c r="K63" s="29">
        <v>175.65</v>
      </c>
    </row>
    <row r="64" spans="2:11" x14ac:dyDescent="0.25">
      <c r="B64" s="27" t="s">
        <v>12</v>
      </c>
      <c r="C64" s="28">
        <v>0</v>
      </c>
      <c r="D64" s="28">
        <v>0</v>
      </c>
      <c r="E64" s="28">
        <v>0</v>
      </c>
      <c r="F64" s="28">
        <v>0</v>
      </c>
      <c r="G64" s="28">
        <v>0</v>
      </c>
      <c r="H64" s="28">
        <v>0</v>
      </c>
      <c r="I64" s="28">
        <v>0</v>
      </c>
      <c r="J64" s="28">
        <v>0</v>
      </c>
      <c r="K64" s="29">
        <v>0</v>
      </c>
    </row>
    <row r="65" spans="2:11" x14ac:dyDescent="0.25">
      <c r="B65" s="27" t="s">
        <v>13</v>
      </c>
      <c r="C65" s="28">
        <v>0</v>
      </c>
      <c r="D65" s="28">
        <v>0</v>
      </c>
      <c r="E65" s="28">
        <v>0</v>
      </c>
      <c r="F65" s="28">
        <v>0</v>
      </c>
      <c r="G65" s="28">
        <v>0</v>
      </c>
      <c r="H65" s="28">
        <v>0</v>
      </c>
      <c r="I65" s="28">
        <v>0</v>
      </c>
      <c r="J65" s="28">
        <v>0</v>
      </c>
      <c r="K65" s="29">
        <v>0</v>
      </c>
    </row>
    <row r="66" spans="2:11" x14ac:dyDescent="0.25">
      <c r="B66" s="27" t="s">
        <v>39</v>
      </c>
      <c r="C66" s="28">
        <v>0</v>
      </c>
      <c r="D66" s="28">
        <v>0</v>
      </c>
      <c r="E66" s="28">
        <v>0</v>
      </c>
      <c r="F66" s="28">
        <v>0</v>
      </c>
      <c r="G66" s="28">
        <v>0</v>
      </c>
      <c r="H66" s="28">
        <v>0</v>
      </c>
      <c r="I66" s="28">
        <v>0</v>
      </c>
      <c r="J66" s="28">
        <v>0</v>
      </c>
      <c r="K66" s="29">
        <v>0</v>
      </c>
    </row>
    <row r="67" spans="2:11" x14ac:dyDescent="0.25">
      <c r="B67" s="30" t="s">
        <v>40</v>
      </c>
      <c r="C67" s="28">
        <v>0</v>
      </c>
      <c r="D67" s="28">
        <v>0</v>
      </c>
      <c r="E67" s="28">
        <v>0</v>
      </c>
      <c r="F67" s="28">
        <v>0</v>
      </c>
      <c r="G67" s="28">
        <v>0</v>
      </c>
      <c r="H67" s="28">
        <v>0</v>
      </c>
      <c r="I67" s="28">
        <v>0</v>
      </c>
      <c r="J67" s="28">
        <v>0</v>
      </c>
      <c r="K67" s="29">
        <v>0</v>
      </c>
    </row>
    <row r="68" spans="2:11" x14ac:dyDescent="0.25">
      <c r="B68" s="24" t="s">
        <v>120</v>
      </c>
      <c r="C68" s="25">
        <v>0</v>
      </c>
      <c r="D68" s="25">
        <v>0</v>
      </c>
      <c r="E68" s="25">
        <v>0</v>
      </c>
      <c r="F68" s="25">
        <v>0</v>
      </c>
      <c r="G68" s="25">
        <v>0</v>
      </c>
      <c r="H68" s="25">
        <v>0</v>
      </c>
      <c r="I68" s="25">
        <v>0</v>
      </c>
      <c r="J68" s="25">
        <v>0</v>
      </c>
      <c r="K68" s="26">
        <v>0</v>
      </c>
    </row>
    <row r="69" spans="2:11" x14ac:dyDescent="0.25">
      <c r="B69" s="27" t="s">
        <v>15</v>
      </c>
      <c r="C69" s="28">
        <v>0</v>
      </c>
      <c r="D69" s="28">
        <v>0</v>
      </c>
      <c r="E69" s="28">
        <v>0</v>
      </c>
      <c r="F69" s="28">
        <v>0</v>
      </c>
      <c r="G69" s="28">
        <v>0</v>
      </c>
      <c r="H69" s="28">
        <v>0</v>
      </c>
      <c r="I69" s="28">
        <v>0</v>
      </c>
      <c r="J69" s="28">
        <v>0</v>
      </c>
      <c r="K69" s="29">
        <v>0</v>
      </c>
    </row>
    <row r="70" spans="2:11" x14ac:dyDescent="0.25">
      <c r="B70" s="27" t="s">
        <v>16</v>
      </c>
      <c r="C70" s="28">
        <v>0</v>
      </c>
      <c r="D70" s="28">
        <v>0</v>
      </c>
      <c r="E70" s="28">
        <v>0</v>
      </c>
      <c r="F70" s="28">
        <v>0</v>
      </c>
      <c r="G70" s="28">
        <v>0</v>
      </c>
      <c r="H70" s="28">
        <v>0</v>
      </c>
      <c r="I70" s="28">
        <v>0</v>
      </c>
      <c r="J70" s="28">
        <v>0</v>
      </c>
      <c r="K70" s="29">
        <v>0</v>
      </c>
    </row>
    <row r="71" spans="2:11" x14ac:dyDescent="0.25">
      <c r="B71" s="27" t="s">
        <v>41</v>
      </c>
      <c r="C71" s="28">
        <v>0</v>
      </c>
      <c r="D71" s="28">
        <v>0</v>
      </c>
      <c r="E71" s="28">
        <v>0</v>
      </c>
      <c r="F71" s="28">
        <v>0</v>
      </c>
      <c r="G71" s="28">
        <v>0</v>
      </c>
      <c r="H71" s="28">
        <v>0</v>
      </c>
      <c r="I71" s="28">
        <v>0</v>
      </c>
      <c r="J71" s="28">
        <v>0</v>
      </c>
      <c r="K71" s="29">
        <v>0</v>
      </c>
    </row>
    <row r="72" spans="2:11" x14ac:dyDescent="0.25">
      <c r="B72" s="24" t="s">
        <v>146</v>
      </c>
      <c r="C72" s="25">
        <v>0</v>
      </c>
      <c r="D72" s="25">
        <v>300.45</v>
      </c>
      <c r="E72" s="25">
        <v>0</v>
      </c>
      <c r="F72" s="25">
        <v>209.93</v>
      </c>
      <c r="G72" s="25">
        <v>0</v>
      </c>
      <c r="H72" s="25">
        <v>0</v>
      </c>
      <c r="I72" s="25">
        <v>0</v>
      </c>
      <c r="J72" s="25">
        <v>0</v>
      </c>
      <c r="K72" s="26">
        <v>510.38000000000005</v>
      </c>
    </row>
    <row r="73" spans="2:11" x14ac:dyDescent="0.25">
      <c r="B73" s="30" t="s">
        <v>19</v>
      </c>
      <c r="C73" s="28">
        <v>0</v>
      </c>
      <c r="D73" s="28">
        <v>158.4</v>
      </c>
      <c r="E73" s="28">
        <v>0</v>
      </c>
      <c r="F73" s="28">
        <v>0</v>
      </c>
      <c r="G73" s="28">
        <v>0</v>
      </c>
      <c r="H73" s="28">
        <v>0</v>
      </c>
      <c r="I73" s="28">
        <v>0</v>
      </c>
      <c r="J73" s="28">
        <v>0</v>
      </c>
      <c r="K73" s="29">
        <v>158.4</v>
      </c>
    </row>
    <row r="74" spans="2:11" x14ac:dyDescent="0.25">
      <c r="B74" s="30" t="s">
        <v>143</v>
      </c>
      <c r="C74" s="28">
        <v>0</v>
      </c>
      <c r="D74" s="28">
        <v>121.8</v>
      </c>
      <c r="E74" s="28">
        <v>0</v>
      </c>
      <c r="F74" s="28">
        <v>0</v>
      </c>
      <c r="G74" s="28">
        <v>0</v>
      </c>
      <c r="H74" s="28">
        <v>0</v>
      </c>
      <c r="I74" s="28">
        <v>0</v>
      </c>
      <c r="J74" s="28">
        <v>0</v>
      </c>
      <c r="K74" s="29">
        <v>121.8</v>
      </c>
    </row>
    <row r="75" spans="2:11" x14ac:dyDescent="0.25">
      <c r="B75" s="30" t="s">
        <v>18</v>
      </c>
      <c r="C75" s="28">
        <v>0</v>
      </c>
      <c r="D75" s="28">
        <v>20.25</v>
      </c>
      <c r="E75" s="28">
        <v>0</v>
      </c>
      <c r="F75" s="28">
        <v>209.93</v>
      </c>
      <c r="G75" s="28">
        <v>0</v>
      </c>
      <c r="H75" s="28">
        <v>0</v>
      </c>
      <c r="I75" s="28">
        <v>0</v>
      </c>
      <c r="J75" s="28">
        <v>0</v>
      </c>
      <c r="K75" s="29">
        <v>230.18</v>
      </c>
    </row>
    <row r="76" spans="2:11" x14ac:dyDescent="0.25">
      <c r="B76" s="24" t="s">
        <v>42</v>
      </c>
      <c r="C76" s="25">
        <v>0</v>
      </c>
      <c r="D76" s="25">
        <v>18.899999999999999</v>
      </c>
      <c r="E76" s="25">
        <v>0</v>
      </c>
      <c r="F76" s="25">
        <v>34.299999999999997</v>
      </c>
      <c r="G76" s="25">
        <v>0</v>
      </c>
      <c r="H76" s="25">
        <v>0</v>
      </c>
      <c r="I76" s="25">
        <v>0</v>
      </c>
      <c r="J76" s="25">
        <v>0</v>
      </c>
      <c r="K76" s="26">
        <v>53.199999999999996</v>
      </c>
    </row>
    <row r="77" spans="2:11" x14ac:dyDescent="0.25">
      <c r="B77" s="31" t="s">
        <v>43</v>
      </c>
      <c r="C77" s="26">
        <v>2.2999999999999998</v>
      </c>
      <c r="D77" s="26">
        <v>333.75</v>
      </c>
      <c r="E77" s="26">
        <v>2.2999999999999998</v>
      </c>
      <c r="F77" s="26">
        <v>419.88000000000005</v>
      </c>
      <c r="G77" s="26">
        <v>0</v>
      </c>
      <c r="H77" s="26">
        <v>0</v>
      </c>
      <c r="I77" s="26">
        <v>0</v>
      </c>
      <c r="J77" s="26">
        <v>48.2</v>
      </c>
      <c r="K77" s="26">
        <v>806.43</v>
      </c>
    </row>
    <row r="78" spans="2:11" ht="15" customHeight="1" x14ac:dyDescent="0.25">
      <c r="B78" s="327" t="s">
        <v>144</v>
      </c>
      <c r="C78" s="327"/>
      <c r="D78" s="327"/>
      <c r="E78" s="327"/>
      <c r="F78" s="327"/>
      <c r="G78" s="327"/>
      <c r="H78" s="327"/>
      <c r="I78" s="327"/>
      <c r="J78" s="327"/>
      <c r="K78" s="327"/>
    </row>
    <row r="79" spans="2:11" ht="39" customHeight="1" x14ac:dyDescent="0.25">
      <c r="B79" s="327"/>
      <c r="C79" s="327"/>
      <c r="D79" s="327"/>
      <c r="E79" s="327"/>
      <c r="F79" s="327"/>
      <c r="G79" s="327"/>
      <c r="H79" s="327"/>
      <c r="I79" s="327"/>
      <c r="J79" s="327"/>
      <c r="K79" s="327"/>
    </row>
    <row r="81" spans="2:8" ht="17.25" x14ac:dyDescent="0.25">
      <c r="B81" s="32" t="s">
        <v>124</v>
      </c>
    </row>
    <row r="83" spans="2:8" x14ac:dyDescent="0.25">
      <c r="B83" s="33" t="s">
        <v>46</v>
      </c>
      <c r="C83" s="34" t="s">
        <v>27</v>
      </c>
      <c r="D83" s="34" t="s">
        <v>26</v>
      </c>
      <c r="E83" s="34" t="s">
        <v>28</v>
      </c>
      <c r="F83" s="34" t="s">
        <v>47</v>
      </c>
      <c r="G83" s="34" t="s">
        <v>48</v>
      </c>
      <c r="H83" s="33" t="s">
        <v>43</v>
      </c>
    </row>
    <row r="84" spans="2:8" x14ac:dyDescent="0.25">
      <c r="B84" s="35" t="s">
        <v>8</v>
      </c>
      <c r="C84" s="36">
        <v>45.9</v>
      </c>
      <c r="D84" s="36">
        <v>58.564999999999998</v>
      </c>
      <c r="E84" s="36">
        <v>6.9</v>
      </c>
      <c r="F84" s="36">
        <v>0</v>
      </c>
      <c r="G84" s="36">
        <v>0</v>
      </c>
      <c r="H84" s="26">
        <v>111.36500000000001</v>
      </c>
    </row>
    <row r="85" spans="2:8" x14ac:dyDescent="0.25">
      <c r="B85" s="35" t="s">
        <v>9</v>
      </c>
      <c r="C85" s="36">
        <v>117.77</v>
      </c>
      <c r="D85" s="36">
        <v>7.8500000000000005</v>
      </c>
      <c r="E85" s="36">
        <v>0</v>
      </c>
      <c r="F85" s="36">
        <v>257.60000000000002</v>
      </c>
      <c r="G85" s="36">
        <v>0</v>
      </c>
      <c r="H85" s="26">
        <v>383.22</v>
      </c>
    </row>
    <row r="86" spans="2:8" x14ac:dyDescent="0.25">
      <c r="B86" s="35" t="s">
        <v>145</v>
      </c>
      <c r="C86" s="36">
        <v>1914.75</v>
      </c>
      <c r="D86" s="36">
        <v>4</v>
      </c>
      <c r="E86" s="36">
        <v>28.3</v>
      </c>
      <c r="F86" s="36">
        <v>1516.4099999999999</v>
      </c>
      <c r="G86" s="36">
        <v>0</v>
      </c>
      <c r="H86" s="26">
        <v>3463.46</v>
      </c>
    </row>
    <row r="87" spans="2:8" x14ac:dyDescent="0.25">
      <c r="B87" s="35" t="s">
        <v>120</v>
      </c>
      <c r="C87" s="36">
        <v>291</v>
      </c>
      <c r="D87" s="36">
        <v>0</v>
      </c>
      <c r="E87" s="36">
        <v>0</v>
      </c>
      <c r="F87" s="36">
        <v>6.49</v>
      </c>
      <c r="G87" s="36">
        <v>0</v>
      </c>
      <c r="H87" s="26">
        <v>297.49</v>
      </c>
    </row>
    <row r="88" spans="2:8" x14ac:dyDescent="0.25">
      <c r="B88" s="35" t="s">
        <v>146</v>
      </c>
      <c r="C88" s="36">
        <v>875.76</v>
      </c>
      <c r="D88" s="36">
        <v>0</v>
      </c>
      <c r="E88" s="36">
        <v>0</v>
      </c>
      <c r="F88" s="36">
        <v>181</v>
      </c>
      <c r="G88" s="36">
        <v>0</v>
      </c>
      <c r="H88" s="26">
        <v>1056.76</v>
      </c>
    </row>
    <row r="89" spans="2:8" x14ac:dyDescent="0.25">
      <c r="B89" s="37" t="s">
        <v>20</v>
      </c>
      <c r="C89" s="36">
        <v>803.3</v>
      </c>
      <c r="D89" s="36">
        <v>0</v>
      </c>
      <c r="E89" s="36">
        <v>0</v>
      </c>
      <c r="F89" s="36">
        <v>0</v>
      </c>
      <c r="G89" s="36">
        <v>0</v>
      </c>
      <c r="H89" s="26">
        <v>803.3</v>
      </c>
    </row>
    <row r="90" spans="2:8" x14ac:dyDescent="0.25">
      <c r="B90" s="38" t="s">
        <v>43</v>
      </c>
      <c r="C90" s="26">
        <v>4048.4800000000005</v>
      </c>
      <c r="D90" s="26">
        <v>70.414999999999992</v>
      </c>
      <c r="E90" s="26">
        <v>35.200000000000003</v>
      </c>
      <c r="F90" s="26">
        <v>1961.4999999999998</v>
      </c>
      <c r="G90" s="26">
        <v>0</v>
      </c>
      <c r="H90" s="26">
        <v>6115.5950000000003</v>
      </c>
    </row>
    <row r="91" spans="2:8" ht="26.25" x14ac:dyDescent="0.25">
      <c r="B91" s="172" t="s">
        <v>182</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0"/>
  <sheetViews>
    <sheetView showGridLines="0" workbookViewId="0"/>
  </sheetViews>
  <sheetFormatPr defaultColWidth="9.140625" defaultRowHeight="15" x14ac:dyDescent="0.25"/>
  <cols>
    <col min="2" max="2" width="24.28515625" customWidth="1"/>
    <col min="3" max="8" width="11.7109375" customWidth="1"/>
  </cols>
  <sheetData>
    <row r="3" spans="2:12" x14ac:dyDescent="0.25">
      <c r="B3" s="321" t="s">
        <v>170</v>
      </c>
      <c r="C3" s="321"/>
      <c r="D3" s="321"/>
      <c r="E3" s="321"/>
      <c r="F3" s="321"/>
      <c r="G3" s="321"/>
      <c r="H3" s="321"/>
      <c r="I3" s="100"/>
      <c r="J3" s="100"/>
      <c r="K3" s="100"/>
      <c r="L3" s="100"/>
    </row>
    <row r="4" spans="2:12" ht="15.75" thickBot="1" x14ac:dyDescent="0.3">
      <c r="B4" s="322"/>
      <c r="C4" s="322"/>
      <c r="D4" s="322"/>
      <c r="E4" s="322"/>
      <c r="F4" s="322"/>
      <c r="G4" s="322"/>
      <c r="H4" s="322"/>
      <c r="I4" s="323" t="s">
        <v>116</v>
      </c>
      <c r="J4" s="324"/>
      <c r="K4" s="100"/>
      <c r="L4" s="100"/>
    </row>
    <row r="6" spans="2:12" x14ac:dyDescent="0.25">
      <c r="B6" s="39"/>
      <c r="C6" s="325" t="s">
        <v>189</v>
      </c>
      <c r="D6" s="328"/>
      <c r="E6" s="325" t="s">
        <v>49</v>
      </c>
      <c r="F6" s="326"/>
      <c r="G6" s="325" t="s">
        <v>179</v>
      </c>
      <c r="H6" s="326"/>
    </row>
    <row r="7" spans="2:12" x14ac:dyDescent="0.25">
      <c r="B7" s="4"/>
      <c r="C7" s="5" t="s">
        <v>190</v>
      </c>
      <c r="D7" s="5" t="s">
        <v>191</v>
      </c>
      <c r="E7" s="5" t="s">
        <v>190</v>
      </c>
      <c r="F7" s="5" t="s">
        <v>191</v>
      </c>
      <c r="G7" s="5" t="s">
        <v>190</v>
      </c>
      <c r="H7" s="5" t="s">
        <v>191</v>
      </c>
    </row>
    <row r="8" spans="2:12" x14ac:dyDescent="0.25">
      <c r="B8" s="40" t="s">
        <v>8</v>
      </c>
      <c r="C8" s="41">
        <v>98.7</v>
      </c>
      <c r="D8" s="41">
        <v>110.9</v>
      </c>
      <c r="E8" s="41">
        <v>31.4</v>
      </c>
      <c r="F8" s="41">
        <v>31.5</v>
      </c>
      <c r="G8" s="41">
        <v>31.3</v>
      </c>
      <c r="H8" s="41">
        <v>31.4</v>
      </c>
    </row>
    <row r="9" spans="2:12" x14ac:dyDescent="0.25">
      <c r="B9" s="40" t="s">
        <v>9</v>
      </c>
      <c r="C9" s="41">
        <v>58.8</v>
      </c>
      <c r="D9" s="41">
        <v>62.3</v>
      </c>
      <c r="E9" s="41">
        <v>12.2</v>
      </c>
      <c r="F9" s="41">
        <v>12.2</v>
      </c>
      <c r="G9" s="41">
        <v>12.3</v>
      </c>
      <c r="H9" s="41">
        <v>12</v>
      </c>
    </row>
    <row r="10" spans="2:12" x14ac:dyDescent="0.25">
      <c r="B10" s="40" t="s">
        <v>145</v>
      </c>
      <c r="C10" s="41">
        <v>63.8</v>
      </c>
      <c r="D10" s="41">
        <v>68.5</v>
      </c>
      <c r="E10" s="41">
        <v>27.4</v>
      </c>
      <c r="F10" s="41">
        <v>27.2</v>
      </c>
      <c r="G10" s="41">
        <v>0.4</v>
      </c>
      <c r="H10" s="41">
        <v>0.3</v>
      </c>
    </row>
    <row r="11" spans="2:12" x14ac:dyDescent="0.25">
      <c r="B11" s="42" t="s">
        <v>10</v>
      </c>
      <c r="C11" s="43">
        <v>8.1</v>
      </c>
      <c r="D11" s="43">
        <v>8.3000000000000007</v>
      </c>
      <c r="E11" s="43">
        <v>2.5</v>
      </c>
      <c r="F11" s="43">
        <v>2.5</v>
      </c>
      <c r="G11" s="43">
        <v>0</v>
      </c>
      <c r="H11" s="43">
        <v>0</v>
      </c>
    </row>
    <row r="12" spans="2:12" x14ac:dyDescent="0.25">
      <c r="B12" s="44" t="s">
        <v>11</v>
      </c>
      <c r="C12" s="45">
        <v>37.5</v>
      </c>
      <c r="D12" s="45">
        <v>40.799999999999997</v>
      </c>
      <c r="E12" s="45">
        <v>17.899999999999999</v>
      </c>
      <c r="F12" s="45">
        <v>17.8</v>
      </c>
      <c r="G12" s="45">
        <v>0</v>
      </c>
      <c r="H12" s="45">
        <v>0</v>
      </c>
    </row>
    <row r="13" spans="2:12" x14ac:dyDescent="0.25">
      <c r="B13" s="44" t="s">
        <v>12</v>
      </c>
      <c r="C13" s="45">
        <v>7.8</v>
      </c>
      <c r="D13" s="45">
        <v>8.3000000000000007</v>
      </c>
      <c r="E13" s="45">
        <v>2</v>
      </c>
      <c r="F13" s="45">
        <v>1.9</v>
      </c>
      <c r="G13" s="45">
        <v>0.3</v>
      </c>
      <c r="H13" s="45">
        <v>0.3</v>
      </c>
    </row>
    <row r="14" spans="2:12" x14ac:dyDescent="0.25">
      <c r="B14" s="44" t="s">
        <v>13</v>
      </c>
      <c r="C14" s="45">
        <v>6.7</v>
      </c>
      <c r="D14" s="45">
        <v>7</v>
      </c>
      <c r="E14" s="45">
        <v>3.6</v>
      </c>
      <c r="F14" s="45">
        <v>3.5</v>
      </c>
      <c r="G14" s="45">
        <v>0.1</v>
      </c>
      <c r="H14" s="45">
        <v>0.1</v>
      </c>
    </row>
    <row r="15" spans="2:12" x14ac:dyDescent="0.25">
      <c r="B15" s="44" t="s">
        <v>14</v>
      </c>
      <c r="C15" s="46">
        <v>3.7</v>
      </c>
      <c r="D15" s="46">
        <v>4.2</v>
      </c>
      <c r="E15" s="46">
        <v>1.4</v>
      </c>
      <c r="F15" s="46">
        <v>1.4</v>
      </c>
      <c r="G15" s="46">
        <v>0</v>
      </c>
      <c r="H15" s="46">
        <v>0</v>
      </c>
    </row>
    <row r="16" spans="2:12" x14ac:dyDescent="0.25">
      <c r="B16" s="40" t="s">
        <v>120</v>
      </c>
      <c r="C16" s="41">
        <v>7.4</v>
      </c>
      <c r="D16" s="41">
        <v>7.8</v>
      </c>
      <c r="E16" s="41">
        <v>2.9</v>
      </c>
      <c r="F16" s="41">
        <v>2.9</v>
      </c>
      <c r="G16" s="41">
        <v>0.7</v>
      </c>
      <c r="H16" s="41">
        <v>0.5</v>
      </c>
    </row>
    <row r="17" spans="2:8" x14ac:dyDescent="0.25">
      <c r="B17" s="42" t="s">
        <v>15</v>
      </c>
      <c r="C17" s="47">
        <v>7.4</v>
      </c>
      <c r="D17" s="47">
        <v>7.8</v>
      </c>
      <c r="E17" s="47">
        <v>2.9</v>
      </c>
      <c r="F17" s="47">
        <v>2.9</v>
      </c>
      <c r="G17" s="47">
        <v>0.7</v>
      </c>
      <c r="H17" s="47">
        <v>0.5</v>
      </c>
    </row>
    <row r="18" spans="2:8" x14ac:dyDescent="0.25">
      <c r="B18" s="48" t="s">
        <v>43</v>
      </c>
      <c r="C18" s="49">
        <v>228.7</v>
      </c>
      <c r="D18" s="49">
        <v>249.5</v>
      </c>
      <c r="E18" s="49">
        <v>74</v>
      </c>
      <c r="F18" s="49">
        <v>73.7</v>
      </c>
      <c r="G18" s="49">
        <v>44.7</v>
      </c>
      <c r="H18" s="49">
        <v>44.2</v>
      </c>
    </row>
    <row r="20" spans="2:8" x14ac:dyDescent="0.25">
      <c r="B20" s="202" t="s">
        <v>188</v>
      </c>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21" t="s">
        <v>90</v>
      </c>
      <c r="C3" s="321"/>
      <c r="D3" s="321"/>
      <c r="E3" s="321"/>
      <c r="F3" s="321"/>
      <c r="G3" s="321"/>
      <c r="H3" s="321"/>
      <c r="I3" s="321"/>
      <c r="J3" s="321"/>
      <c r="K3" s="100"/>
      <c r="L3" s="100"/>
    </row>
    <row r="4" spans="2:12" ht="15.75" thickBot="1" x14ac:dyDescent="0.3">
      <c r="B4" s="322"/>
      <c r="C4" s="322"/>
      <c r="D4" s="322"/>
      <c r="E4" s="322"/>
      <c r="F4" s="322"/>
      <c r="G4" s="322"/>
      <c r="H4" s="322"/>
      <c r="I4" s="322"/>
      <c r="J4" s="322"/>
      <c r="K4" s="323" t="s">
        <v>116</v>
      </c>
      <c r="L4" s="324"/>
    </row>
    <row r="5" spans="2:12" x14ac:dyDescent="0.25">
      <c r="B5" s="99"/>
      <c r="C5" s="99"/>
      <c r="D5" s="99"/>
      <c r="E5" s="99"/>
      <c r="F5" s="99"/>
      <c r="G5" s="99"/>
      <c r="H5" s="99"/>
      <c r="I5" s="99"/>
      <c r="J5" s="99"/>
      <c r="K5" s="99"/>
      <c r="L5" s="99"/>
    </row>
    <row r="6" spans="2:12" x14ac:dyDescent="0.25">
      <c r="B6" s="64" t="s">
        <v>125</v>
      </c>
    </row>
    <row r="8" spans="2:12" x14ac:dyDescent="0.25">
      <c r="C8" s="329" t="s">
        <v>50</v>
      </c>
      <c r="D8" s="330"/>
      <c r="E8" s="330"/>
      <c r="F8" s="331"/>
      <c r="G8" s="329" t="s">
        <v>51</v>
      </c>
      <c r="H8" s="330"/>
      <c r="I8" s="330"/>
      <c r="J8" s="331"/>
    </row>
    <row r="9" spans="2:12" ht="15" customHeight="1" x14ac:dyDescent="0.25">
      <c r="B9" s="39"/>
      <c r="C9" s="332" t="s">
        <v>184</v>
      </c>
      <c r="D9" s="333"/>
      <c r="E9" s="332" t="s">
        <v>185</v>
      </c>
      <c r="F9" s="333"/>
      <c r="G9" s="332" t="s">
        <v>184</v>
      </c>
      <c r="H9" s="333"/>
      <c r="I9" s="332" t="s">
        <v>52</v>
      </c>
      <c r="J9" s="333"/>
    </row>
    <row r="10" spans="2:12" x14ac:dyDescent="0.25">
      <c r="B10" s="4"/>
      <c r="C10" s="50" t="s">
        <v>190</v>
      </c>
      <c r="D10" s="50" t="s">
        <v>191</v>
      </c>
      <c r="E10" s="50" t="s">
        <v>190</v>
      </c>
      <c r="F10" s="50" t="s">
        <v>191</v>
      </c>
      <c r="G10" s="50" t="s">
        <v>190</v>
      </c>
      <c r="H10" s="50" t="s">
        <v>191</v>
      </c>
      <c r="I10" s="50" t="s">
        <v>190</v>
      </c>
      <c r="J10" s="50" t="s">
        <v>191</v>
      </c>
    </row>
    <row r="11" spans="2:12" x14ac:dyDescent="0.25">
      <c r="B11" s="51" t="s">
        <v>8</v>
      </c>
      <c r="C11" s="52">
        <v>23.1</v>
      </c>
      <c r="D11" s="121">
        <v>24.3</v>
      </c>
      <c r="E11" s="52">
        <v>43.2</v>
      </c>
      <c r="F11" s="121">
        <v>47.7</v>
      </c>
      <c r="G11" s="52">
        <v>4.0999999999999996</v>
      </c>
      <c r="H11" s="121">
        <v>4.0999999999999996</v>
      </c>
      <c r="I11" s="52">
        <v>2.7</v>
      </c>
      <c r="J11" s="121">
        <v>2.9</v>
      </c>
    </row>
    <row r="12" spans="2:12" x14ac:dyDescent="0.25">
      <c r="B12" s="51" t="s">
        <v>9</v>
      </c>
      <c r="C12" s="53">
        <v>10.5</v>
      </c>
      <c r="D12" s="122">
        <v>10.7</v>
      </c>
      <c r="E12" s="53">
        <v>39</v>
      </c>
      <c r="F12" s="122">
        <v>43.1</v>
      </c>
      <c r="G12" s="53">
        <v>1.7</v>
      </c>
      <c r="H12" s="122">
        <v>1.6</v>
      </c>
      <c r="I12" s="53">
        <v>2.6</v>
      </c>
      <c r="J12" s="122">
        <v>3.1</v>
      </c>
    </row>
    <row r="13" spans="2:12" x14ac:dyDescent="0.25">
      <c r="B13" s="51" t="s">
        <v>145</v>
      </c>
      <c r="C13" s="54">
        <v>27.4</v>
      </c>
      <c r="D13" s="122">
        <v>27.2</v>
      </c>
      <c r="E13" s="54">
        <v>58.4</v>
      </c>
      <c r="F13" s="122">
        <v>62.4</v>
      </c>
      <c r="G13" s="54">
        <v>0</v>
      </c>
      <c r="H13" s="189">
        <v>0</v>
      </c>
      <c r="I13" s="54">
        <v>0</v>
      </c>
      <c r="J13" s="188">
        <v>0</v>
      </c>
    </row>
    <row r="14" spans="2:12" x14ac:dyDescent="0.25">
      <c r="B14" s="51" t="s">
        <v>120</v>
      </c>
      <c r="C14" s="203">
        <v>3</v>
      </c>
      <c r="D14" s="123">
        <v>3.1</v>
      </c>
      <c r="E14" s="203">
        <v>4.4000000000000004</v>
      </c>
      <c r="F14" s="123">
        <v>4.9000000000000004</v>
      </c>
      <c r="G14" s="124">
        <v>0.05</v>
      </c>
      <c r="H14" s="125">
        <v>0.05</v>
      </c>
      <c r="I14" s="124">
        <v>7.0000000000000007E-2</v>
      </c>
      <c r="J14" s="125">
        <v>0.01</v>
      </c>
    </row>
    <row r="15" spans="2:12" x14ac:dyDescent="0.25">
      <c r="B15" s="55" t="s">
        <v>43</v>
      </c>
      <c r="C15" s="56">
        <v>64.2</v>
      </c>
      <c r="D15" s="56">
        <v>65.2</v>
      </c>
      <c r="E15" s="56">
        <v>145</v>
      </c>
      <c r="F15" s="56">
        <v>158.1</v>
      </c>
      <c r="G15" s="56">
        <v>5.8</v>
      </c>
      <c r="H15" s="56">
        <v>5.8</v>
      </c>
      <c r="I15" s="56">
        <v>5.3</v>
      </c>
      <c r="J15" s="56">
        <v>6</v>
      </c>
    </row>
    <row r="16" spans="2:12" x14ac:dyDescent="0.25">
      <c r="B16" s="173"/>
    </row>
    <row r="17" spans="2:2" x14ac:dyDescent="0.25">
      <c r="B17" s="199" t="s">
        <v>187</v>
      </c>
    </row>
    <row r="18" spans="2:2" x14ac:dyDescent="0.25">
      <c r="B18" s="199" t="s">
        <v>186</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88"/>
  <sheetViews>
    <sheetView showGridLines="0" tabSelected="1" topLeftCell="A31" zoomScale="85" zoomScaleNormal="85" workbookViewId="0">
      <selection activeCell="S26" sqref="S26"/>
    </sheetView>
  </sheetViews>
  <sheetFormatPr defaultColWidth="9.140625" defaultRowHeight="15" x14ac:dyDescent="0.25"/>
  <cols>
    <col min="2" max="2" width="24.42578125" bestFit="1" customWidth="1"/>
    <col min="3" max="3" width="11.28515625" customWidth="1"/>
    <col min="4" max="4" width="12.28515625" bestFit="1" customWidth="1"/>
    <col min="5" max="6" width="10.28515625" bestFit="1" customWidth="1"/>
    <col min="7" max="8" width="9.7109375" bestFit="1" customWidth="1"/>
    <col min="9" max="9" width="10" bestFit="1" customWidth="1"/>
    <col min="10" max="10" width="9.7109375" bestFit="1" customWidth="1"/>
    <col min="11" max="11" width="10.28515625" bestFit="1" customWidth="1"/>
    <col min="12" max="12" width="8.28515625" customWidth="1"/>
    <col min="13" max="13" width="10.7109375" bestFit="1" customWidth="1"/>
    <col min="14" max="14" width="10.5703125" bestFit="1" customWidth="1"/>
    <col min="15" max="16" width="9.7109375" bestFit="1" customWidth="1"/>
  </cols>
  <sheetData>
    <row r="3" spans="2:20" x14ac:dyDescent="0.25">
      <c r="B3" s="321" t="s">
        <v>91</v>
      </c>
      <c r="C3" s="321"/>
      <c r="D3" s="321"/>
      <c r="E3" s="321"/>
      <c r="F3" s="321"/>
      <c r="G3" s="321"/>
      <c r="H3" s="321"/>
      <c r="I3" s="321"/>
      <c r="J3" s="321"/>
      <c r="K3" s="321"/>
      <c r="L3" s="321"/>
      <c r="M3" s="321"/>
      <c r="N3" s="321"/>
      <c r="O3" s="321"/>
      <c r="P3" s="321"/>
      <c r="Q3" s="321"/>
      <c r="R3" s="321"/>
    </row>
    <row r="4" spans="2:20" ht="15.75" thickBot="1" x14ac:dyDescent="0.3">
      <c r="B4" s="322"/>
      <c r="C4" s="322"/>
      <c r="D4" s="322"/>
      <c r="E4" s="322"/>
      <c r="F4" s="322"/>
      <c r="G4" s="322"/>
      <c r="H4" s="322"/>
      <c r="I4" s="322"/>
      <c r="J4" s="322"/>
      <c r="K4" s="322"/>
      <c r="L4" s="322"/>
      <c r="M4" s="322"/>
      <c r="N4" s="322"/>
      <c r="O4" s="322"/>
      <c r="P4" s="322"/>
      <c r="Q4" s="322"/>
      <c r="R4" s="322"/>
      <c r="S4" s="323" t="s">
        <v>116</v>
      </c>
      <c r="T4" s="324"/>
    </row>
    <row r="7" spans="2:20" ht="25.5" x14ac:dyDescent="0.25">
      <c r="B7" s="63" t="s">
        <v>63</v>
      </c>
    </row>
    <row r="9" spans="2:20" ht="15.75" x14ac:dyDescent="0.25">
      <c r="B9" s="3"/>
      <c r="C9" s="344" t="s">
        <v>53</v>
      </c>
      <c r="D9" s="345"/>
    </row>
    <row r="10" spans="2:20" x14ac:dyDescent="0.25">
      <c r="B10" s="4"/>
      <c r="C10" s="57">
        <v>2020</v>
      </c>
      <c r="D10" s="57">
        <v>2021</v>
      </c>
    </row>
    <row r="11" spans="2:20" x14ac:dyDescent="0.25">
      <c r="B11" s="6" t="s">
        <v>54</v>
      </c>
      <c r="C11" s="62">
        <v>60.204288077414034</v>
      </c>
      <c r="D11" s="201">
        <v>59.8</v>
      </c>
    </row>
    <row r="12" spans="2:20" x14ac:dyDescent="0.25">
      <c r="B12" s="6" t="s">
        <v>55</v>
      </c>
      <c r="C12" s="62">
        <v>53.232453779740766</v>
      </c>
      <c r="D12" s="201">
        <v>53.480160380094254</v>
      </c>
    </row>
    <row r="15" spans="2:20" x14ac:dyDescent="0.25">
      <c r="B15" s="63" t="s">
        <v>56</v>
      </c>
    </row>
    <row r="17" spans="2:18" ht="15.75" customHeight="1" x14ac:dyDescent="0.25">
      <c r="B17" s="3"/>
      <c r="C17" s="348" t="s">
        <v>56</v>
      </c>
      <c r="D17" s="349"/>
      <c r="E17" s="349"/>
      <c r="F17" s="349"/>
      <c r="G17" s="349"/>
      <c r="H17" s="349"/>
    </row>
    <row r="18" spans="2:18" x14ac:dyDescent="0.25">
      <c r="B18" s="58"/>
      <c r="C18" s="346">
        <v>2020</v>
      </c>
      <c r="D18" s="347"/>
      <c r="E18" s="346">
        <v>2021</v>
      </c>
      <c r="F18" s="347"/>
      <c r="G18" s="346">
        <v>2022</v>
      </c>
      <c r="H18" s="347"/>
    </row>
    <row r="19" spans="2:18" x14ac:dyDescent="0.25">
      <c r="B19" s="58"/>
      <c r="C19" s="59" t="s">
        <v>57</v>
      </c>
      <c r="D19" s="60" t="s">
        <v>58</v>
      </c>
      <c r="E19" s="59" t="s">
        <v>57</v>
      </c>
      <c r="F19" s="60" t="s">
        <v>58</v>
      </c>
      <c r="G19" s="59" t="s">
        <v>57</v>
      </c>
      <c r="H19" s="60" t="s">
        <v>58</v>
      </c>
    </row>
    <row r="20" spans="2:18" x14ac:dyDescent="0.25">
      <c r="B20" s="61" t="s">
        <v>121</v>
      </c>
      <c r="C20" s="62">
        <v>56.892475360470165</v>
      </c>
      <c r="D20" s="162">
        <v>1</v>
      </c>
      <c r="E20" s="62">
        <v>52.206595795215001</v>
      </c>
      <c r="F20" s="193">
        <v>0.6657865590790355</v>
      </c>
      <c r="G20" s="62">
        <v>51.249955985915499</v>
      </c>
      <c r="H20" s="193">
        <v>0.23</v>
      </c>
    </row>
    <row r="21" spans="2:18" x14ac:dyDescent="0.25">
      <c r="B21" s="61" t="s">
        <v>122</v>
      </c>
      <c r="C21" s="62">
        <v>73.640236178948626</v>
      </c>
      <c r="D21" s="162">
        <v>1</v>
      </c>
      <c r="E21" s="62">
        <v>72.05664441131259</v>
      </c>
      <c r="F21" s="193">
        <v>0.92154071755406874</v>
      </c>
      <c r="G21" s="62" t="s">
        <v>328</v>
      </c>
      <c r="H21" s="193">
        <v>0.3</v>
      </c>
    </row>
    <row r="22" spans="2:18" x14ac:dyDescent="0.25">
      <c r="B22" s="61" t="s">
        <v>59</v>
      </c>
      <c r="C22" s="62">
        <v>64.848658994976134</v>
      </c>
      <c r="D22" s="162">
        <v>1</v>
      </c>
      <c r="E22" s="62">
        <v>61.972617966564528</v>
      </c>
      <c r="F22" s="193">
        <v>1</v>
      </c>
      <c r="G22" s="62">
        <v>53.340424033239032</v>
      </c>
      <c r="H22" s="193">
        <v>1</v>
      </c>
    </row>
    <row r="23" spans="2:18" x14ac:dyDescent="0.25">
      <c r="B23" s="61" t="s">
        <v>60</v>
      </c>
      <c r="C23" s="62">
        <v>75.235561903707989</v>
      </c>
      <c r="D23" s="162">
        <v>1</v>
      </c>
      <c r="E23" s="62">
        <v>70.712395841661447</v>
      </c>
      <c r="F23" s="193">
        <v>1</v>
      </c>
      <c r="G23" s="62">
        <v>66.044326540821629</v>
      </c>
      <c r="H23" s="193">
        <v>1</v>
      </c>
    </row>
    <row r="24" spans="2:18" x14ac:dyDescent="0.25">
      <c r="B24" s="61" t="s">
        <v>61</v>
      </c>
      <c r="C24" s="62">
        <v>68.751729398380959</v>
      </c>
      <c r="D24" s="162">
        <v>1</v>
      </c>
      <c r="E24" s="62">
        <v>72.487799047893645</v>
      </c>
      <c r="F24" s="193">
        <v>0.85</v>
      </c>
      <c r="G24" s="62">
        <v>66.486514592591831</v>
      </c>
      <c r="H24" s="193">
        <v>0.8</v>
      </c>
    </row>
    <row r="25" spans="2:18" x14ac:dyDescent="0.25">
      <c r="B25" s="61" t="s">
        <v>62</v>
      </c>
      <c r="C25" s="62">
        <v>41.584682268559632</v>
      </c>
      <c r="D25" s="162">
        <v>1</v>
      </c>
      <c r="E25" s="62">
        <v>43.270873350769811</v>
      </c>
      <c r="F25" s="193">
        <v>1</v>
      </c>
      <c r="G25" s="62">
        <v>45.676960380750245</v>
      </c>
      <c r="H25" s="193">
        <v>1</v>
      </c>
    </row>
    <row r="26" spans="2:18" x14ac:dyDescent="0.25">
      <c r="B26" s="171" t="s">
        <v>147</v>
      </c>
    </row>
    <row r="28" spans="2:18" x14ac:dyDescent="0.25">
      <c r="B28" s="63" t="s">
        <v>140</v>
      </c>
      <c r="C28" s="184"/>
      <c r="D28" s="183"/>
      <c r="E28" s="184"/>
      <c r="F28" s="183"/>
      <c r="G28" s="184"/>
      <c r="H28" s="183"/>
      <c r="I28" s="184"/>
      <c r="J28" s="183"/>
      <c r="K28" s="184"/>
      <c r="L28" s="183"/>
      <c r="M28" s="184"/>
    </row>
    <row r="30" spans="2:18" ht="39.950000000000003" customHeight="1" x14ac:dyDescent="0.25">
      <c r="C30" s="325" t="s">
        <v>132</v>
      </c>
      <c r="D30" s="326"/>
      <c r="E30" s="325" t="s">
        <v>177</v>
      </c>
      <c r="F30" s="326"/>
      <c r="G30" s="325" t="s">
        <v>131</v>
      </c>
      <c r="H30" s="326"/>
      <c r="I30" s="325" t="s">
        <v>64</v>
      </c>
      <c r="J30" s="326"/>
      <c r="K30" s="340" t="s">
        <v>65</v>
      </c>
      <c r="L30" s="341"/>
      <c r="M30" s="340" t="s">
        <v>66</v>
      </c>
      <c r="N30" s="341"/>
      <c r="O30" s="342" t="s">
        <v>43</v>
      </c>
      <c r="P30" s="343"/>
    </row>
    <row r="31" spans="2:18" x14ac:dyDescent="0.25">
      <c r="B31" s="4"/>
      <c r="C31" s="5" t="s">
        <v>190</v>
      </c>
      <c r="D31" s="5" t="s">
        <v>191</v>
      </c>
      <c r="E31" s="5" t="s">
        <v>190</v>
      </c>
      <c r="F31" s="5" t="s">
        <v>191</v>
      </c>
      <c r="G31" s="5" t="s">
        <v>190</v>
      </c>
      <c r="H31" s="5" t="s">
        <v>191</v>
      </c>
      <c r="I31" s="5" t="s">
        <v>190</v>
      </c>
      <c r="J31" s="5" t="s">
        <v>191</v>
      </c>
      <c r="K31" s="5" t="s">
        <v>190</v>
      </c>
      <c r="L31" s="5" t="s">
        <v>191</v>
      </c>
      <c r="M31" s="5" t="s">
        <v>190</v>
      </c>
      <c r="N31" s="5" t="s">
        <v>191</v>
      </c>
      <c r="O31" s="147" t="str">
        <f t="shared" ref="O31:P31" si="0">+M31</f>
        <v>H1 2020</v>
      </c>
      <c r="P31" s="148" t="str">
        <f t="shared" si="0"/>
        <v>H1 2019</v>
      </c>
    </row>
    <row r="32" spans="2:18" x14ac:dyDescent="0.25">
      <c r="B32" s="6" t="s">
        <v>8</v>
      </c>
      <c r="C32" s="126">
        <v>54.8</v>
      </c>
      <c r="D32" s="127">
        <v>58.5</v>
      </c>
      <c r="E32" s="128">
        <v>802.6</v>
      </c>
      <c r="F32" s="127">
        <v>843.1</v>
      </c>
      <c r="G32" s="128">
        <v>79.599999999999994</v>
      </c>
      <c r="H32" s="127">
        <v>81.7</v>
      </c>
      <c r="I32" s="128">
        <v>134.9</v>
      </c>
      <c r="J32" s="127">
        <v>144.30000000000001</v>
      </c>
      <c r="K32" s="128">
        <v>27</v>
      </c>
      <c r="L32" s="127">
        <v>23.3</v>
      </c>
      <c r="M32" s="204">
        <v>3.9</v>
      </c>
      <c r="N32" s="129">
        <v>20.6</v>
      </c>
      <c r="O32" s="164">
        <v>1102.8</v>
      </c>
      <c r="P32" s="164">
        <v>1171.5</v>
      </c>
      <c r="R32" s="183"/>
    </row>
    <row r="33" spans="2:18" x14ac:dyDescent="0.25">
      <c r="B33" s="6" t="s">
        <v>9</v>
      </c>
      <c r="C33" s="126">
        <v>115.9</v>
      </c>
      <c r="D33" s="127">
        <v>132.30000000000001</v>
      </c>
      <c r="E33" s="128">
        <v>241.9</v>
      </c>
      <c r="F33" s="127">
        <v>234</v>
      </c>
      <c r="G33" s="128">
        <v>220.6</v>
      </c>
      <c r="H33" s="127">
        <v>483.4</v>
      </c>
      <c r="I33" s="128">
        <v>43</v>
      </c>
      <c r="J33" s="127">
        <v>35.700000000000003</v>
      </c>
      <c r="K33" s="128">
        <v>22.4</v>
      </c>
      <c r="L33" s="127">
        <v>23.2</v>
      </c>
      <c r="M33" s="128">
        <v>5.4</v>
      </c>
      <c r="N33" s="129">
        <v>9.4</v>
      </c>
      <c r="O33" s="164">
        <v>649.20000000000005</v>
      </c>
      <c r="P33" s="164">
        <v>917.9</v>
      </c>
      <c r="R33" s="183"/>
    </row>
    <row r="34" spans="2:18" x14ac:dyDescent="0.25">
      <c r="B34" s="6" t="s">
        <v>145</v>
      </c>
      <c r="C34" s="126">
        <v>45.3</v>
      </c>
      <c r="D34" s="127">
        <v>70.900000000000006</v>
      </c>
      <c r="E34" s="128">
        <v>537</v>
      </c>
      <c r="F34" s="127">
        <v>578.79999999999995</v>
      </c>
      <c r="G34" s="128">
        <v>572.1</v>
      </c>
      <c r="H34" s="127">
        <v>316.2</v>
      </c>
      <c r="I34" s="128">
        <v>0</v>
      </c>
      <c r="J34" s="127">
        <v>0</v>
      </c>
      <c r="K34" s="128">
        <v>6.7</v>
      </c>
      <c r="L34" s="127">
        <v>9.6999999999999993</v>
      </c>
      <c r="M34" s="128">
        <v>0.4</v>
      </c>
      <c r="N34" s="129">
        <v>0.1</v>
      </c>
      <c r="O34" s="164">
        <v>1161.5</v>
      </c>
      <c r="P34" s="164">
        <v>975.8</v>
      </c>
      <c r="R34" s="183"/>
    </row>
    <row r="35" spans="2:18" x14ac:dyDescent="0.25">
      <c r="B35" s="12" t="s">
        <v>10</v>
      </c>
      <c r="C35" s="131">
        <v>10.3</v>
      </c>
      <c r="D35" s="132">
        <v>31.2</v>
      </c>
      <c r="E35" s="133">
        <v>44.4</v>
      </c>
      <c r="F35" s="132">
        <v>97.3</v>
      </c>
      <c r="G35" s="133">
        <v>0.2</v>
      </c>
      <c r="H35" s="132">
        <v>0.7</v>
      </c>
      <c r="I35" s="133">
        <v>0</v>
      </c>
      <c r="J35" s="132">
        <v>0</v>
      </c>
      <c r="K35" s="133">
        <v>0</v>
      </c>
      <c r="L35" s="132">
        <v>0</v>
      </c>
      <c r="M35" s="133">
        <v>0</v>
      </c>
      <c r="N35" s="134">
        <v>0</v>
      </c>
      <c r="O35" s="167">
        <v>54.9</v>
      </c>
      <c r="P35" s="167">
        <v>129.30000000000001</v>
      </c>
      <c r="R35" s="183"/>
    </row>
    <row r="36" spans="2:18" x14ac:dyDescent="0.25">
      <c r="B36" s="15" t="s">
        <v>11</v>
      </c>
      <c r="C36" s="135">
        <v>7.6</v>
      </c>
      <c r="D36" s="136">
        <v>2.1</v>
      </c>
      <c r="E36" s="137">
        <v>311.60000000000002</v>
      </c>
      <c r="F36" s="136">
        <v>303.5</v>
      </c>
      <c r="G36" s="137">
        <v>312.2</v>
      </c>
      <c r="H36" s="136">
        <v>177.5</v>
      </c>
      <c r="I36" s="137">
        <v>0</v>
      </c>
      <c r="J36" s="136">
        <v>0</v>
      </c>
      <c r="K36" s="137">
        <v>1.6</v>
      </c>
      <c r="L36" s="136">
        <v>3.6</v>
      </c>
      <c r="M36" s="137">
        <v>0</v>
      </c>
      <c r="N36" s="138">
        <v>-0.2</v>
      </c>
      <c r="O36" s="167">
        <v>632.9</v>
      </c>
      <c r="P36" s="167">
        <v>487.4</v>
      </c>
      <c r="R36" s="183"/>
    </row>
    <row r="37" spans="2:18" x14ac:dyDescent="0.25">
      <c r="B37" s="15" t="s">
        <v>12</v>
      </c>
      <c r="C37" s="135">
        <v>10.4</v>
      </c>
      <c r="D37" s="136">
        <v>12.8</v>
      </c>
      <c r="E37" s="137">
        <v>50.5</v>
      </c>
      <c r="F37" s="136">
        <v>45.9</v>
      </c>
      <c r="G37" s="137">
        <v>230.4</v>
      </c>
      <c r="H37" s="136">
        <v>104.8</v>
      </c>
      <c r="I37" s="137">
        <v>0</v>
      </c>
      <c r="J37" s="136">
        <v>0</v>
      </c>
      <c r="K37" s="137">
        <v>0.5</v>
      </c>
      <c r="L37" s="136">
        <v>0.5</v>
      </c>
      <c r="M37" s="137">
        <v>0.4</v>
      </c>
      <c r="N37" s="138">
        <v>0.4</v>
      </c>
      <c r="O37" s="167">
        <v>292.3</v>
      </c>
      <c r="P37" s="167">
        <v>164.4</v>
      </c>
      <c r="R37" s="183"/>
    </row>
    <row r="38" spans="2:18" x14ac:dyDescent="0.25">
      <c r="B38" s="15" t="s">
        <v>13</v>
      </c>
      <c r="C38" s="135">
        <v>5</v>
      </c>
      <c r="D38" s="136">
        <v>16.600000000000001</v>
      </c>
      <c r="E38" s="137">
        <v>92.1</v>
      </c>
      <c r="F38" s="136">
        <v>83.9</v>
      </c>
      <c r="G38" s="137">
        <v>22.8</v>
      </c>
      <c r="H38" s="136">
        <v>21.6</v>
      </c>
      <c r="I38" s="137">
        <v>0</v>
      </c>
      <c r="J38" s="136">
        <v>0</v>
      </c>
      <c r="K38" s="137">
        <v>4.5999999999999996</v>
      </c>
      <c r="L38" s="136">
        <v>5.6</v>
      </c>
      <c r="M38" s="137">
        <v>0</v>
      </c>
      <c r="N38" s="138">
        <v>0</v>
      </c>
      <c r="O38" s="167">
        <v>124.4</v>
      </c>
      <c r="P38" s="167">
        <v>127.7</v>
      </c>
      <c r="R38" s="183"/>
    </row>
    <row r="39" spans="2:18" x14ac:dyDescent="0.25">
      <c r="B39" s="15" t="s">
        <v>14</v>
      </c>
      <c r="C39" s="135">
        <v>11.9</v>
      </c>
      <c r="D39" s="136">
        <v>8.1999999999999993</v>
      </c>
      <c r="E39" s="137">
        <v>38.4</v>
      </c>
      <c r="F39" s="136">
        <v>48.2</v>
      </c>
      <c r="G39" s="137">
        <v>4.9000000000000004</v>
      </c>
      <c r="H39" s="136">
        <v>7.4</v>
      </c>
      <c r="I39" s="137">
        <v>0</v>
      </c>
      <c r="J39" s="136">
        <v>0</v>
      </c>
      <c r="K39" s="137">
        <v>0.1</v>
      </c>
      <c r="L39" s="136">
        <v>0</v>
      </c>
      <c r="M39" s="137">
        <v>0</v>
      </c>
      <c r="N39" s="138">
        <v>0</v>
      </c>
      <c r="O39" s="167">
        <v>55.3</v>
      </c>
      <c r="P39" s="167">
        <v>63.8</v>
      </c>
      <c r="R39" s="183"/>
    </row>
    <row r="40" spans="2:18" x14ac:dyDescent="0.25">
      <c r="B40" s="146" t="s">
        <v>44</v>
      </c>
      <c r="C40" s="139">
        <v>0</v>
      </c>
      <c r="D40" s="140">
        <v>0</v>
      </c>
      <c r="E40" s="141">
        <v>0</v>
      </c>
      <c r="F40" s="140">
        <v>0</v>
      </c>
      <c r="G40" s="141">
        <v>1.6</v>
      </c>
      <c r="H40" s="140">
        <v>3.3</v>
      </c>
      <c r="I40" s="141">
        <v>0</v>
      </c>
      <c r="J40" s="140">
        <v>0</v>
      </c>
      <c r="K40" s="141">
        <v>0</v>
      </c>
      <c r="L40" s="140">
        <v>0</v>
      </c>
      <c r="M40" s="141">
        <v>0</v>
      </c>
      <c r="N40" s="142">
        <v>0</v>
      </c>
      <c r="O40" s="167">
        <v>1.6</v>
      </c>
      <c r="P40" s="167">
        <v>3.3</v>
      </c>
      <c r="R40" s="183"/>
    </row>
    <row r="41" spans="2:18" x14ac:dyDescent="0.25">
      <c r="B41" s="6" t="s">
        <v>119</v>
      </c>
      <c r="C41" s="126">
        <v>23.1</v>
      </c>
      <c r="D41" s="127">
        <v>29.8</v>
      </c>
      <c r="E41" s="128">
        <v>85.4</v>
      </c>
      <c r="F41" s="127">
        <v>69.599999999999994</v>
      </c>
      <c r="G41" s="128">
        <v>68.5</v>
      </c>
      <c r="H41" s="127">
        <v>118.7</v>
      </c>
      <c r="I41" s="128">
        <v>3.8</v>
      </c>
      <c r="J41" s="127">
        <v>6.8</v>
      </c>
      <c r="K41" s="128">
        <v>0.4</v>
      </c>
      <c r="L41" s="127">
        <v>1.8</v>
      </c>
      <c r="M41" s="128">
        <v>0.3</v>
      </c>
      <c r="N41" s="129">
        <v>0.5</v>
      </c>
      <c r="O41" s="164">
        <v>181.4</v>
      </c>
      <c r="P41" s="164">
        <v>227.1</v>
      </c>
      <c r="R41" s="183"/>
    </row>
    <row r="42" spans="2:18" x14ac:dyDescent="0.25">
      <c r="B42" s="12" t="s">
        <v>15</v>
      </c>
      <c r="C42" s="131">
        <v>0</v>
      </c>
      <c r="D42" s="132">
        <v>0</v>
      </c>
      <c r="E42" s="131">
        <v>85.4</v>
      </c>
      <c r="F42" s="132">
        <v>69.599999999999994</v>
      </c>
      <c r="G42" s="131">
        <v>0.4</v>
      </c>
      <c r="H42" s="132">
        <v>0.4</v>
      </c>
      <c r="I42" s="131">
        <v>3.8</v>
      </c>
      <c r="J42" s="132">
        <v>6.8</v>
      </c>
      <c r="K42" s="131">
        <v>0.4</v>
      </c>
      <c r="L42" s="132">
        <v>1.8</v>
      </c>
      <c r="M42" s="131">
        <v>0.2</v>
      </c>
      <c r="N42" s="134">
        <v>0.4</v>
      </c>
      <c r="O42" s="167">
        <v>90.2</v>
      </c>
      <c r="P42" s="167">
        <v>79</v>
      </c>
      <c r="R42" s="183"/>
    </row>
    <row r="43" spans="2:18" x14ac:dyDescent="0.25">
      <c r="B43" s="15" t="s">
        <v>16</v>
      </c>
      <c r="C43" s="135">
        <v>23.1</v>
      </c>
      <c r="D43" s="136">
        <v>29.6</v>
      </c>
      <c r="E43" s="135">
        <v>0</v>
      </c>
      <c r="F43" s="136">
        <v>0</v>
      </c>
      <c r="G43" s="135">
        <v>0</v>
      </c>
      <c r="H43" s="136">
        <v>0</v>
      </c>
      <c r="I43" s="135">
        <v>0</v>
      </c>
      <c r="J43" s="136">
        <v>0</v>
      </c>
      <c r="K43" s="135">
        <v>0</v>
      </c>
      <c r="L43" s="136">
        <v>0</v>
      </c>
      <c r="M43" s="135">
        <v>0</v>
      </c>
      <c r="N43" s="138">
        <v>0</v>
      </c>
      <c r="O43" s="167">
        <v>23.1</v>
      </c>
      <c r="P43" s="167">
        <v>29.6</v>
      </c>
      <c r="R43" s="183"/>
    </row>
    <row r="44" spans="2:18" x14ac:dyDescent="0.25">
      <c r="B44" s="15" t="s">
        <v>44</v>
      </c>
      <c r="C44" s="139">
        <v>0</v>
      </c>
      <c r="D44" s="140">
        <v>0.2</v>
      </c>
      <c r="E44" s="141">
        <v>0</v>
      </c>
      <c r="F44" s="140">
        <v>0</v>
      </c>
      <c r="G44" s="141">
        <v>68.099999999999994</v>
      </c>
      <c r="H44" s="140">
        <v>118.3</v>
      </c>
      <c r="I44" s="141">
        <v>0</v>
      </c>
      <c r="J44" s="140">
        <v>0</v>
      </c>
      <c r="K44" s="141">
        <v>0</v>
      </c>
      <c r="L44" s="140">
        <v>0</v>
      </c>
      <c r="M44" s="141">
        <v>0.1</v>
      </c>
      <c r="N44" s="142">
        <v>0.1</v>
      </c>
      <c r="O44" s="167">
        <v>68.2</v>
      </c>
      <c r="P44" s="167">
        <v>118.5</v>
      </c>
      <c r="R44" s="183"/>
    </row>
    <row r="45" spans="2:18" x14ac:dyDescent="0.25">
      <c r="B45" s="6" t="s">
        <v>146</v>
      </c>
      <c r="C45" s="126">
        <v>0.2</v>
      </c>
      <c r="D45" s="127">
        <v>0.2</v>
      </c>
      <c r="E45" s="128">
        <v>0</v>
      </c>
      <c r="F45" s="127">
        <v>0</v>
      </c>
      <c r="G45" s="128">
        <v>739.6</v>
      </c>
      <c r="H45" s="127">
        <v>656</v>
      </c>
      <c r="I45" s="128">
        <v>0</v>
      </c>
      <c r="J45" s="127">
        <v>0</v>
      </c>
      <c r="K45" s="128">
        <v>22.8</v>
      </c>
      <c r="L45" s="127">
        <v>22.8</v>
      </c>
      <c r="M45" s="128">
        <v>0</v>
      </c>
      <c r="N45" s="129">
        <v>0</v>
      </c>
      <c r="O45" s="164">
        <v>762.7</v>
      </c>
      <c r="P45" s="164">
        <v>678.9</v>
      </c>
      <c r="R45" s="183"/>
    </row>
    <row r="46" spans="2:18" x14ac:dyDescent="0.25">
      <c r="B46" s="6" t="s">
        <v>20</v>
      </c>
      <c r="C46" s="126">
        <v>0</v>
      </c>
      <c r="D46" s="127">
        <v>0</v>
      </c>
      <c r="E46" s="128">
        <v>0</v>
      </c>
      <c r="F46" s="127">
        <v>0</v>
      </c>
      <c r="G46" s="128">
        <v>217.2</v>
      </c>
      <c r="H46" s="127">
        <v>155.4</v>
      </c>
      <c r="I46" s="128">
        <v>0</v>
      </c>
      <c r="J46" s="127">
        <v>0</v>
      </c>
      <c r="K46" s="128">
        <v>1.4</v>
      </c>
      <c r="L46" s="127">
        <v>0.4</v>
      </c>
      <c r="M46" s="128">
        <v>0</v>
      </c>
      <c r="N46" s="129">
        <v>0</v>
      </c>
      <c r="O46" s="164">
        <v>218.7</v>
      </c>
      <c r="P46" s="164">
        <v>155.69999999999999</v>
      </c>
      <c r="R46" s="183"/>
    </row>
    <row r="47" spans="2:18" x14ac:dyDescent="0.25">
      <c r="B47" s="6" t="s">
        <v>44</v>
      </c>
      <c r="C47" s="126">
        <v>0.1</v>
      </c>
      <c r="D47" s="127">
        <v>0</v>
      </c>
      <c r="E47" s="128">
        <v>1.5</v>
      </c>
      <c r="F47" s="127">
        <v>0.8</v>
      </c>
      <c r="G47" s="128">
        <v>14.1</v>
      </c>
      <c r="H47" s="127">
        <v>8.8000000000000007</v>
      </c>
      <c r="I47" s="128">
        <v>0</v>
      </c>
      <c r="J47" s="127">
        <v>0</v>
      </c>
      <c r="K47" s="128">
        <v>22.6</v>
      </c>
      <c r="L47" s="127">
        <v>24.2</v>
      </c>
      <c r="M47" s="128">
        <v>22.4</v>
      </c>
      <c r="N47" s="129">
        <v>9.8000000000000007</v>
      </c>
      <c r="O47" s="164">
        <v>60.7</v>
      </c>
      <c r="P47" s="164">
        <v>43.6</v>
      </c>
      <c r="R47" s="183"/>
    </row>
    <row r="48" spans="2:18" x14ac:dyDescent="0.25">
      <c r="B48" s="67" t="s">
        <v>43</v>
      </c>
      <c r="C48" s="143">
        <v>239.4</v>
      </c>
      <c r="D48" s="143">
        <v>292</v>
      </c>
      <c r="E48" s="143">
        <v>1668.4</v>
      </c>
      <c r="F48" s="143">
        <v>1726.4</v>
      </c>
      <c r="G48" s="143">
        <v>1911.7</v>
      </c>
      <c r="H48" s="143">
        <v>1820.1</v>
      </c>
      <c r="I48" s="143">
        <v>181.8</v>
      </c>
      <c r="J48" s="143">
        <v>186.8</v>
      </c>
      <c r="K48" s="143">
        <v>103.3</v>
      </c>
      <c r="L48" s="143">
        <v>105.2</v>
      </c>
      <c r="M48" s="143">
        <v>32.799999999999997</v>
      </c>
      <c r="N48" s="143">
        <v>41.4</v>
      </c>
      <c r="O48" s="165">
        <v>4137.3999999999996</v>
      </c>
      <c r="P48" s="166">
        <v>4171.8999999999996</v>
      </c>
      <c r="R48" s="183"/>
    </row>
    <row r="49" spans="2:16" ht="26.25" customHeight="1" x14ac:dyDescent="0.25">
      <c r="B49" s="334" t="s">
        <v>142</v>
      </c>
      <c r="C49" s="335"/>
      <c r="D49" s="335"/>
      <c r="E49" s="335"/>
      <c r="F49" s="335"/>
      <c r="G49" s="335"/>
      <c r="H49" s="335"/>
      <c r="I49" s="335"/>
      <c r="J49" s="335"/>
      <c r="K49" s="335"/>
      <c r="L49" s="335"/>
      <c r="M49" s="335"/>
      <c r="N49" s="335"/>
      <c r="O49" s="335"/>
      <c r="P49" s="335"/>
    </row>
    <row r="50" spans="2:16" ht="18.75" customHeight="1" x14ac:dyDescent="0.25">
      <c r="B50" s="335"/>
      <c r="C50" s="335"/>
      <c r="D50" s="335"/>
      <c r="E50" s="335"/>
      <c r="F50" s="335"/>
      <c r="G50" s="335"/>
      <c r="H50" s="335"/>
      <c r="I50" s="335"/>
      <c r="J50" s="335"/>
      <c r="K50" s="335"/>
      <c r="L50" s="335"/>
      <c r="M50" s="335"/>
      <c r="N50" s="335"/>
      <c r="O50" s="335"/>
      <c r="P50" s="335"/>
    </row>
    <row r="51" spans="2:16" x14ac:dyDescent="0.25">
      <c r="B51" s="65" t="s">
        <v>139</v>
      </c>
      <c r="C51" s="66"/>
      <c r="D51" s="66"/>
      <c r="E51" s="66"/>
      <c r="F51" s="66"/>
      <c r="G51" s="66"/>
      <c r="H51" s="66"/>
      <c r="I51" s="66"/>
      <c r="J51" s="66"/>
      <c r="K51" s="66"/>
    </row>
    <row r="52" spans="2:16" ht="15" customHeight="1" x14ac:dyDescent="0.25">
      <c r="C52" s="185"/>
      <c r="D52" s="185"/>
      <c r="E52" s="185"/>
      <c r="F52" s="185"/>
      <c r="G52" s="185"/>
      <c r="H52" s="185"/>
      <c r="I52" s="185"/>
      <c r="J52" s="185"/>
      <c r="K52" s="185"/>
      <c r="L52" s="183"/>
      <c r="M52" s="185"/>
    </row>
    <row r="53" spans="2:16" ht="39.950000000000003" customHeight="1" x14ac:dyDescent="0.25">
      <c r="C53" s="325" t="str">
        <f>+C30</f>
        <v>Conventional Generation &amp; Global Trading</v>
      </c>
      <c r="D53" s="326"/>
      <c r="E53" s="325" t="str">
        <f>+E30</f>
        <v xml:space="preserve">Infrastructure 
&amp; Networks </v>
      </c>
      <c r="F53" s="326"/>
      <c r="G53" s="325" t="str">
        <f>+G30</f>
        <v>EGP</v>
      </c>
      <c r="H53" s="326"/>
      <c r="I53" s="325" t="str">
        <f>+I30</f>
        <v xml:space="preserve">Retail </v>
      </c>
      <c r="J53" s="326"/>
      <c r="K53" s="340" t="str">
        <f>+K30</f>
        <v>Enel X</v>
      </c>
      <c r="L53" s="341"/>
      <c r="M53" s="340" t="str">
        <f>+M30</f>
        <v xml:space="preserve">Services 
&amp; Other </v>
      </c>
      <c r="N53" s="341"/>
      <c r="O53" s="342" t="s">
        <v>43</v>
      </c>
      <c r="P53" s="343"/>
    </row>
    <row r="54" spans="2:16" x14ac:dyDescent="0.25">
      <c r="B54" s="4"/>
      <c r="C54" s="5" t="str">
        <f>+C31</f>
        <v>H1 2020</v>
      </c>
      <c r="D54" s="5" t="str">
        <f t="shared" ref="D54:N54" si="1">+D31</f>
        <v>H1 2019</v>
      </c>
      <c r="E54" s="5" t="str">
        <f t="shared" si="1"/>
        <v>H1 2020</v>
      </c>
      <c r="F54" s="5" t="str">
        <f t="shared" si="1"/>
        <v>H1 2019</v>
      </c>
      <c r="G54" s="5" t="str">
        <f t="shared" si="1"/>
        <v>H1 2020</v>
      </c>
      <c r="H54" s="5" t="str">
        <f t="shared" si="1"/>
        <v>H1 2019</v>
      </c>
      <c r="I54" s="5" t="str">
        <f t="shared" si="1"/>
        <v>H1 2020</v>
      </c>
      <c r="J54" s="5" t="str">
        <f t="shared" si="1"/>
        <v>H1 2019</v>
      </c>
      <c r="K54" s="5" t="str">
        <f t="shared" si="1"/>
        <v>H1 2020</v>
      </c>
      <c r="L54" s="5" t="str">
        <f t="shared" si="1"/>
        <v>H1 2019</v>
      </c>
      <c r="M54" s="5" t="str">
        <f t="shared" si="1"/>
        <v>H1 2020</v>
      </c>
      <c r="N54" s="5" t="str">
        <f t="shared" si="1"/>
        <v>H1 2019</v>
      </c>
      <c r="O54" s="148" t="str">
        <f t="shared" ref="O54:P54" si="2">+M54</f>
        <v>H1 2020</v>
      </c>
      <c r="P54" s="148" t="str">
        <f t="shared" si="2"/>
        <v>H1 2019</v>
      </c>
    </row>
    <row r="55" spans="2:16" x14ac:dyDescent="0.25">
      <c r="B55" s="6" t="s">
        <v>8</v>
      </c>
      <c r="C55" s="126">
        <v>26.4</v>
      </c>
      <c r="D55" s="127">
        <v>11.7</v>
      </c>
      <c r="E55" s="128">
        <v>313.39999999999998</v>
      </c>
      <c r="F55" s="127">
        <v>410.7</v>
      </c>
      <c r="G55" s="128">
        <v>43.5</v>
      </c>
      <c r="H55" s="127">
        <v>41.4</v>
      </c>
      <c r="I55" s="128">
        <v>0</v>
      </c>
      <c r="J55" s="127">
        <v>0</v>
      </c>
      <c r="K55" s="128">
        <v>23.2</v>
      </c>
      <c r="L55" s="127">
        <v>23.3</v>
      </c>
      <c r="M55" s="128">
        <v>0</v>
      </c>
      <c r="N55" s="129">
        <v>14.7</v>
      </c>
      <c r="O55" s="164">
        <v>406.5</v>
      </c>
      <c r="P55" s="164">
        <v>501.8</v>
      </c>
    </row>
    <row r="56" spans="2:16" x14ac:dyDescent="0.25">
      <c r="B56" s="6" t="s">
        <v>9</v>
      </c>
      <c r="C56" s="126">
        <v>0.6</v>
      </c>
      <c r="D56" s="127">
        <v>0.3</v>
      </c>
      <c r="E56" s="128">
        <v>68.099999999999994</v>
      </c>
      <c r="F56" s="127">
        <v>91.1</v>
      </c>
      <c r="G56" s="128">
        <v>191.7</v>
      </c>
      <c r="H56" s="127">
        <v>458.8</v>
      </c>
      <c r="I56" s="128">
        <v>0</v>
      </c>
      <c r="J56" s="127">
        <v>0</v>
      </c>
      <c r="K56" s="128">
        <v>4.7</v>
      </c>
      <c r="L56" s="127">
        <v>0.6</v>
      </c>
      <c r="M56" s="128">
        <v>0.4</v>
      </c>
      <c r="N56" s="129">
        <v>0.8</v>
      </c>
      <c r="O56" s="164">
        <v>265.5</v>
      </c>
      <c r="P56" s="164">
        <v>551.5</v>
      </c>
    </row>
    <row r="57" spans="2:16" x14ac:dyDescent="0.25">
      <c r="B57" s="6" t="s">
        <v>148</v>
      </c>
      <c r="C57" s="126">
        <v>5</v>
      </c>
      <c r="D57" s="127">
        <v>12.2</v>
      </c>
      <c r="E57" s="128">
        <v>132.1</v>
      </c>
      <c r="F57" s="127">
        <v>186.8</v>
      </c>
      <c r="G57" s="128">
        <v>545.1</v>
      </c>
      <c r="H57" s="127">
        <v>285.39999999999998</v>
      </c>
      <c r="I57" s="128">
        <v>0</v>
      </c>
      <c r="J57" s="127">
        <v>0</v>
      </c>
      <c r="K57" s="128">
        <v>4.5</v>
      </c>
      <c r="L57" s="127">
        <v>6.2</v>
      </c>
      <c r="M57" s="128">
        <v>0.2</v>
      </c>
      <c r="N57" s="129">
        <v>0.1</v>
      </c>
      <c r="O57" s="164">
        <v>687.9</v>
      </c>
      <c r="P57" s="164">
        <v>490.6</v>
      </c>
    </row>
    <row r="58" spans="2:16" x14ac:dyDescent="0.25">
      <c r="B58" s="12" t="s">
        <v>10</v>
      </c>
      <c r="C58" s="131">
        <v>0.1</v>
      </c>
      <c r="D58" s="132">
        <v>0</v>
      </c>
      <c r="E58" s="133">
        <v>3.5</v>
      </c>
      <c r="F58" s="132">
        <v>38.9</v>
      </c>
      <c r="G58" s="133">
        <v>0.2</v>
      </c>
      <c r="H58" s="132">
        <v>0.1</v>
      </c>
      <c r="I58" s="133">
        <v>0</v>
      </c>
      <c r="J58" s="132">
        <v>0</v>
      </c>
      <c r="K58" s="133">
        <v>0</v>
      </c>
      <c r="L58" s="132">
        <v>0</v>
      </c>
      <c r="M58" s="133">
        <v>0</v>
      </c>
      <c r="N58" s="134">
        <v>0</v>
      </c>
      <c r="O58" s="164">
        <v>3.7</v>
      </c>
      <c r="P58" s="164">
        <v>39</v>
      </c>
    </row>
    <row r="59" spans="2:16" x14ac:dyDescent="0.25">
      <c r="B59" s="15" t="s">
        <v>11</v>
      </c>
      <c r="C59" s="135">
        <v>0</v>
      </c>
      <c r="D59" s="136">
        <v>0.7</v>
      </c>
      <c r="E59" s="137">
        <v>76.7</v>
      </c>
      <c r="F59" s="136">
        <v>93.4</v>
      </c>
      <c r="G59" s="137">
        <v>308.60000000000002</v>
      </c>
      <c r="H59" s="136">
        <v>172.8</v>
      </c>
      <c r="I59" s="137">
        <v>0</v>
      </c>
      <c r="J59" s="136">
        <v>0</v>
      </c>
      <c r="K59" s="137">
        <v>0.3</v>
      </c>
      <c r="L59" s="132">
        <v>0.3</v>
      </c>
      <c r="M59" s="137">
        <v>0</v>
      </c>
      <c r="N59" s="138">
        <v>0</v>
      </c>
      <c r="O59" s="164">
        <v>385.6</v>
      </c>
      <c r="P59" s="164">
        <v>267.2</v>
      </c>
    </row>
    <row r="60" spans="2:16" x14ac:dyDescent="0.25">
      <c r="B60" s="15" t="s">
        <v>12</v>
      </c>
      <c r="C60" s="135">
        <v>2.9</v>
      </c>
      <c r="D60" s="136">
        <v>3.9</v>
      </c>
      <c r="E60" s="137">
        <v>12</v>
      </c>
      <c r="F60" s="136">
        <v>8.9</v>
      </c>
      <c r="G60" s="137">
        <v>221.4</v>
      </c>
      <c r="H60" s="136">
        <v>95.1</v>
      </c>
      <c r="I60" s="137">
        <v>0</v>
      </c>
      <c r="J60" s="136">
        <v>0</v>
      </c>
      <c r="K60" s="137">
        <v>0.5</v>
      </c>
      <c r="L60" s="132">
        <v>0.5</v>
      </c>
      <c r="M60" s="137">
        <v>0.2</v>
      </c>
      <c r="N60" s="137">
        <v>0.1</v>
      </c>
      <c r="O60" s="164">
        <v>237</v>
      </c>
      <c r="P60" s="164">
        <v>108.6</v>
      </c>
    </row>
    <row r="61" spans="2:16" x14ac:dyDescent="0.25">
      <c r="B61" s="15" t="s">
        <v>13</v>
      </c>
      <c r="C61" s="135">
        <v>1.3</v>
      </c>
      <c r="D61" s="136">
        <v>5.7</v>
      </c>
      <c r="E61" s="137">
        <v>35.299999999999997</v>
      </c>
      <c r="F61" s="136">
        <v>36.6</v>
      </c>
      <c r="G61" s="137">
        <v>13.5</v>
      </c>
      <c r="H61" s="136">
        <v>15.9</v>
      </c>
      <c r="I61" s="137">
        <v>0</v>
      </c>
      <c r="J61" s="136">
        <v>0</v>
      </c>
      <c r="K61" s="137">
        <v>4.5</v>
      </c>
      <c r="L61" s="132">
        <v>5.3</v>
      </c>
      <c r="M61" s="137">
        <v>0</v>
      </c>
      <c r="N61" s="138">
        <v>0</v>
      </c>
      <c r="O61" s="164">
        <v>55.5</v>
      </c>
      <c r="P61" s="164">
        <v>63.5</v>
      </c>
    </row>
    <row r="62" spans="2:16" x14ac:dyDescent="0.25">
      <c r="B62" s="15" t="s">
        <v>14</v>
      </c>
      <c r="C62" s="135">
        <v>0.8</v>
      </c>
      <c r="D62" s="136">
        <v>1.9</v>
      </c>
      <c r="E62" s="137">
        <v>4.5999999999999996</v>
      </c>
      <c r="F62" s="136">
        <v>8.9</v>
      </c>
      <c r="G62" s="137">
        <v>0.1</v>
      </c>
      <c r="H62" s="136">
        <v>0.7</v>
      </c>
      <c r="I62" s="137">
        <v>0</v>
      </c>
      <c r="J62" s="136">
        <v>0</v>
      </c>
      <c r="K62" s="137">
        <v>0.1</v>
      </c>
      <c r="L62" s="132">
        <v>0</v>
      </c>
      <c r="M62" s="137">
        <v>0</v>
      </c>
      <c r="N62" s="138">
        <v>0</v>
      </c>
      <c r="O62" s="164">
        <v>5.6</v>
      </c>
      <c r="P62" s="164">
        <v>11.5</v>
      </c>
    </row>
    <row r="63" spans="2:16" x14ac:dyDescent="0.25">
      <c r="B63" s="15" t="s">
        <v>44</v>
      </c>
      <c r="C63" s="139">
        <v>0</v>
      </c>
      <c r="D63" s="140">
        <v>0</v>
      </c>
      <c r="E63" s="141">
        <v>0</v>
      </c>
      <c r="F63" s="140">
        <v>0</v>
      </c>
      <c r="G63" s="141">
        <v>0.4</v>
      </c>
      <c r="H63" s="140">
        <v>0.8</v>
      </c>
      <c r="I63" s="141">
        <v>0</v>
      </c>
      <c r="J63" s="140">
        <v>0</v>
      </c>
      <c r="K63" s="141">
        <v>0</v>
      </c>
      <c r="L63" s="140">
        <v>0</v>
      </c>
      <c r="M63" s="141">
        <v>0</v>
      </c>
      <c r="N63" s="142">
        <v>0</v>
      </c>
      <c r="O63" s="164">
        <v>0.4</v>
      </c>
      <c r="P63" s="164">
        <v>0.8</v>
      </c>
    </row>
    <row r="64" spans="2:16" x14ac:dyDescent="0.25">
      <c r="B64" s="6" t="s">
        <v>119</v>
      </c>
      <c r="C64" s="126">
        <v>15</v>
      </c>
      <c r="D64" s="127">
        <v>0.2</v>
      </c>
      <c r="E64" s="128">
        <v>33.200000000000003</v>
      </c>
      <c r="F64" s="127">
        <v>25.2</v>
      </c>
      <c r="G64" s="128">
        <v>67.099999999999994</v>
      </c>
      <c r="H64" s="127">
        <v>117.7</v>
      </c>
      <c r="I64" s="128">
        <v>0</v>
      </c>
      <c r="J64" s="127">
        <v>0</v>
      </c>
      <c r="K64" s="128">
        <v>0.2</v>
      </c>
      <c r="L64" s="127">
        <v>0</v>
      </c>
      <c r="M64" s="128">
        <v>-0.1</v>
      </c>
      <c r="N64" s="129">
        <v>0</v>
      </c>
      <c r="O64" s="164">
        <v>115.4</v>
      </c>
      <c r="P64" s="164">
        <v>143.1</v>
      </c>
    </row>
    <row r="65" spans="1:18" x14ac:dyDescent="0.25">
      <c r="B65" s="12" t="s">
        <v>15</v>
      </c>
      <c r="C65" s="131">
        <v>0</v>
      </c>
      <c r="D65" s="132">
        <v>0</v>
      </c>
      <c r="E65" s="131">
        <v>33.200000000000003</v>
      </c>
      <c r="F65" s="132">
        <v>25.2</v>
      </c>
      <c r="G65" s="131">
        <v>0</v>
      </c>
      <c r="H65" s="132">
        <v>0</v>
      </c>
      <c r="I65" s="131">
        <v>0</v>
      </c>
      <c r="J65" s="132">
        <v>0</v>
      </c>
      <c r="K65" s="131">
        <v>0</v>
      </c>
      <c r="L65" s="132">
        <v>0</v>
      </c>
      <c r="M65" s="131">
        <v>-0.1</v>
      </c>
      <c r="N65" s="134">
        <v>0</v>
      </c>
      <c r="O65" s="164">
        <v>33.299999999999997</v>
      </c>
      <c r="P65" s="164">
        <v>25.3</v>
      </c>
    </row>
    <row r="66" spans="1:18" x14ac:dyDescent="0.25">
      <c r="B66" s="15" t="s">
        <v>16</v>
      </c>
      <c r="C66" s="135">
        <v>15</v>
      </c>
      <c r="D66" s="136">
        <v>0</v>
      </c>
      <c r="E66" s="135">
        <v>0</v>
      </c>
      <c r="F66" s="136">
        <v>0</v>
      </c>
      <c r="G66" s="135">
        <v>0</v>
      </c>
      <c r="H66" s="136">
        <v>0</v>
      </c>
      <c r="I66" s="135">
        <v>0</v>
      </c>
      <c r="J66" s="136">
        <v>0</v>
      </c>
      <c r="K66" s="135">
        <v>0</v>
      </c>
      <c r="L66" s="136">
        <v>0</v>
      </c>
      <c r="M66" s="135">
        <v>0</v>
      </c>
      <c r="N66" s="138">
        <v>0</v>
      </c>
      <c r="O66" s="164">
        <v>15</v>
      </c>
      <c r="P66" s="164">
        <v>0</v>
      </c>
    </row>
    <row r="67" spans="1:18" x14ac:dyDescent="0.25">
      <c r="B67" s="15" t="s">
        <v>44</v>
      </c>
      <c r="C67" s="139">
        <v>0</v>
      </c>
      <c r="D67" s="140">
        <v>0.2</v>
      </c>
      <c r="E67" s="141">
        <v>0</v>
      </c>
      <c r="F67" s="140">
        <v>0</v>
      </c>
      <c r="G67" s="141">
        <v>67.099999999999994</v>
      </c>
      <c r="H67" s="140">
        <v>117.7</v>
      </c>
      <c r="I67" s="141">
        <v>0</v>
      </c>
      <c r="J67" s="140">
        <v>0</v>
      </c>
      <c r="K67" s="141">
        <v>0</v>
      </c>
      <c r="L67" s="140">
        <v>0</v>
      </c>
      <c r="M67" s="141">
        <v>0</v>
      </c>
      <c r="N67" s="142">
        <v>0</v>
      </c>
      <c r="O67" s="164">
        <v>67.099999999999994</v>
      </c>
      <c r="P67" s="164">
        <v>117.8</v>
      </c>
    </row>
    <row r="68" spans="1:18" x14ac:dyDescent="0.25">
      <c r="B68" s="6" t="s">
        <v>146</v>
      </c>
      <c r="C68" s="126">
        <v>0</v>
      </c>
      <c r="D68" s="127">
        <v>0.2</v>
      </c>
      <c r="E68" s="128">
        <v>0</v>
      </c>
      <c r="F68" s="127">
        <v>0</v>
      </c>
      <c r="G68" s="128">
        <v>733.5</v>
      </c>
      <c r="H68" s="127">
        <v>649.6</v>
      </c>
      <c r="I68" s="128">
        <v>0</v>
      </c>
      <c r="J68" s="127">
        <v>0</v>
      </c>
      <c r="K68" s="128">
        <v>0.9</v>
      </c>
      <c r="L68" s="127">
        <v>1.8</v>
      </c>
      <c r="M68" s="128">
        <v>0</v>
      </c>
      <c r="N68" s="129">
        <v>0</v>
      </c>
      <c r="O68" s="164">
        <v>735.4</v>
      </c>
      <c r="P68" s="164">
        <v>651.6</v>
      </c>
    </row>
    <row r="69" spans="1:18" x14ac:dyDescent="0.25">
      <c r="B69" s="6" t="s">
        <v>20</v>
      </c>
      <c r="C69" s="126">
        <v>0</v>
      </c>
      <c r="D69" s="127">
        <v>0</v>
      </c>
      <c r="E69" s="128">
        <v>0</v>
      </c>
      <c r="F69" s="127">
        <v>0</v>
      </c>
      <c r="G69" s="128">
        <v>215.1</v>
      </c>
      <c r="H69" s="127">
        <v>153.80000000000001</v>
      </c>
      <c r="I69" s="128">
        <v>0</v>
      </c>
      <c r="J69" s="127">
        <v>0</v>
      </c>
      <c r="K69" s="128">
        <v>0.6</v>
      </c>
      <c r="L69" s="127">
        <v>0.2</v>
      </c>
      <c r="M69" s="128">
        <v>0</v>
      </c>
      <c r="N69" s="129">
        <v>0</v>
      </c>
      <c r="O69" s="164">
        <v>215.8</v>
      </c>
      <c r="P69" s="164">
        <v>154</v>
      </c>
    </row>
    <row r="70" spans="1:18" x14ac:dyDescent="0.25">
      <c r="B70" s="6" t="s">
        <v>44</v>
      </c>
      <c r="C70" s="126">
        <v>0</v>
      </c>
      <c r="D70" s="127">
        <v>0</v>
      </c>
      <c r="E70" s="128">
        <v>1.1000000000000001</v>
      </c>
      <c r="F70" s="127">
        <v>0</v>
      </c>
      <c r="G70" s="128">
        <v>6.5</v>
      </c>
      <c r="H70" s="127">
        <v>3.6</v>
      </c>
      <c r="I70" s="128">
        <v>0</v>
      </c>
      <c r="J70" s="127">
        <v>0</v>
      </c>
      <c r="K70" s="128">
        <v>22.5</v>
      </c>
      <c r="L70" s="127">
        <v>24.2</v>
      </c>
      <c r="M70" s="128">
        <v>6.9</v>
      </c>
      <c r="N70" s="129">
        <v>0</v>
      </c>
      <c r="O70" s="164">
        <v>38</v>
      </c>
      <c r="P70" s="164">
        <v>27.7</v>
      </c>
    </row>
    <row r="71" spans="1:18" x14ac:dyDescent="0.25">
      <c r="B71" s="67" t="s">
        <v>43</v>
      </c>
      <c r="C71" s="143">
        <v>46.9</v>
      </c>
      <c r="D71" s="143">
        <v>24.6</v>
      </c>
      <c r="E71" s="143">
        <v>547.79999999999995</v>
      </c>
      <c r="F71" s="143">
        <v>713.8</v>
      </c>
      <c r="G71" s="143">
        <v>1804.6</v>
      </c>
      <c r="H71" s="143">
        <v>1710.2</v>
      </c>
      <c r="I71" s="143">
        <v>0</v>
      </c>
      <c r="J71" s="143">
        <v>0</v>
      </c>
      <c r="K71" s="143">
        <v>57.7</v>
      </c>
      <c r="L71" s="143">
        <v>56.3</v>
      </c>
      <c r="M71" s="143">
        <v>7.4</v>
      </c>
      <c r="N71" s="144">
        <v>15.6</v>
      </c>
      <c r="O71" s="165">
        <v>2464.4</v>
      </c>
      <c r="P71" s="166">
        <v>2520.4</v>
      </c>
      <c r="R71" s="186"/>
    </row>
    <row r="72" spans="1:18" x14ac:dyDescent="0.25">
      <c r="B72" s="334" t="s">
        <v>141</v>
      </c>
      <c r="C72" s="335"/>
      <c r="D72" s="335"/>
      <c r="E72" s="335"/>
      <c r="F72" s="335"/>
      <c r="G72" s="335"/>
      <c r="H72" s="335"/>
      <c r="I72" s="335"/>
      <c r="J72" s="335"/>
      <c r="K72" s="335"/>
      <c r="L72" s="335"/>
      <c r="M72" s="335"/>
      <c r="N72" s="335"/>
      <c r="O72" s="335"/>
      <c r="P72" s="335"/>
    </row>
    <row r="73" spans="1:18" x14ac:dyDescent="0.25">
      <c r="B73" s="335"/>
      <c r="C73" s="335"/>
      <c r="D73" s="335"/>
      <c r="E73" s="335"/>
      <c r="F73" s="335"/>
      <c r="G73" s="335"/>
      <c r="H73" s="335"/>
      <c r="I73" s="335"/>
      <c r="J73" s="335"/>
      <c r="K73" s="335"/>
      <c r="L73" s="335"/>
      <c r="M73" s="335"/>
      <c r="N73" s="335"/>
      <c r="O73" s="335"/>
      <c r="P73" s="335"/>
    </row>
    <row r="74" spans="1:18" x14ac:dyDescent="0.25">
      <c r="A74" s="68"/>
      <c r="B74" s="65" t="s">
        <v>138</v>
      </c>
      <c r="C74" s="69"/>
      <c r="D74" s="69"/>
      <c r="E74" s="69"/>
      <c r="F74" s="69"/>
      <c r="G74" s="69"/>
      <c r="H74" s="69"/>
      <c r="I74" s="69"/>
      <c r="J74" s="69"/>
      <c r="K74" s="69"/>
    </row>
    <row r="75" spans="1:18" x14ac:dyDescent="0.25">
      <c r="B75" s="63"/>
    </row>
    <row r="76" spans="1:18" ht="39.950000000000003" customHeight="1" x14ac:dyDescent="0.25">
      <c r="C76" s="325" t="str">
        <f>+C53</f>
        <v>Conventional Generation &amp; Global Trading</v>
      </c>
      <c r="D76" s="326"/>
      <c r="E76" s="325" t="str">
        <f>+E53</f>
        <v xml:space="preserve">Infrastructure 
&amp; Networks </v>
      </c>
      <c r="F76" s="326"/>
      <c r="G76" s="325" t="str">
        <f>+G53</f>
        <v>EGP</v>
      </c>
      <c r="H76" s="326"/>
      <c r="I76" s="325" t="str">
        <f>+I53</f>
        <v xml:space="preserve">Retail </v>
      </c>
      <c r="J76" s="326"/>
      <c r="K76" s="340" t="str">
        <f>+K53</f>
        <v>Enel X</v>
      </c>
      <c r="L76" s="341"/>
      <c r="M76" s="340" t="str">
        <f>+M53</f>
        <v xml:space="preserve">Services 
&amp; Other </v>
      </c>
      <c r="N76" s="341"/>
      <c r="O76" s="342" t="s">
        <v>43</v>
      </c>
      <c r="P76" s="343"/>
    </row>
    <row r="77" spans="1:18" x14ac:dyDescent="0.25">
      <c r="B77" s="4"/>
      <c r="C77" s="5" t="str">
        <f>+C54</f>
        <v>H1 2020</v>
      </c>
      <c r="D77" s="5" t="str">
        <f t="shared" ref="D77:N77" si="3">+D54</f>
        <v>H1 2019</v>
      </c>
      <c r="E77" s="5" t="str">
        <f t="shared" si="3"/>
        <v>H1 2020</v>
      </c>
      <c r="F77" s="5" t="str">
        <f t="shared" si="3"/>
        <v>H1 2019</v>
      </c>
      <c r="G77" s="5" t="str">
        <f t="shared" si="3"/>
        <v>H1 2020</v>
      </c>
      <c r="H77" s="5" t="str">
        <f t="shared" si="3"/>
        <v>H1 2019</v>
      </c>
      <c r="I77" s="5" t="str">
        <f t="shared" si="3"/>
        <v>H1 2020</v>
      </c>
      <c r="J77" s="5" t="str">
        <f t="shared" si="3"/>
        <v>H1 2019</v>
      </c>
      <c r="K77" s="5" t="str">
        <f t="shared" si="3"/>
        <v>H1 2020</v>
      </c>
      <c r="L77" s="5" t="str">
        <f t="shared" si="3"/>
        <v>H1 2019</v>
      </c>
      <c r="M77" s="5" t="str">
        <f t="shared" si="3"/>
        <v>H1 2020</v>
      </c>
      <c r="N77" s="5" t="str">
        <f t="shared" si="3"/>
        <v>H1 2019</v>
      </c>
      <c r="O77" s="148" t="str">
        <f t="shared" ref="O77:P77" si="4">+M77</f>
        <v>H1 2020</v>
      </c>
      <c r="P77" s="148" t="str">
        <f t="shared" si="4"/>
        <v>H1 2019</v>
      </c>
    </row>
    <row r="78" spans="1:18" x14ac:dyDescent="0.25">
      <c r="B78" s="6" t="s">
        <v>8</v>
      </c>
      <c r="C78" s="126">
        <v>28.4</v>
      </c>
      <c r="D78" s="127">
        <v>46.8</v>
      </c>
      <c r="E78" s="128">
        <v>222.5</v>
      </c>
      <c r="F78" s="127">
        <v>213.8</v>
      </c>
      <c r="G78" s="128">
        <v>36.1</v>
      </c>
      <c r="H78" s="127">
        <v>40.299999999999997</v>
      </c>
      <c r="I78" s="128">
        <v>0</v>
      </c>
      <c r="J78" s="127">
        <v>0</v>
      </c>
      <c r="K78" s="128">
        <v>0</v>
      </c>
      <c r="L78" s="127">
        <v>0</v>
      </c>
      <c r="M78" s="204">
        <v>4.4000000000000004</v>
      </c>
      <c r="N78" s="129">
        <v>5.9</v>
      </c>
      <c r="O78" s="164">
        <v>292.39999999999998</v>
      </c>
      <c r="P78" s="164">
        <v>306.7</v>
      </c>
    </row>
    <row r="79" spans="1:18" x14ac:dyDescent="0.25">
      <c r="B79" s="6" t="s">
        <v>9</v>
      </c>
      <c r="C79" s="126">
        <v>115.4</v>
      </c>
      <c r="D79" s="127">
        <v>132.1</v>
      </c>
      <c r="E79" s="128">
        <v>87.8</v>
      </c>
      <c r="F79" s="127">
        <v>86.3</v>
      </c>
      <c r="G79" s="128">
        <v>28.9</v>
      </c>
      <c r="H79" s="127">
        <v>24.6</v>
      </c>
      <c r="I79" s="128">
        <v>0</v>
      </c>
      <c r="J79" s="127">
        <v>0</v>
      </c>
      <c r="K79" s="128">
        <v>0</v>
      </c>
      <c r="L79" s="127">
        <v>0</v>
      </c>
      <c r="M79" s="128">
        <v>4.9000000000000004</v>
      </c>
      <c r="N79" s="129">
        <v>8.6999999999999993</v>
      </c>
      <c r="O79" s="164">
        <v>237</v>
      </c>
      <c r="P79" s="164">
        <v>251.6</v>
      </c>
    </row>
    <row r="80" spans="1:18" x14ac:dyDescent="0.25">
      <c r="B80" s="6" t="s">
        <v>148</v>
      </c>
      <c r="C80" s="126">
        <v>40.299999999999997</v>
      </c>
      <c r="D80" s="127">
        <v>58.8</v>
      </c>
      <c r="E80" s="128">
        <v>204.3</v>
      </c>
      <c r="F80" s="127">
        <v>186.5</v>
      </c>
      <c r="G80" s="128">
        <v>26.9</v>
      </c>
      <c r="H80" s="127">
        <v>30.8</v>
      </c>
      <c r="I80" s="128">
        <v>0</v>
      </c>
      <c r="J80" s="127">
        <v>0</v>
      </c>
      <c r="K80" s="128">
        <v>0</v>
      </c>
      <c r="L80" s="127">
        <v>0</v>
      </c>
      <c r="M80" s="128">
        <v>0.2</v>
      </c>
      <c r="N80" s="129">
        <v>0</v>
      </c>
      <c r="O80" s="164">
        <v>271.8</v>
      </c>
      <c r="P80" s="164">
        <v>276.10000000000002</v>
      </c>
    </row>
    <row r="81" spans="2:18" x14ac:dyDescent="0.25">
      <c r="B81" s="12" t="s">
        <v>10</v>
      </c>
      <c r="C81" s="131">
        <v>10.199999999999999</v>
      </c>
      <c r="D81" s="132">
        <v>31.2</v>
      </c>
      <c r="E81" s="133">
        <v>23.7</v>
      </c>
      <c r="F81" s="132">
        <v>39.299999999999997</v>
      </c>
      <c r="G81" s="133">
        <v>0</v>
      </c>
      <c r="H81" s="132">
        <v>0.6</v>
      </c>
      <c r="I81" s="133">
        <v>0</v>
      </c>
      <c r="J81" s="132">
        <v>0</v>
      </c>
      <c r="K81" s="133">
        <v>0</v>
      </c>
      <c r="L81" s="132">
        <v>0</v>
      </c>
      <c r="M81" s="133">
        <v>0</v>
      </c>
      <c r="N81" s="134">
        <v>0</v>
      </c>
      <c r="O81" s="164">
        <v>34</v>
      </c>
      <c r="P81" s="164">
        <v>71.2</v>
      </c>
    </row>
    <row r="82" spans="2:18" x14ac:dyDescent="0.25">
      <c r="B82" s="15" t="s">
        <v>11</v>
      </c>
      <c r="C82" s="135">
        <v>7.6</v>
      </c>
      <c r="D82" s="136">
        <v>1.3</v>
      </c>
      <c r="E82" s="137">
        <v>112.9</v>
      </c>
      <c r="F82" s="136">
        <v>88.4</v>
      </c>
      <c r="G82" s="137">
        <v>3.6</v>
      </c>
      <c r="H82" s="136">
        <v>5.7</v>
      </c>
      <c r="I82" s="137">
        <v>0</v>
      </c>
      <c r="J82" s="136">
        <v>0</v>
      </c>
      <c r="K82" s="137">
        <v>0</v>
      </c>
      <c r="L82" s="136">
        <v>0</v>
      </c>
      <c r="M82" s="138">
        <v>0</v>
      </c>
      <c r="N82" s="138">
        <v>-0.2</v>
      </c>
      <c r="O82" s="164">
        <v>124</v>
      </c>
      <c r="P82" s="164">
        <v>95.2</v>
      </c>
    </row>
    <row r="83" spans="2:18" x14ac:dyDescent="0.25">
      <c r="B83" s="15" t="s">
        <v>12</v>
      </c>
      <c r="C83" s="135">
        <v>7.5</v>
      </c>
      <c r="D83" s="136">
        <v>8.9</v>
      </c>
      <c r="E83" s="137">
        <v>15</v>
      </c>
      <c r="F83" s="136">
        <v>16.100000000000001</v>
      </c>
      <c r="G83" s="137">
        <v>9</v>
      </c>
      <c r="H83" s="136">
        <v>9.8000000000000007</v>
      </c>
      <c r="I83" s="137">
        <v>0</v>
      </c>
      <c r="J83" s="136">
        <v>0</v>
      </c>
      <c r="K83" s="137">
        <v>0</v>
      </c>
      <c r="L83" s="136">
        <v>0</v>
      </c>
      <c r="M83" s="137">
        <v>0.2</v>
      </c>
      <c r="N83" s="138">
        <v>0.2</v>
      </c>
      <c r="O83" s="164">
        <v>31.8</v>
      </c>
      <c r="P83" s="164">
        <v>35</v>
      </c>
    </row>
    <row r="84" spans="2:18" x14ac:dyDescent="0.25">
      <c r="B84" s="15" t="s">
        <v>13</v>
      </c>
      <c r="C84" s="135">
        <v>3.8</v>
      </c>
      <c r="D84" s="136">
        <v>10.9</v>
      </c>
      <c r="E84" s="137">
        <v>35.700000000000003</v>
      </c>
      <c r="F84" s="136">
        <v>27.5</v>
      </c>
      <c r="G84" s="137">
        <v>8.3000000000000007</v>
      </c>
      <c r="H84" s="136">
        <v>5.7</v>
      </c>
      <c r="I84" s="137">
        <v>0</v>
      </c>
      <c r="J84" s="136">
        <v>0</v>
      </c>
      <c r="K84" s="137">
        <v>0</v>
      </c>
      <c r="L84" s="136">
        <v>0</v>
      </c>
      <c r="M84" s="137">
        <v>0</v>
      </c>
      <c r="N84" s="138">
        <v>0</v>
      </c>
      <c r="O84" s="164">
        <v>47.8</v>
      </c>
      <c r="P84" s="164">
        <v>44.1</v>
      </c>
    </row>
    <row r="85" spans="2:18" x14ac:dyDescent="0.25">
      <c r="B85" s="15" t="s">
        <v>14</v>
      </c>
      <c r="C85" s="135">
        <v>11.1</v>
      </c>
      <c r="D85" s="136">
        <v>6.4</v>
      </c>
      <c r="E85" s="137">
        <v>17</v>
      </c>
      <c r="F85" s="136">
        <v>15.1</v>
      </c>
      <c r="G85" s="137">
        <v>4.8</v>
      </c>
      <c r="H85" s="136">
        <v>6.7</v>
      </c>
      <c r="I85" s="137">
        <v>0</v>
      </c>
      <c r="J85" s="136">
        <v>0</v>
      </c>
      <c r="K85" s="137">
        <v>0</v>
      </c>
      <c r="L85" s="136">
        <v>0</v>
      </c>
      <c r="M85" s="137">
        <v>0</v>
      </c>
      <c r="N85" s="138">
        <v>0</v>
      </c>
      <c r="O85" s="164">
        <v>32.9</v>
      </c>
      <c r="P85" s="164">
        <v>28.1</v>
      </c>
    </row>
    <row r="86" spans="2:18" x14ac:dyDescent="0.25">
      <c r="B86" s="15" t="s">
        <v>44</v>
      </c>
      <c r="C86" s="139">
        <v>0</v>
      </c>
      <c r="D86" s="140">
        <v>0</v>
      </c>
      <c r="E86" s="141">
        <v>0</v>
      </c>
      <c r="F86" s="140">
        <v>0</v>
      </c>
      <c r="G86" s="141">
        <v>1.3</v>
      </c>
      <c r="H86" s="140">
        <v>2.2000000000000002</v>
      </c>
      <c r="I86" s="141">
        <v>0</v>
      </c>
      <c r="J86" s="140">
        <v>0</v>
      </c>
      <c r="K86" s="141">
        <v>0</v>
      </c>
      <c r="L86" s="140">
        <v>0</v>
      </c>
      <c r="M86" s="141">
        <v>0</v>
      </c>
      <c r="N86" s="142">
        <v>0</v>
      </c>
      <c r="O86" s="164">
        <v>1.3</v>
      </c>
      <c r="P86" s="164">
        <v>1.9</v>
      </c>
    </row>
    <row r="87" spans="2:18" x14ac:dyDescent="0.25">
      <c r="B87" s="6" t="s">
        <v>119</v>
      </c>
      <c r="C87" s="126">
        <v>8.1</v>
      </c>
      <c r="D87" s="127">
        <v>29.6</v>
      </c>
      <c r="E87" s="128">
        <v>19</v>
      </c>
      <c r="F87" s="127">
        <v>14.6</v>
      </c>
      <c r="G87" s="128">
        <v>1.3</v>
      </c>
      <c r="H87" s="127">
        <v>1</v>
      </c>
      <c r="I87" s="128">
        <v>0</v>
      </c>
      <c r="J87" s="127">
        <v>0</v>
      </c>
      <c r="K87" s="128">
        <v>0</v>
      </c>
      <c r="L87" s="127">
        <v>0</v>
      </c>
      <c r="M87" s="128">
        <v>0.3</v>
      </c>
      <c r="N87" s="129">
        <v>0.2</v>
      </c>
      <c r="O87" s="164">
        <v>28.8</v>
      </c>
      <c r="P87" s="164">
        <v>45.7</v>
      </c>
    </row>
    <row r="88" spans="2:18" x14ac:dyDescent="0.25">
      <c r="B88" s="12" t="s">
        <v>15</v>
      </c>
      <c r="C88" s="131">
        <v>0</v>
      </c>
      <c r="D88" s="132">
        <v>0</v>
      </c>
      <c r="E88" s="131">
        <v>19</v>
      </c>
      <c r="F88" s="132">
        <v>14.6</v>
      </c>
      <c r="G88" s="131">
        <v>0.4</v>
      </c>
      <c r="H88" s="132">
        <v>0.4</v>
      </c>
      <c r="I88" s="131">
        <v>0</v>
      </c>
      <c r="J88" s="132">
        <v>0</v>
      </c>
      <c r="K88" s="131">
        <v>0</v>
      </c>
      <c r="L88" s="132">
        <v>0</v>
      </c>
      <c r="M88" s="131">
        <v>0.3</v>
      </c>
      <c r="N88" s="134">
        <v>0.4</v>
      </c>
      <c r="O88" s="164">
        <v>19.600000000000001</v>
      </c>
      <c r="P88" s="164">
        <v>15.4</v>
      </c>
    </row>
    <row r="89" spans="2:18" x14ac:dyDescent="0.25">
      <c r="B89" s="15" t="s">
        <v>16</v>
      </c>
      <c r="C89" s="135">
        <v>8.1</v>
      </c>
      <c r="D89" s="136">
        <v>29.6</v>
      </c>
      <c r="E89" s="135">
        <v>0</v>
      </c>
      <c r="F89" s="136">
        <v>0</v>
      </c>
      <c r="G89" s="135">
        <v>0</v>
      </c>
      <c r="H89" s="136">
        <v>0</v>
      </c>
      <c r="I89" s="135">
        <v>0</v>
      </c>
      <c r="J89" s="136">
        <v>0</v>
      </c>
      <c r="K89" s="135">
        <v>0</v>
      </c>
      <c r="L89" s="136">
        <v>0</v>
      </c>
      <c r="M89" s="135">
        <v>0</v>
      </c>
      <c r="N89" s="138">
        <v>0</v>
      </c>
      <c r="O89" s="164">
        <v>8.1</v>
      </c>
      <c r="P89" s="164">
        <v>29.6</v>
      </c>
    </row>
    <row r="90" spans="2:18" x14ac:dyDescent="0.25">
      <c r="B90" s="15" t="s">
        <v>44</v>
      </c>
      <c r="C90" s="139">
        <v>0</v>
      </c>
      <c r="D90" s="140">
        <v>0</v>
      </c>
      <c r="E90" s="141">
        <v>0</v>
      </c>
      <c r="F90" s="140">
        <v>0</v>
      </c>
      <c r="G90" s="141">
        <v>1</v>
      </c>
      <c r="H90" s="140">
        <v>0.6</v>
      </c>
      <c r="I90" s="141">
        <v>0</v>
      </c>
      <c r="J90" s="140">
        <v>0</v>
      </c>
      <c r="K90" s="141">
        <v>0</v>
      </c>
      <c r="L90" s="140">
        <v>0</v>
      </c>
      <c r="M90" s="141">
        <v>0.1</v>
      </c>
      <c r="N90" s="142">
        <v>0.1</v>
      </c>
      <c r="O90" s="164">
        <v>1</v>
      </c>
      <c r="P90" s="164">
        <v>0.7</v>
      </c>
    </row>
    <row r="91" spans="2:18" x14ac:dyDescent="0.25">
      <c r="B91" s="6" t="s">
        <v>146</v>
      </c>
      <c r="C91" s="126">
        <v>0.2</v>
      </c>
      <c r="D91" s="127">
        <v>0.3</v>
      </c>
      <c r="E91" s="128">
        <v>0</v>
      </c>
      <c r="F91" s="127">
        <v>0</v>
      </c>
      <c r="G91" s="128">
        <v>5.2</v>
      </c>
      <c r="H91" s="127">
        <v>6.3</v>
      </c>
      <c r="I91" s="128">
        <v>0</v>
      </c>
      <c r="J91" s="127">
        <v>0</v>
      </c>
      <c r="K91" s="128">
        <v>0</v>
      </c>
      <c r="L91" s="127">
        <v>0</v>
      </c>
      <c r="M91" s="128">
        <v>0</v>
      </c>
      <c r="N91" s="129">
        <v>0</v>
      </c>
      <c r="O91" s="164">
        <v>5.4</v>
      </c>
      <c r="P91" s="164">
        <v>6.6</v>
      </c>
    </row>
    <row r="92" spans="2:18" x14ac:dyDescent="0.25">
      <c r="B92" s="6" t="s">
        <v>20</v>
      </c>
      <c r="C92" s="126">
        <v>0</v>
      </c>
      <c r="D92" s="127">
        <v>0</v>
      </c>
      <c r="E92" s="128">
        <v>0</v>
      </c>
      <c r="F92" s="127">
        <v>0</v>
      </c>
      <c r="G92" s="128">
        <v>2.1</v>
      </c>
      <c r="H92" s="206">
        <v>1.6</v>
      </c>
      <c r="I92" s="128">
        <v>0</v>
      </c>
      <c r="J92" s="127">
        <v>0</v>
      </c>
      <c r="K92" s="128">
        <v>0</v>
      </c>
      <c r="L92" s="127">
        <v>0</v>
      </c>
      <c r="M92" s="128">
        <v>0</v>
      </c>
      <c r="N92" s="129">
        <v>0</v>
      </c>
      <c r="O92" s="164">
        <v>2.1</v>
      </c>
      <c r="P92" s="205">
        <v>1.6</v>
      </c>
    </row>
    <row r="93" spans="2:18" x14ac:dyDescent="0.25">
      <c r="B93" s="70" t="s">
        <v>44</v>
      </c>
      <c r="C93" s="126">
        <v>0.1</v>
      </c>
      <c r="D93" s="127">
        <v>0</v>
      </c>
      <c r="E93" s="128">
        <v>0.2</v>
      </c>
      <c r="F93" s="127">
        <v>0.8</v>
      </c>
      <c r="G93" s="128">
        <v>6.6</v>
      </c>
      <c r="H93" s="127">
        <v>5.3</v>
      </c>
      <c r="I93" s="128">
        <v>0</v>
      </c>
      <c r="J93" s="127">
        <v>0</v>
      </c>
      <c r="K93" s="128">
        <v>0</v>
      </c>
      <c r="L93" s="127">
        <v>0</v>
      </c>
      <c r="M93" s="128">
        <v>15.5</v>
      </c>
      <c r="N93" s="129">
        <v>9.8000000000000007</v>
      </c>
      <c r="O93" s="164">
        <v>22.7</v>
      </c>
      <c r="P93" s="164">
        <v>15.9</v>
      </c>
    </row>
    <row r="94" spans="2:18" x14ac:dyDescent="0.25">
      <c r="B94" s="67" t="s">
        <v>43</v>
      </c>
      <c r="C94" s="143">
        <v>191.5</v>
      </c>
      <c r="D94" s="143">
        <v>266.5</v>
      </c>
      <c r="E94" s="143">
        <v>535</v>
      </c>
      <c r="F94" s="143">
        <v>501.9</v>
      </c>
      <c r="G94" s="143">
        <v>107.1</v>
      </c>
      <c r="H94" s="143">
        <v>109.9</v>
      </c>
      <c r="I94" s="143">
        <v>0</v>
      </c>
      <c r="J94" s="143">
        <v>0</v>
      </c>
      <c r="K94" s="143">
        <v>0</v>
      </c>
      <c r="L94" s="143">
        <v>0</v>
      </c>
      <c r="M94" s="143">
        <v>25.4</v>
      </c>
      <c r="N94" s="144">
        <v>24.5</v>
      </c>
      <c r="O94" s="165">
        <v>860</v>
      </c>
      <c r="P94" s="166">
        <v>904.1</v>
      </c>
      <c r="R94" s="182"/>
    </row>
    <row r="95" spans="2:18" x14ac:dyDescent="0.25">
      <c r="B95" s="334" t="s">
        <v>126</v>
      </c>
      <c r="C95" s="335"/>
      <c r="D95" s="335"/>
      <c r="E95" s="335"/>
      <c r="F95" s="335"/>
      <c r="G95" s="335"/>
      <c r="H95" s="335"/>
      <c r="I95" s="335"/>
      <c r="J95" s="335"/>
      <c r="K95" s="335"/>
      <c r="L95" s="335"/>
      <c r="M95" s="335"/>
      <c r="N95" s="335"/>
      <c r="O95" s="335"/>
      <c r="P95" s="335"/>
    </row>
    <row r="96" spans="2:18" x14ac:dyDescent="0.25">
      <c r="B96" s="335"/>
      <c r="C96" s="335"/>
      <c r="D96" s="335"/>
      <c r="E96" s="335"/>
      <c r="F96" s="335"/>
      <c r="G96" s="335"/>
      <c r="H96" s="335"/>
      <c r="I96" s="335"/>
      <c r="J96" s="335"/>
      <c r="K96" s="335"/>
      <c r="L96" s="335"/>
      <c r="M96" s="335"/>
      <c r="N96" s="335"/>
      <c r="O96" s="335"/>
      <c r="P96" s="335"/>
    </row>
    <row r="97" spans="2:16" x14ac:dyDescent="0.25">
      <c r="B97" s="63" t="s">
        <v>137</v>
      </c>
      <c r="C97" s="69"/>
      <c r="D97" s="69"/>
      <c r="E97" s="69"/>
      <c r="F97" s="69"/>
      <c r="G97" s="69"/>
      <c r="H97" s="69"/>
      <c r="I97" s="69"/>
      <c r="J97" s="69"/>
      <c r="K97" s="69"/>
    </row>
    <row r="99" spans="2:16" ht="39.950000000000003" customHeight="1" x14ac:dyDescent="0.25">
      <c r="C99" s="325" t="str">
        <f>+C76</f>
        <v>Conventional Generation &amp; Global Trading</v>
      </c>
      <c r="D99" s="326"/>
      <c r="E99" s="325" t="str">
        <f>+E76</f>
        <v xml:space="preserve">Infrastructure 
&amp; Networks </v>
      </c>
      <c r="F99" s="326"/>
      <c r="G99" s="325" t="str">
        <f>+G76</f>
        <v>EGP</v>
      </c>
      <c r="H99" s="326"/>
      <c r="I99" s="325" t="str">
        <f>+I76</f>
        <v xml:space="preserve">Retail </v>
      </c>
      <c r="J99" s="326"/>
      <c r="K99" s="340" t="str">
        <f>+K76</f>
        <v>Enel X</v>
      </c>
      <c r="L99" s="341"/>
      <c r="M99" s="340" t="str">
        <f>+M76</f>
        <v xml:space="preserve">Services 
&amp; Other </v>
      </c>
      <c r="N99" s="341"/>
      <c r="O99" s="342" t="s">
        <v>43</v>
      </c>
      <c r="P99" s="343"/>
    </row>
    <row r="100" spans="2:16" x14ac:dyDescent="0.25">
      <c r="B100" s="4"/>
      <c r="C100" s="5" t="str">
        <f>+C77</f>
        <v>H1 2020</v>
      </c>
      <c r="D100" s="5" t="str">
        <f t="shared" ref="D100:N100" si="5">+D77</f>
        <v>H1 2019</v>
      </c>
      <c r="E100" s="5" t="str">
        <f t="shared" si="5"/>
        <v>H1 2020</v>
      </c>
      <c r="F100" s="5" t="str">
        <f t="shared" si="5"/>
        <v>H1 2019</v>
      </c>
      <c r="G100" s="5" t="str">
        <f t="shared" si="5"/>
        <v>H1 2020</v>
      </c>
      <c r="H100" s="5" t="str">
        <f t="shared" si="5"/>
        <v>H1 2019</v>
      </c>
      <c r="I100" s="5" t="str">
        <f t="shared" si="5"/>
        <v>H1 2020</v>
      </c>
      <c r="J100" s="5" t="str">
        <f t="shared" si="5"/>
        <v>H1 2019</v>
      </c>
      <c r="K100" s="5" t="str">
        <f t="shared" si="5"/>
        <v>H1 2020</v>
      </c>
      <c r="L100" s="5" t="str">
        <f t="shared" si="5"/>
        <v>H1 2019</v>
      </c>
      <c r="M100" s="5" t="str">
        <f t="shared" si="5"/>
        <v>H1 2020</v>
      </c>
      <c r="N100" s="5" t="str">
        <f t="shared" si="5"/>
        <v>H1 2019</v>
      </c>
      <c r="O100" s="148" t="str">
        <f t="shared" ref="O100:P100" si="6">+M100</f>
        <v>H1 2020</v>
      </c>
      <c r="P100" s="148" t="str">
        <f t="shared" si="6"/>
        <v>H1 2019</v>
      </c>
    </row>
    <row r="101" spans="2:16" x14ac:dyDescent="0.25">
      <c r="B101" s="6" t="s">
        <v>8</v>
      </c>
      <c r="C101" s="126">
        <v>0</v>
      </c>
      <c r="D101" s="127">
        <v>0</v>
      </c>
      <c r="E101" s="128">
        <v>265.8</v>
      </c>
      <c r="F101" s="127">
        <v>218.7</v>
      </c>
      <c r="G101" s="128">
        <v>0</v>
      </c>
      <c r="H101" s="127">
        <v>0</v>
      </c>
      <c r="I101" s="128">
        <v>134.9</v>
      </c>
      <c r="J101" s="127">
        <v>144.30000000000001</v>
      </c>
      <c r="K101" s="128">
        <v>3.7</v>
      </c>
      <c r="L101" s="127">
        <v>0</v>
      </c>
      <c r="M101" s="128">
        <v>0</v>
      </c>
      <c r="N101" s="129">
        <v>0</v>
      </c>
      <c r="O101" s="164">
        <v>404.4</v>
      </c>
      <c r="P101" s="164">
        <v>363</v>
      </c>
    </row>
    <row r="102" spans="2:16" x14ac:dyDescent="0.25">
      <c r="B102" s="6" t="s">
        <v>9</v>
      </c>
      <c r="C102" s="126">
        <v>0</v>
      </c>
      <c r="D102" s="127">
        <v>0</v>
      </c>
      <c r="E102" s="128">
        <v>86</v>
      </c>
      <c r="F102" s="127">
        <v>56.6</v>
      </c>
      <c r="G102" s="128">
        <v>0</v>
      </c>
      <c r="H102" s="127">
        <v>0</v>
      </c>
      <c r="I102" s="128">
        <v>43</v>
      </c>
      <c r="J102" s="127">
        <v>35.700000000000003</v>
      </c>
      <c r="K102" s="128">
        <v>17.7</v>
      </c>
      <c r="L102" s="127">
        <v>22.6</v>
      </c>
      <c r="M102" s="128">
        <v>0</v>
      </c>
      <c r="N102" s="129">
        <v>0</v>
      </c>
      <c r="O102" s="164">
        <v>146.80000000000001</v>
      </c>
      <c r="P102" s="164">
        <v>114.9</v>
      </c>
    </row>
    <row r="103" spans="2:16" x14ac:dyDescent="0.25">
      <c r="B103" s="6" t="s">
        <v>148</v>
      </c>
      <c r="C103" s="126">
        <v>0</v>
      </c>
      <c r="D103" s="127">
        <v>0</v>
      </c>
      <c r="E103" s="128">
        <v>200.6</v>
      </c>
      <c r="F103" s="127">
        <v>205.6</v>
      </c>
      <c r="G103" s="128">
        <v>0</v>
      </c>
      <c r="H103" s="127">
        <v>0</v>
      </c>
      <c r="I103" s="128">
        <v>0</v>
      </c>
      <c r="J103" s="127">
        <v>0</v>
      </c>
      <c r="K103" s="128">
        <v>1.3</v>
      </c>
      <c r="L103" s="127">
        <v>2.5</v>
      </c>
      <c r="M103" s="128">
        <v>0</v>
      </c>
      <c r="N103" s="129">
        <v>0</v>
      </c>
      <c r="O103" s="164">
        <v>201.9</v>
      </c>
      <c r="P103" s="164">
        <v>209.1</v>
      </c>
    </row>
    <row r="104" spans="2:16" x14ac:dyDescent="0.25">
      <c r="B104" s="12" t="s">
        <v>10</v>
      </c>
      <c r="C104" s="131">
        <v>0</v>
      </c>
      <c r="D104" s="132">
        <v>0</v>
      </c>
      <c r="E104" s="133">
        <v>17.2</v>
      </c>
      <c r="F104" s="132">
        <v>19.100000000000001</v>
      </c>
      <c r="G104" s="133">
        <v>0</v>
      </c>
      <c r="H104" s="132">
        <v>0</v>
      </c>
      <c r="I104" s="133">
        <v>0</v>
      </c>
      <c r="J104" s="132">
        <v>0</v>
      </c>
      <c r="K104" s="133">
        <v>0</v>
      </c>
      <c r="L104" s="132">
        <v>0</v>
      </c>
      <c r="M104" s="133">
        <v>0</v>
      </c>
      <c r="N104" s="134">
        <v>0</v>
      </c>
      <c r="O104" s="164">
        <v>17.2</v>
      </c>
      <c r="P104" s="164">
        <v>19.100000000000001</v>
      </c>
    </row>
    <row r="105" spans="2:16" x14ac:dyDescent="0.25">
      <c r="B105" s="15" t="s">
        <v>11</v>
      </c>
      <c r="C105" s="135">
        <v>0</v>
      </c>
      <c r="D105" s="136">
        <v>0</v>
      </c>
      <c r="E105" s="137">
        <v>122.1</v>
      </c>
      <c r="F105" s="136">
        <v>121.7</v>
      </c>
      <c r="G105" s="137">
        <v>0</v>
      </c>
      <c r="H105" s="136">
        <v>0</v>
      </c>
      <c r="I105" s="137">
        <v>0</v>
      </c>
      <c r="J105" s="136">
        <v>0</v>
      </c>
      <c r="K105" s="137">
        <v>1.2</v>
      </c>
      <c r="L105" s="136">
        <v>3.2</v>
      </c>
      <c r="M105" s="137">
        <v>0</v>
      </c>
      <c r="N105" s="138">
        <v>0</v>
      </c>
      <c r="O105" s="164">
        <v>123.3</v>
      </c>
      <c r="P105" s="164">
        <v>124.9</v>
      </c>
    </row>
    <row r="106" spans="2:16" x14ac:dyDescent="0.25">
      <c r="B106" s="15" t="s">
        <v>12</v>
      </c>
      <c r="C106" s="135">
        <v>0</v>
      </c>
      <c r="D106" s="136">
        <v>0</v>
      </c>
      <c r="E106" s="137">
        <v>22.5</v>
      </c>
      <c r="F106" s="136">
        <v>20.8</v>
      </c>
      <c r="G106" s="137">
        <v>0</v>
      </c>
      <c r="H106" s="136">
        <v>0</v>
      </c>
      <c r="I106" s="137">
        <v>0</v>
      </c>
      <c r="J106" s="136">
        <v>0</v>
      </c>
      <c r="K106" s="137">
        <v>0</v>
      </c>
      <c r="L106" s="136">
        <v>0</v>
      </c>
      <c r="M106" s="137">
        <v>0</v>
      </c>
      <c r="N106" s="138">
        <v>0</v>
      </c>
      <c r="O106" s="164">
        <v>22.5</v>
      </c>
      <c r="P106" s="164">
        <v>20.8</v>
      </c>
    </row>
    <row r="107" spans="2:16" x14ac:dyDescent="0.25">
      <c r="B107" s="15" t="s">
        <v>13</v>
      </c>
      <c r="C107" s="135">
        <v>0</v>
      </c>
      <c r="D107" s="136">
        <v>0</v>
      </c>
      <c r="E107" s="137">
        <v>21</v>
      </c>
      <c r="F107" s="136">
        <v>19.899999999999999</v>
      </c>
      <c r="G107" s="137">
        <v>0</v>
      </c>
      <c r="H107" s="136">
        <v>0</v>
      </c>
      <c r="I107" s="137">
        <v>0</v>
      </c>
      <c r="J107" s="136">
        <v>0</v>
      </c>
      <c r="K107" s="137">
        <v>0</v>
      </c>
      <c r="L107" s="136">
        <v>0.2</v>
      </c>
      <c r="M107" s="137">
        <v>0</v>
      </c>
      <c r="N107" s="138">
        <v>0</v>
      </c>
      <c r="O107" s="164">
        <v>21.1</v>
      </c>
      <c r="P107" s="164">
        <v>20.100000000000001</v>
      </c>
    </row>
    <row r="108" spans="2:16" x14ac:dyDescent="0.25">
      <c r="B108" s="15" t="s">
        <v>14</v>
      </c>
      <c r="C108" s="135">
        <v>0</v>
      </c>
      <c r="D108" s="136">
        <v>0</v>
      </c>
      <c r="E108" s="137">
        <v>16.8</v>
      </c>
      <c r="F108" s="136">
        <v>24.1</v>
      </c>
      <c r="G108" s="137">
        <v>0</v>
      </c>
      <c r="H108" s="136">
        <v>0</v>
      </c>
      <c r="I108" s="137">
        <v>0</v>
      </c>
      <c r="J108" s="136">
        <v>0</v>
      </c>
      <c r="K108" s="137">
        <v>0</v>
      </c>
      <c r="L108" s="136">
        <v>0</v>
      </c>
      <c r="M108" s="137">
        <v>0</v>
      </c>
      <c r="N108" s="138">
        <v>0</v>
      </c>
      <c r="O108" s="164">
        <v>16.8</v>
      </c>
      <c r="P108" s="164">
        <v>24.1</v>
      </c>
    </row>
    <row r="109" spans="2:16" x14ac:dyDescent="0.25">
      <c r="B109" s="15" t="s">
        <v>44</v>
      </c>
      <c r="C109" s="139">
        <v>0</v>
      </c>
      <c r="D109" s="140">
        <v>0</v>
      </c>
      <c r="E109" s="141">
        <v>0</v>
      </c>
      <c r="F109" s="140">
        <v>0</v>
      </c>
      <c r="G109" s="141">
        <v>0</v>
      </c>
      <c r="H109" s="140">
        <v>0</v>
      </c>
      <c r="I109" s="141">
        <v>0</v>
      </c>
      <c r="J109" s="140">
        <v>0</v>
      </c>
      <c r="K109" s="141">
        <v>0</v>
      </c>
      <c r="L109" s="140">
        <v>0</v>
      </c>
      <c r="M109" s="141">
        <v>0</v>
      </c>
      <c r="N109" s="142">
        <v>0</v>
      </c>
      <c r="O109" s="164">
        <v>0</v>
      </c>
      <c r="P109" s="164">
        <v>0</v>
      </c>
    </row>
    <row r="110" spans="2:16" x14ac:dyDescent="0.25">
      <c r="B110" s="6" t="s">
        <v>119</v>
      </c>
      <c r="C110" s="126">
        <v>0</v>
      </c>
      <c r="D110" s="127">
        <v>0</v>
      </c>
      <c r="E110" s="128">
        <v>33.200000000000003</v>
      </c>
      <c r="F110" s="127">
        <v>29.7</v>
      </c>
      <c r="G110" s="128">
        <v>0</v>
      </c>
      <c r="H110" s="127">
        <v>0</v>
      </c>
      <c r="I110" s="128">
        <v>3.8</v>
      </c>
      <c r="J110" s="127">
        <v>6.8</v>
      </c>
      <c r="K110" s="128">
        <v>0.2</v>
      </c>
      <c r="L110" s="127">
        <v>1.7</v>
      </c>
      <c r="M110" s="128">
        <v>0</v>
      </c>
      <c r="N110" s="129">
        <v>0</v>
      </c>
      <c r="O110" s="164">
        <v>37.299999999999997</v>
      </c>
      <c r="P110" s="164">
        <v>38.299999999999997</v>
      </c>
    </row>
    <row r="111" spans="2:16" x14ac:dyDescent="0.25">
      <c r="B111" s="12" t="s">
        <v>15</v>
      </c>
      <c r="C111" s="131">
        <v>0</v>
      </c>
      <c r="D111" s="132">
        <v>0</v>
      </c>
      <c r="E111" s="131">
        <v>33.200000000000003</v>
      </c>
      <c r="F111" s="132">
        <v>29.7</v>
      </c>
      <c r="G111" s="131">
        <v>0</v>
      </c>
      <c r="H111" s="132">
        <v>0</v>
      </c>
      <c r="I111" s="131">
        <v>3.8</v>
      </c>
      <c r="J111" s="132">
        <v>6.8</v>
      </c>
      <c r="K111" s="131">
        <v>0.2</v>
      </c>
      <c r="L111" s="132">
        <v>1.7</v>
      </c>
      <c r="M111" s="131">
        <v>0</v>
      </c>
      <c r="N111" s="134">
        <v>0</v>
      </c>
      <c r="O111" s="164">
        <v>37.299999999999997</v>
      </c>
      <c r="P111" s="164">
        <v>38.299999999999997</v>
      </c>
    </row>
    <row r="112" spans="2:16" x14ac:dyDescent="0.25">
      <c r="B112" s="15" t="s">
        <v>16</v>
      </c>
      <c r="C112" s="135">
        <v>0</v>
      </c>
      <c r="D112" s="136">
        <v>0</v>
      </c>
      <c r="E112" s="135">
        <v>0</v>
      </c>
      <c r="F112" s="136">
        <v>0</v>
      </c>
      <c r="G112" s="135">
        <v>0</v>
      </c>
      <c r="H112" s="136">
        <v>0</v>
      </c>
      <c r="I112" s="135">
        <v>0</v>
      </c>
      <c r="J112" s="136">
        <v>0</v>
      </c>
      <c r="K112" s="135">
        <v>0</v>
      </c>
      <c r="L112" s="136">
        <v>0</v>
      </c>
      <c r="M112" s="135">
        <v>0</v>
      </c>
      <c r="N112" s="138">
        <v>0</v>
      </c>
      <c r="O112" s="164">
        <v>0</v>
      </c>
      <c r="P112" s="164">
        <v>0</v>
      </c>
    </row>
    <row r="113" spans="2:16" x14ac:dyDescent="0.25">
      <c r="B113" s="15" t="s">
        <v>44</v>
      </c>
      <c r="C113" s="139">
        <v>0</v>
      </c>
      <c r="D113" s="140">
        <v>0</v>
      </c>
      <c r="E113" s="141">
        <v>0</v>
      </c>
      <c r="F113" s="140">
        <v>0</v>
      </c>
      <c r="G113" s="141">
        <v>0</v>
      </c>
      <c r="H113" s="140">
        <v>0</v>
      </c>
      <c r="I113" s="141">
        <v>0</v>
      </c>
      <c r="J113" s="140">
        <v>0</v>
      </c>
      <c r="K113" s="141">
        <v>0</v>
      </c>
      <c r="L113" s="140">
        <v>0</v>
      </c>
      <c r="M113" s="141">
        <v>0</v>
      </c>
      <c r="N113" s="142">
        <v>0</v>
      </c>
      <c r="O113" s="164">
        <v>0</v>
      </c>
      <c r="P113" s="164">
        <v>0</v>
      </c>
    </row>
    <row r="114" spans="2:16" x14ac:dyDescent="0.25">
      <c r="B114" s="6" t="s">
        <v>146</v>
      </c>
      <c r="C114" s="126">
        <v>0</v>
      </c>
      <c r="D114" s="127">
        <v>0</v>
      </c>
      <c r="E114" s="128">
        <v>0</v>
      </c>
      <c r="F114" s="127">
        <v>0</v>
      </c>
      <c r="G114" s="128">
        <v>0</v>
      </c>
      <c r="H114" s="127">
        <v>0</v>
      </c>
      <c r="I114" s="128">
        <v>0</v>
      </c>
      <c r="J114" s="127">
        <v>0</v>
      </c>
      <c r="K114" s="128">
        <v>21.9</v>
      </c>
      <c r="L114" s="127">
        <v>21</v>
      </c>
      <c r="M114" s="128">
        <v>0</v>
      </c>
      <c r="N114" s="129">
        <v>0</v>
      </c>
      <c r="O114" s="164">
        <v>21.9</v>
      </c>
      <c r="P114" s="164">
        <v>21</v>
      </c>
    </row>
    <row r="115" spans="2:16" x14ac:dyDescent="0.25">
      <c r="B115" s="6" t="s">
        <v>20</v>
      </c>
      <c r="C115" s="126">
        <v>0</v>
      </c>
      <c r="D115" s="127">
        <v>0</v>
      </c>
      <c r="E115" s="128">
        <v>0</v>
      </c>
      <c r="F115" s="127">
        <v>0</v>
      </c>
      <c r="G115" s="128">
        <v>0</v>
      </c>
      <c r="H115" s="127">
        <v>0</v>
      </c>
      <c r="I115" s="128">
        <v>0</v>
      </c>
      <c r="J115" s="127">
        <v>0</v>
      </c>
      <c r="K115" s="128">
        <v>0.8</v>
      </c>
      <c r="L115" s="127">
        <v>0.2</v>
      </c>
      <c r="M115" s="128">
        <v>0</v>
      </c>
      <c r="N115" s="129">
        <v>0</v>
      </c>
      <c r="O115" s="164">
        <v>0.8</v>
      </c>
      <c r="P115" s="164">
        <v>0.2</v>
      </c>
    </row>
    <row r="116" spans="2:16" x14ac:dyDescent="0.25">
      <c r="B116" s="70" t="s">
        <v>44</v>
      </c>
      <c r="C116" s="126">
        <v>0</v>
      </c>
      <c r="D116" s="127">
        <v>0</v>
      </c>
      <c r="E116" s="128">
        <v>0</v>
      </c>
      <c r="F116" s="127">
        <v>0</v>
      </c>
      <c r="G116" s="128">
        <v>0</v>
      </c>
      <c r="H116" s="127">
        <v>0</v>
      </c>
      <c r="I116" s="128">
        <v>0</v>
      </c>
      <c r="J116" s="127">
        <v>0</v>
      </c>
      <c r="K116" s="128">
        <v>0</v>
      </c>
      <c r="L116" s="127">
        <v>0</v>
      </c>
      <c r="M116" s="128">
        <v>0</v>
      </c>
      <c r="N116" s="129">
        <v>0</v>
      </c>
      <c r="O116" s="164">
        <v>0</v>
      </c>
      <c r="P116" s="164">
        <v>0</v>
      </c>
    </row>
    <row r="117" spans="2:16" x14ac:dyDescent="0.25">
      <c r="B117" s="67" t="s">
        <v>43</v>
      </c>
      <c r="C117" s="143">
        <v>0</v>
      </c>
      <c r="D117" s="143">
        <v>0</v>
      </c>
      <c r="E117" s="143">
        <v>585.6</v>
      </c>
      <c r="F117" s="143">
        <v>510.6</v>
      </c>
      <c r="G117" s="143">
        <v>0</v>
      </c>
      <c r="H117" s="143">
        <v>0</v>
      </c>
      <c r="I117" s="143">
        <v>181.8</v>
      </c>
      <c r="J117" s="143">
        <v>186.8</v>
      </c>
      <c r="K117" s="143">
        <v>45.6</v>
      </c>
      <c r="L117" s="143">
        <v>49</v>
      </c>
      <c r="M117" s="143">
        <v>0</v>
      </c>
      <c r="N117" s="144">
        <v>0</v>
      </c>
      <c r="O117" s="165">
        <v>813</v>
      </c>
      <c r="P117" s="166">
        <v>746.4</v>
      </c>
    </row>
    <row r="118" spans="2:16" x14ac:dyDescent="0.25">
      <c r="B118" s="334" t="s">
        <v>126</v>
      </c>
      <c r="C118" s="335"/>
      <c r="D118" s="335"/>
      <c r="E118" s="335"/>
      <c r="F118" s="335"/>
      <c r="G118" s="335"/>
      <c r="H118" s="335"/>
      <c r="I118" s="335"/>
      <c r="J118" s="335"/>
      <c r="K118" s="335"/>
      <c r="L118" s="335"/>
      <c r="M118" s="335"/>
      <c r="N118" s="335"/>
      <c r="O118" s="335"/>
      <c r="P118" s="335"/>
    </row>
    <row r="119" spans="2:16" x14ac:dyDescent="0.25">
      <c r="B119" s="335"/>
      <c r="C119" s="335"/>
      <c r="D119" s="335"/>
      <c r="E119" s="335"/>
      <c r="F119" s="335"/>
      <c r="G119" s="335"/>
      <c r="H119" s="335"/>
      <c r="I119" s="335"/>
      <c r="J119" s="335"/>
      <c r="K119" s="335"/>
      <c r="L119" s="335"/>
      <c r="M119" s="335"/>
      <c r="N119" s="335"/>
      <c r="O119" s="335"/>
      <c r="P119" s="335"/>
    </row>
    <row r="120" spans="2:16" x14ac:dyDescent="0.25">
      <c r="B120" s="63" t="s">
        <v>136</v>
      </c>
      <c r="C120" s="69"/>
      <c r="D120" s="69"/>
      <c r="E120" s="69"/>
      <c r="F120" s="69"/>
      <c r="G120" s="69"/>
      <c r="H120" s="69"/>
      <c r="I120" s="69"/>
      <c r="J120" s="69"/>
      <c r="K120" s="69"/>
    </row>
    <row r="122" spans="2:16" ht="39.950000000000003" customHeight="1" x14ac:dyDescent="0.25">
      <c r="B122" s="1"/>
      <c r="C122" s="328" t="str">
        <f>+C99</f>
        <v>Conventional Generation &amp; Global Trading</v>
      </c>
      <c r="D122" s="326"/>
      <c r="E122" s="325" t="str">
        <f>+E99</f>
        <v xml:space="preserve">Infrastructure 
&amp; Networks </v>
      </c>
      <c r="F122" s="326"/>
      <c r="G122" s="325" t="str">
        <f>+G99</f>
        <v>EGP</v>
      </c>
      <c r="H122" s="326"/>
      <c r="I122" s="325" t="str">
        <f>+I99</f>
        <v xml:space="preserve">Retail </v>
      </c>
      <c r="J122" s="326"/>
      <c r="K122" s="340" t="str">
        <f>+K99</f>
        <v>Enel X</v>
      </c>
      <c r="L122" s="341"/>
      <c r="M122" s="340" t="str">
        <f>+M99</f>
        <v xml:space="preserve">Services 
&amp; Other </v>
      </c>
      <c r="N122" s="341"/>
      <c r="O122" s="338" t="s">
        <v>43</v>
      </c>
      <c r="P122" s="339"/>
    </row>
    <row r="123" spans="2:16" x14ac:dyDescent="0.25">
      <c r="B123" s="198"/>
      <c r="C123" s="5" t="str">
        <f>+C100</f>
        <v>H1 2020</v>
      </c>
      <c r="D123" s="5" t="str">
        <f>+D100</f>
        <v>H1 2019</v>
      </c>
      <c r="E123" s="5" t="str">
        <f t="shared" ref="E123:P123" si="7">+C123</f>
        <v>H1 2020</v>
      </c>
      <c r="F123" s="5" t="str">
        <f t="shared" si="7"/>
        <v>H1 2019</v>
      </c>
      <c r="G123" s="5" t="str">
        <f t="shared" si="7"/>
        <v>H1 2020</v>
      </c>
      <c r="H123" s="5" t="str">
        <f t="shared" si="7"/>
        <v>H1 2019</v>
      </c>
      <c r="I123" s="5" t="str">
        <f t="shared" si="7"/>
        <v>H1 2020</v>
      </c>
      <c r="J123" s="5" t="str">
        <f t="shared" si="7"/>
        <v>H1 2019</v>
      </c>
      <c r="K123" s="5" t="str">
        <f t="shared" si="7"/>
        <v>H1 2020</v>
      </c>
      <c r="L123" s="5" t="str">
        <f t="shared" si="7"/>
        <v>H1 2019</v>
      </c>
      <c r="M123" s="5" t="str">
        <f t="shared" si="7"/>
        <v>H1 2020</v>
      </c>
      <c r="N123" s="5" t="str">
        <f t="shared" si="7"/>
        <v>H1 2019</v>
      </c>
      <c r="O123" s="163" t="str">
        <f t="shared" si="7"/>
        <v>H1 2020</v>
      </c>
      <c r="P123" s="163" t="str">
        <f t="shared" si="7"/>
        <v>H1 2019</v>
      </c>
    </row>
    <row r="124" spans="2:16" x14ac:dyDescent="0.25">
      <c r="B124" s="6" t="s">
        <v>8</v>
      </c>
      <c r="C124" s="126">
        <v>8763</v>
      </c>
      <c r="D124" s="127">
        <v>12279</v>
      </c>
      <c r="E124" s="128">
        <v>3633</v>
      </c>
      <c r="F124" s="127">
        <v>3680</v>
      </c>
      <c r="G124" s="128">
        <v>1092</v>
      </c>
      <c r="H124" s="127">
        <v>957</v>
      </c>
      <c r="I124" s="128">
        <v>7148</v>
      </c>
      <c r="J124" s="127">
        <v>8222</v>
      </c>
      <c r="K124" s="128">
        <v>153</v>
      </c>
      <c r="L124" s="127">
        <v>128</v>
      </c>
      <c r="M124" s="128">
        <v>-4015</v>
      </c>
      <c r="N124" s="129">
        <v>-3841</v>
      </c>
      <c r="O124" s="164">
        <v>16774</v>
      </c>
      <c r="P124" s="164">
        <v>21425</v>
      </c>
    </row>
    <row r="125" spans="2:16" x14ac:dyDescent="0.25">
      <c r="B125" s="6" t="s">
        <v>9</v>
      </c>
      <c r="C125" s="126">
        <v>2519</v>
      </c>
      <c r="D125" s="127">
        <v>2859</v>
      </c>
      <c r="E125" s="128">
        <v>1252</v>
      </c>
      <c r="F125" s="127">
        <v>1310</v>
      </c>
      <c r="G125" s="128">
        <v>390</v>
      </c>
      <c r="H125" s="127">
        <v>329</v>
      </c>
      <c r="I125" s="128">
        <v>5931</v>
      </c>
      <c r="J125" s="127">
        <v>7244</v>
      </c>
      <c r="K125" s="128">
        <v>113</v>
      </c>
      <c r="L125" s="127">
        <v>122</v>
      </c>
      <c r="M125" s="128">
        <v>-1674</v>
      </c>
      <c r="N125" s="129">
        <v>-2222</v>
      </c>
      <c r="O125" s="164">
        <v>8531</v>
      </c>
      <c r="P125" s="164">
        <v>9642</v>
      </c>
    </row>
    <row r="126" spans="2:16" x14ac:dyDescent="0.25">
      <c r="B126" s="6" t="s">
        <v>145</v>
      </c>
      <c r="C126" s="126">
        <v>674</v>
      </c>
      <c r="D126" s="127">
        <v>1001</v>
      </c>
      <c r="E126" s="126">
        <v>4463</v>
      </c>
      <c r="F126" s="127">
        <v>5518</v>
      </c>
      <c r="G126" s="126">
        <v>1432</v>
      </c>
      <c r="H126" s="127">
        <v>1930</v>
      </c>
      <c r="I126" s="126">
        <v>759</v>
      </c>
      <c r="J126" s="127">
        <v>814</v>
      </c>
      <c r="K126" s="126">
        <v>72</v>
      </c>
      <c r="L126" s="127">
        <v>71</v>
      </c>
      <c r="M126" s="126">
        <v>-630</v>
      </c>
      <c r="N126" s="207">
        <v>-837</v>
      </c>
      <c r="O126" s="164">
        <v>6770</v>
      </c>
      <c r="P126" s="164">
        <v>8497</v>
      </c>
    </row>
    <row r="127" spans="2:16" x14ac:dyDescent="0.25">
      <c r="B127" s="12" t="s">
        <v>10</v>
      </c>
      <c r="C127" s="131">
        <v>88</v>
      </c>
      <c r="D127" s="132">
        <v>164</v>
      </c>
      <c r="E127" s="133">
        <v>363</v>
      </c>
      <c r="F127" s="132">
        <v>750</v>
      </c>
      <c r="G127" s="133">
        <v>23</v>
      </c>
      <c r="H127" s="132">
        <v>32</v>
      </c>
      <c r="I127" s="133">
        <v>2</v>
      </c>
      <c r="J127" s="132">
        <v>36</v>
      </c>
      <c r="K127" s="133">
        <v>1</v>
      </c>
      <c r="L127" s="132">
        <v>0</v>
      </c>
      <c r="M127" s="133">
        <v>-2</v>
      </c>
      <c r="N127" s="134">
        <v>-1</v>
      </c>
      <c r="O127" s="164">
        <v>475</v>
      </c>
      <c r="P127" s="164">
        <v>981</v>
      </c>
    </row>
    <row r="128" spans="2:16" x14ac:dyDescent="0.25">
      <c r="B128" s="15" t="s">
        <v>11</v>
      </c>
      <c r="C128" s="135">
        <v>68</v>
      </c>
      <c r="D128" s="136">
        <v>126</v>
      </c>
      <c r="E128" s="137">
        <v>2801</v>
      </c>
      <c r="F128" s="136">
        <v>3320</v>
      </c>
      <c r="G128" s="137">
        <v>233</v>
      </c>
      <c r="H128" s="136">
        <v>360</v>
      </c>
      <c r="I128" s="137">
        <v>158</v>
      </c>
      <c r="J128" s="136">
        <v>209</v>
      </c>
      <c r="K128" s="137">
        <v>5</v>
      </c>
      <c r="L128" s="136">
        <v>7</v>
      </c>
      <c r="M128" s="137">
        <v>-129</v>
      </c>
      <c r="N128" s="138">
        <v>-224</v>
      </c>
      <c r="O128" s="164">
        <v>3136</v>
      </c>
      <c r="P128" s="164">
        <v>3798</v>
      </c>
    </row>
    <row r="129" spans="2:16" x14ac:dyDescent="0.25">
      <c r="B129" s="15" t="s">
        <v>12</v>
      </c>
      <c r="C129" s="135">
        <v>336</v>
      </c>
      <c r="D129" s="136">
        <v>493</v>
      </c>
      <c r="E129" s="137">
        <v>614</v>
      </c>
      <c r="F129" s="136">
        <v>739</v>
      </c>
      <c r="G129" s="137">
        <v>587</v>
      </c>
      <c r="H129" s="136">
        <v>871</v>
      </c>
      <c r="I129" s="137">
        <v>140</v>
      </c>
      <c r="J129" s="136">
        <v>144</v>
      </c>
      <c r="K129" s="137">
        <v>27</v>
      </c>
      <c r="L129" s="136">
        <v>29</v>
      </c>
      <c r="M129" s="137">
        <v>-274</v>
      </c>
      <c r="N129" s="138">
        <v>-407</v>
      </c>
      <c r="O129" s="164">
        <v>1430</v>
      </c>
      <c r="P129" s="164">
        <v>1869</v>
      </c>
    </row>
    <row r="130" spans="2:16" x14ac:dyDescent="0.25">
      <c r="B130" s="15" t="s">
        <v>13</v>
      </c>
      <c r="C130" s="135">
        <v>95</v>
      </c>
      <c r="D130" s="136">
        <v>45</v>
      </c>
      <c r="E130" s="137">
        <v>303</v>
      </c>
      <c r="F130" s="136">
        <v>309</v>
      </c>
      <c r="G130" s="137">
        <v>422</v>
      </c>
      <c r="H130" s="136">
        <v>492</v>
      </c>
      <c r="I130" s="137">
        <v>361</v>
      </c>
      <c r="J130" s="136">
        <v>395</v>
      </c>
      <c r="K130" s="137">
        <v>37</v>
      </c>
      <c r="L130" s="136">
        <v>33</v>
      </c>
      <c r="M130" s="137">
        <v>-158</v>
      </c>
      <c r="N130" s="138">
        <v>-159</v>
      </c>
      <c r="O130" s="164">
        <v>1060</v>
      </c>
      <c r="P130" s="164">
        <v>1115</v>
      </c>
    </row>
    <row r="131" spans="2:16" x14ac:dyDescent="0.25">
      <c r="B131" s="15" t="s">
        <v>14</v>
      </c>
      <c r="C131" s="135">
        <v>87</v>
      </c>
      <c r="D131" s="136">
        <v>173</v>
      </c>
      <c r="E131" s="137">
        <v>382</v>
      </c>
      <c r="F131" s="136">
        <v>400</v>
      </c>
      <c r="G131" s="137">
        <v>66</v>
      </c>
      <c r="H131" s="136">
        <v>89</v>
      </c>
      <c r="I131" s="137">
        <v>98</v>
      </c>
      <c r="J131" s="136">
        <v>30</v>
      </c>
      <c r="K131" s="137">
        <v>2</v>
      </c>
      <c r="L131" s="136">
        <v>2</v>
      </c>
      <c r="M131" s="137">
        <v>-67</v>
      </c>
      <c r="N131" s="138">
        <v>-46</v>
      </c>
      <c r="O131" s="164">
        <v>568</v>
      </c>
      <c r="P131" s="164">
        <v>648</v>
      </c>
    </row>
    <row r="132" spans="2:16" x14ac:dyDescent="0.25">
      <c r="B132" s="15" t="s">
        <v>44</v>
      </c>
      <c r="C132" s="139">
        <v>0</v>
      </c>
      <c r="D132" s="140">
        <v>0</v>
      </c>
      <c r="E132" s="141">
        <v>0</v>
      </c>
      <c r="F132" s="140">
        <v>0</v>
      </c>
      <c r="G132" s="141">
        <v>101</v>
      </c>
      <c r="H132" s="140">
        <v>86</v>
      </c>
      <c r="I132" s="141">
        <v>0</v>
      </c>
      <c r="J132" s="140">
        <v>0</v>
      </c>
      <c r="K132" s="141">
        <v>0</v>
      </c>
      <c r="L132" s="140">
        <v>0</v>
      </c>
      <c r="M132" s="141">
        <v>0</v>
      </c>
      <c r="N132" s="142">
        <v>0</v>
      </c>
      <c r="O132" s="164">
        <v>101</v>
      </c>
      <c r="P132" s="164">
        <v>86</v>
      </c>
    </row>
    <row r="133" spans="2:16" x14ac:dyDescent="0.25">
      <c r="B133" s="6" t="s">
        <v>119</v>
      </c>
      <c r="C133" s="126">
        <v>277</v>
      </c>
      <c r="D133" s="127">
        <v>495</v>
      </c>
      <c r="E133" s="126">
        <v>191</v>
      </c>
      <c r="F133" s="127">
        <v>185</v>
      </c>
      <c r="G133" s="126">
        <v>164</v>
      </c>
      <c r="H133" s="127">
        <v>132</v>
      </c>
      <c r="I133" s="126">
        <v>580</v>
      </c>
      <c r="J133" s="127">
        <v>558</v>
      </c>
      <c r="K133" s="126">
        <v>22</v>
      </c>
      <c r="L133" s="127">
        <v>14</v>
      </c>
      <c r="M133" s="126">
        <v>-199</v>
      </c>
      <c r="N133" s="127">
        <v>-183</v>
      </c>
      <c r="O133" s="164">
        <v>1035</v>
      </c>
      <c r="P133" s="164">
        <v>1201</v>
      </c>
    </row>
    <row r="134" spans="2:16" x14ac:dyDescent="0.25">
      <c r="B134" s="12" t="s">
        <v>15</v>
      </c>
      <c r="C134" s="131">
        <v>0</v>
      </c>
      <c r="D134" s="132">
        <v>14</v>
      </c>
      <c r="E134" s="131">
        <v>191</v>
      </c>
      <c r="F134" s="132">
        <v>185</v>
      </c>
      <c r="G134" s="131">
        <v>109</v>
      </c>
      <c r="H134" s="132">
        <v>92</v>
      </c>
      <c r="I134" s="131">
        <v>580</v>
      </c>
      <c r="J134" s="132">
        <v>558</v>
      </c>
      <c r="K134" s="131">
        <v>11</v>
      </c>
      <c r="L134" s="132">
        <v>7</v>
      </c>
      <c r="M134" s="131">
        <v>-201</v>
      </c>
      <c r="N134" s="134">
        <v>-182</v>
      </c>
      <c r="O134" s="164">
        <v>690</v>
      </c>
      <c r="P134" s="164">
        <v>674</v>
      </c>
    </row>
    <row r="135" spans="2:16" x14ac:dyDescent="0.25">
      <c r="B135" s="15" t="s">
        <v>16</v>
      </c>
      <c r="C135" s="135">
        <v>275</v>
      </c>
      <c r="D135" s="136">
        <v>481</v>
      </c>
      <c r="E135" s="135">
        <v>0</v>
      </c>
      <c r="F135" s="136">
        <v>0</v>
      </c>
      <c r="G135" s="135">
        <v>0</v>
      </c>
      <c r="H135" s="136">
        <v>0</v>
      </c>
      <c r="I135" s="135">
        <v>0</v>
      </c>
      <c r="J135" s="136">
        <v>0</v>
      </c>
      <c r="K135" s="135">
        <v>0</v>
      </c>
      <c r="L135" s="136">
        <v>0</v>
      </c>
      <c r="M135" s="135">
        <v>2</v>
      </c>
      <c r="N135" s="138">
        <v>-1</v>
      </c>
      <c r="O135" s="164">
        <v>277</v>
      </c>
      <c r="P135" s="164">
        <v>480</v>
      </c>
    </row>
    <row r="136" spans="2:16" x14ac:dyDescent="0.25">
      <c r="B136" s="15" t="s">
        <v>44</v>
      </c>
      <c r="C136" s="141">
        <v>2</v>
      </c>
      <c r="D136" s="140">
        <v>0</v>
      </c>
      <c r="E136" s="141">
        <v>0</v>
      </c>
      <c r="F136" s="140">
        <v>0</v>
      </c>
      <c r="G136" s="141">
        <v>55</v>
      </c>
      <c r="H136" s="140">
        <v>40</v>
      </c>
      <c r="I136" s="141">
        <v>0</v>
      </c>
      <c r="J136" s="140">
        <v>0</v>
      </c>
      <c r="K136" s="141">
        <v>11</v>
      </c>
      <c r="L136" s="140">
        <v>7</v>
      </c>
      <c r="M136" s="141">
        <v>0</v>
      </c>
      <c r="N136" s="142">
        <v>0</v>
      </c>
      <c r="O136" s="164">
        <v>68</v>
      </c>
      <c r="P136" s="164">
        <v>47</v>
      </c>
    </row>
    <row r="137" spans="2:16" x14ac:dyDescent="0.25">
      <c r="B137" s="6" t="s">
        <v>146</v>
      </c>
      <c r="C137" s="126">
        <v>8</v>
      </c>
      <c r="D137" s="127">
        <v>5</v>
      </c>
      <c r="E137" s="128">
        <v>0</v>
      </c>
      <c r="F137" s="127">
        <v>0</v>
      </c>
      <c r="G137" s="128">
        <v>459</v>
      </c>
      <c r="H137" s="127">
        <v>447</v>
      </c>
      <c r="I137" s="128">
        <v>-1</v>
      </c>
      <c r="J137" s="127">
        <v>3</v>
      </c>
      <c r="K137" s="128">
        <v>68</v>
      </c>
      <c r="L137" s="127">
        <v>145</v>
      </c>
      <c r="M137" s="128">
        <v>-4</v>
      </c>
      <c r="N137" s="129">
        <v>0</v>
      </c>
      <c r="O137" s="164">
        <v>530</v>
      </c>
      <c r="P137" s="164">
        <v>600</v>
      </c>
    </row>
    <row r="138" spans="2:16" x14ac:dyDescent="0.25">
      <c r="B138" s="6" t="s">
        <v>20</v>
      </c>
      <c r="C138" s="126">
        <v>0</v>
      </c>
      <c r="D138" s="127">
        <v>0</v>
      </c>
      <c r="E138" s="128">
        <v>0</v>
      </c>
      <c r="F138" s="127">
        <v>0</v>
      </c>
      <c r="G138" s="128">
        <v>44</v>
      </c>
      <c r="H138" s="127">
        <v>49</v>
      </c>
      <c r="I138" s="128">
        <v>0</v>
      </c>
      <c r="J138" s="127">
        <v>0</v>
      </c>
      <c r="K138" s="128">
        <v>28</v>
      </c>
      <c r="L138" s="127">
        <v>23</v>
      </c>
      <c r="M138" s="128">
        <v>0</v>
      </c>
      <c r="N138" s="129">
        <v>0</v>
      </c>
      <c r="O138" s="164">
        <v>72</v>
      </c>
      <c r="P138" s="164">
        <v>72</v>
      </c>
    </row>
    <row r="139" spans="2:16" x14ac:dyDescent="0.25">
      <c r="B139" s="6" t="s">
        <v>44</v>
      </c>
      <c r="C139" s="126">
        <v>35</v>
      </c>
      <c r="D139" s="196">
        <v>-193</v>
      </c>
      <c r="E139" s="128">
        <v>9</v>
      </c>
      <c r="F139" s="127">
        <v>-6</v>
      </c>
      <c r="G139" s="128">
        <v>-6</v>
      </c>
      <c r="H139" s="127">
        <v>-9</v>
      </c>
      <c r="I139" s="128">
        <v>0</v>
      </c>
      <c r="J139" s="127">
        <v>0</v>
      </c>
      <c r="K139" s="128">
        <v>7</v>
      </c>
      <c r="L139" s="127">
        <v>-11</v>
      </c>
      <c r="M139" s="128">
        <v>-382</v>
      </c>
      <c r="N139" s="129">
        <v>-251</v>
      </c>
      <c r="O139" s="164">
        <v>-337</v>
      </c>
      <c r="P139" s="164">
        <v>-470</v>
      </c>
    </row>
    <row r="140" spans="2:16" x14ac:dyDescent="0.25">
      <c r="B140" s="67" t="s">
        <v>43</v>
      </c>
      <c r="C140" s="144">
        <v>12276</v>
      </c>
      <c r="D140" s="197">
        <v>16446</v>
      </c>
      <c r="E140" s="145">
        <v>9548</v>
      </c>
      <c r="F140" s="143">
        <v>10687</v>
      </c>
      <c r="G140" s="143">
        <v>3575</v>
      </c>
      <c r="H140" s="143">
        <v>3835</v>
      </c>
      <c r="I140" s="143">
        <v>14417</v>
      </c>
      <c r="J140" s="143">
        <v>16841</v>
      </c>
      <c r="K140" s="143">
        <v>463</v>
      </c>
      <c r="L140" s="143">
        <v>492</v>
      </c>
      <c r="M140" s="143">
        <v>-6904</v>
      </c>
      <c r="N140" s="143">
        <v>-7334</v>
      </c>
      <c r="O140" s="165">
        <v>33375</v>
      </c>
      <c r="P140" s="165">
        <v>40967</v>
      </c>
    </row>
    <row r="141" spans="2:16" x14ac:dyDescent="0.25">
      <c r="B141" s="334" t="s">
        <v>126</v>
      </c>
      <c r="C141" s="335"/>
      <c r="D141" s="335"/>
      <c r="E141" s="335"/>
      <c r="F141" s="335"/>
      <c r="G141" s="335"/>
      <c r="H141" s="335"/>
      <c r="I141" s="335"/>
      <c r="J141" s="335"/>
      <c r="K141" s="335"/>
      <c r="L141" s="335"/>
      <c r="M141" s="335"/>
      <c r="N141" s="335"/>
      <c r="O141" s="335"/>
      <c r="P141" s="335"/>
    </row>
    <row r="142" spans="2:16" x14ac:dyDescent="0.25">
      <c r="B142" s="335"/>
      <c r="C142" s="335"/>
      <c r="D142" s="335"/>
      <c r="E142" s="335"/>
      <c r="F142" s="335"/>
      <c r="G142" s="335"/>
      <c r="H142" s="335"/>
      <c r="I142" s="335"/>
      <c r="J142" s="335"/>
      <c r="K142" s="335"/>
      <c r="L142" s="335"/>
      <c r="M142" s="335"/>
      <c r="N142" s="335"/>
      <c r="O142" s="335"/>
      <c r="P142" s="335"/>
    </row>
    <row r="143" spans="2:16" x14ac:dyDescent="0.25">
      <c r="B143" s="63" t="s">
        <v>135</v>
      </c>
      <c r="C143" s="69"/>
      <c r="D143" s="69"/>
      <c r="E143" s="69"/>
      <c r="F143" s="69"/>
      <c r="G143" s="69"/>
      <c r="H143" s="69"/>
      <c r="I143" s="69"/>
      <c r="J143" s="69"/>
      <c r="K143" s="69"/>
    </row>
    <row r="145" spans="2:16" ht="39.950000000000003" customHeight="1" x14ac:dyDescent="0.25">
      <c r="C145" s="325" t="str">
        <f>+C122</f>
        <v>Conventional Generation &amp; Global Trading</v>
      </c>
      <c r="D145" s="326"/>
      <c r="E145" s="325" t="str">
        <f>+E122</f>
        <v xml:space="preserve">Infrastructure 
&amp; Networks </v>
      </c>
      <c r="F145" s="326"/>
      <c r="G145" s="325" t="str">
        <f>+G122</f>
        <v>EGP</v>
      </c>
      <c r="H145" s="326"/>
      <c r="I145" s="325" t="str">
        <f>+I122</f>
        <v xml:space="preserve">Retail </v>
      </c>
      <c r="J145" s="326"/>
      <c r="K145" s="340" t="str">
        <f>+K122</f>
        <v>Enel X</v>
      </c>
      <c r="L145" s="341"/>
      <c r="M145" s="340" t="str">
        <f>+M122</f>
        <v xml:space="preserve">Services 
&amp; Other </v>
      </c>
      <c r="N145" s="341"/>
      <c r="O145" s="338" t="s">
        <v>43</v>
      </c>
      <c r="P145" s="339"/>
    </row>
    <row r="146" spans="2:16" x14ac:dyDescent="0.25">
      <c r="B146" s="4"/>
      <c r="C146" s="5" t="str">
        <f>+C123</f>
        <v>H1 2020</v>
      </c>
      <c r="D146" s="5" t="str">
        <f>+D123</f>
        <v>H1 2019</v>
      </c>
      <c r="E146" s="5" t="str">
        <f t="shared" ref="E146:P146" si="8">+C146</f>
        <v>H1 2020</v>
      </c>
      <c r="F146" s="5" t="str">
        <f t="shared" si="8"/>
        <v>H1 2019</v>
      </c>
      <c r="G146" s="5" t="str">
        <f t="shared" si="8"/>
        <v>H1 2020</v>
      </c>
      <c r="H146" s="5" t="str">
        <f t="shared" si="8"/>
        <v>H1 2019</v>
      </c>
      <c r="I146" s="5" t="str">
        <f t="shared" si="8"/>
        <v>H1 2020</v>
      </c>
      <c r="J146" s="5" t="str">
        <f t="shared" si="8"/>
        <v>H1 2019</v>
      </c>
      <c r="K146" s="5" t="str">
        <f t="shared" si="8"/>
        <v>H1 2020</v>
      </c>
      <c r="L146" s="5" t="str">
        <f t="shared" si="8"/>
        <v>H1 2019</v>
      </c>
      <c r="M146" s="5" t="str">
        <f t="shared" si="8"/>
        <v>H1 2020</v>
      </c>
      <c r="N146" s="5" t="str">
        <f t="shared" si="8"/>
        <v>H1 2019</v>
      </c>
      <c r="O146" s="163" t="str">
        <f t="shared" si="8"/>
        <v>H1 2020</v>
      </c>
      <c r="P146" s="163" t="str">
        <f t="shared" si="8"/>
        <v>H1 2019</v>
      </c>
    </row>
    <row r="147" spans="2:16" x14ac:dyDescent="0.25">
      <c r="B147" s="6" t="s">
        <v>8</v>
      </c>
      <c r="C147" s="126">
        <v>180</v>
      </c>
      <c r="D147" s="127">
        <v>176</v>
      </c>
      <c r="E147" s="128">
        <v>1873</v>
      </c>
      <c r="F147" s="127">
        <v>1824</v>
      </c>
      <c r="G147" s="128">
        <v>745</v>
      </c>
      <c r="H147" s="127">
        <v>615</v>
      </c>
      <c r="I147" s="128">
        <v>1134</v>
      </c>
      <c r="J147" s="127">
        <v>1167</v>
      </c>
      <c r="K147" s="128">
        <v>9</v>
      </c>
      <c r="L147" s="127">
        <v>0</v>
      </c>
      <c r="M147" s="128">
        <v>33</v>
      </c>
      <c r="N147" s="129">
        <v>81</v>
      </c>
      <c r="O147" s="164">
        <v>3974</v>
      </c>
      <c r="P147" s="164">
        <v>3863</v>
      </c>
    </row>
    <row r="148" spans="2:16" x14ac:dyDescent="0.25">
      <c r="B148" s="6" t="s">
        <v>9</v>
      </c>
      <c r="C148" s="126">
        <v>605</v>
      </c>
      <c r="D148" s="149">
        <v>309</v>
      </c>
      <c r="E148" s="128">
        <v>1121</v>
      </c>
      <c r="F148" s="127">
        <v>974</v>
      </c>
      <c r="G148" s="128">
        <v>216</v>
      </c>
      <c r="H148" s="127">
        <v>183</v>
      </c>
      <c r="I148" s="128">
        <v>305</v>
      </c>
      <c r="J148" s="127">
        <v>324</v>
      </c>
      <c r="K148" s="128">
        <v>25</v>
      </c>
      <c r="L148" s="127">
        <v>23</v>
      </c>
      <c r="M148" s="128">
        <v>2</v>
      </c>
      <c r="N148" s="150">
        <v>44</v>
      </c>
      <c r="O148" s="164">
        <v>2274</v>
      </c>
      <c r="P148" s="164">
        <v>1857</v>
      </c>
    </row>
    <row r="149" spans="2:16" x14ac:dyDescent="0.25">
      <c r="B149" s="6" t="s">
        <v>148</v>
      </c>
      <c r="C149" s="126">
        <v>125</v>
      </c>
      <c r="D149" s="127">
        <v>321</v>
      </c>
      <c r="E149" s="128">
        <v>773</v>
      </c>
      <c r="F149" s="127">
        <v>1138</v>
      </c>
      <c r="G149" s="128">
        <v>953</v>
      </c>
      <c r="H149" s="127">
        <v>1132</v>
      </c>
      <c r="I149" s="128">
        <v>105</v>
      </c>
      <c r="J149" s="127">
        <v>173</v>
      </c>
      <c r="K149" s="128">
        <v>23</v>
      </c>
      <c r="L149" s="127">
        <v>19</v>
      </c>
      <c r="M149" s="128">
        <v>-54</v>
      </c>
      <c r="N149" s="129">
        <v>-49</v>
      </c>
      <c r="O149" s="164">
        <v>1925</v>
      </c>
      <c r="P149" s="164">
        <v>2734</v>
      </c>
    </row>
    <row r="150" spans="2:16" x14ac:dyDescent="0.25">
      <c r="B150" s="12" t="s">
        <v>10</v>
      </c>
      <c r="C150" s="131">
        <v>50</v>
      </c>
      <c r="D150" s="132">
        <v>70</v>
      </c>
      <c r="E150" s="133">
        <v>23</v>
      </c>
      <c r="F150" s="132">
        <v>242</v>
      </c>
      <c r="G150" s="133">
        <v>18</v>
      </c>
      <c r="H150" s="132">
        <v>26</v>
      </c>
      <c r="I150" s="133">
        <v>-3</v>
      </c>
      <c r="J150" s="132">
        <v>16</v>
      </c>
      <c r="K150" s="133">
        <v>0</v>
      </c>
      <c r="L150" s="132">
        <v>0</v>
      </c>
      <c r="M150" s="133">
        <v>0</v>
      </c>
      <c r="N150" s="134">
        <v>-2</v>
      </c>
      <c r="O150" s="164">
        <v>88</v>
      </c>
      <c r="P150" s="164">
        <v>352</v>
      </c>
    </row>
    <row r="151" spans="2:16" x14ac:dyDescent="0.25">
      <c r="B151" s="15" t="s">
        <v>11</v>
      </c>
      <c r="C151" s="135">
        <v>20</v>
      </c>
      <c r="D151" s="136">
        <v>53</v>
      </c>
      <c r="E151" s="137">
        <v>384</v>
      </c>
      <c r="F151" s="136">
        <v>487</v>
      </c>
      <c r="G151" s="137">
        <v>118</v>
      </c>
      <c r="H151" s="136">
        <v>187</v>
      </c>
      <c r="I151" s="137">
        <v>55</v>
      </c>
      <c r="J151" s="136">
        <v>83</v>
      </c>
      <c r="K151" s="137">
        <v>-3</v>
      </c>
      <c r="L151" s="136">
        <v>-2</v>
      </c>
      <c r="M151" s="137">
        <v>-19</v>
      </c>
      <c r="N151" s="138">
        <v>-23</v>
      </c>
      <c r="O151" s="164">
        <v>555</v>
      </c>
      <c r="P151" s="164">
        <v>785</v>
      </c>
    </row>
    <row r="152" spans="2:16" x14ac:dyDescent="0.25">
      <c r="B152" s="15" t="s">
        <v>12</v>
      </c>
      <c r="C152" s="135">
        <v>-3</v>
      </c>
      <c r="D152" s="136">
        <v>121</v>
      </c>
      <c r="E152" s="137">
        <v>83</v>
      </c>
      <c r="F152" s="136">
        <v>116</v>
      </c>
      <c r="G152" s="137">
        <v>366</v>
      </c>
      <c r="H152" s="136">
        <v>462</v>
      </c>
      <c r="I152" s="137">
        <v>15</v>
      </c>
      <c r="J152" s="136">
        <v>19</v>
      </c>
      <c r="K152" s="137">
        <v>4</v>
      </c>
      <c r="L152" s="136">
        <v>3</v>
      </c>
      <c r="M152" s="137">
        <v>-35</v>
      </c>
      <c r="N152" s="138">
        <v>-24</v>
      </c>
      <c r="O152" s="164">
        <v>430</v>
      </c>
      <c r="P152" s="164">
        <v>697</v>
      </c>
    </row>
    <row r="153" spans="2:16" x14ac:dyDescent="0.25">
      <c r="B153" s="15" t="s">
        <v>13</v>
      </c>
      <c r="C153" s="135">
        <v>-4</v>
      </c>
      <c r="D153" s="136">
        <v>10</v>
      </c>
      <c r="E153" s="137">
        <v>185</v>
      </c>
      <c r="F153" s="136">
        <v>185</v>
      </c>
      <c r="G153" s="137">
        <v>314</v>
      </c>
      <c r="H153" s="136">
        <v>310</v>
      </c>
      <c r="I153" s="137">
        <v>27</v>
      </c>
      <c r="J153" s="136">
        <v>39</v>
      </c>
      <c r="K153" s="137">
        <v>23</v>
      </c>
      <c r="L153" s="136">
        <v>18</v>
      </c>
      <c r="M153" s="137">
        <v>0</v>
      </c>
      <c r="N153" s="138">
        <v>0</v>
      </c>
      <c r="O153" s="164">
        <v>545</v>
      </c>
      <c r="P153" s="164">
        <v>562</v>
      </c>
    </row>
    <row r="154" spans="2:16" x14ac:dyDescent="0.25">
      <c r="B154" s="15" t="s">
        <v>14</v>
      </c>
      <c r="C154" s="135">
        <v>62</v>
      </c>
      <c r="D154" s="136">
        <v>67</v>
      </c>
      <c r="E154" s="137">
        <v>98</v>
      </c>
      <c r="F154" s="136">
        <v>108</v>
      </c>
      <c r="G154" s="137">
        <v>63</v>
      </c>
      <c r="H154" s="136">
        <v>70</v>
      </c>
      <c r="I154" s="137">
        <v>11</v>
      </c>
      <c r="J154" s="136">
        <v>16</v>
      </c>
      <c r="K154" s="137">
        <v>-1</v>
      </c>
      <c r="L154" s="136">
        <v>0</v>
      </c>
      <c r="M154" s="137">
        <v>0</v>
      </c>
      <c r="N154" s="138">
        <v>0</v>
      </c>
      <c r="O154" s="164">
        <v>233</v>
      </c>
      <c r="P154" s="164">
        <v>261</v>
      </c>
    </row>
    <row r="155" spans="2:16" x14ac:dyDescent="0.25">
      <c r="B155" s="15" t="s">
        <v>44</v>
      </c>
      <c r="C155" s="139">
        <v>0</v>
      </c>
      <c r="D155" s="140">
        <v>0</v>
      </c>
      <c r="E155" s="141">
        <v>0</v>
      </c>
      <c r="F155" s="140">
        <v>0</v>
      </c>
      <c r="G155" s="141">
        <v>74</v>
      </c>
      <c r="H155" s="140">
        <v>77</v>
      </c>
      <c r="I155" s="141">
        <v>0</v>
      </c>
      <c r="J155" s="140">
        <v>0</v>
      </c>
      <c r="K155" s="141">
        <v>0</v>
      </c>
      <c r="L155" s="140">
        <v>0</v>
      </c>
      <c r="M155" s="141">
        <v>0</v>
      </c>
      <c r="N155" s="142">
        <v>0</v>
      </c>
      <c r="O155" s="164">
        <v>74</v>
      </c>
      <c r="P155" s="164">
        <v>77</v>
      </c>
    </row>
    <row r="156" spans="2:16" x14ac:dyDescent="0.25">
      <c r="B156" s="6" t="s">
        <v>119</v>
      </c>
      <c r="C156" s="126">
        <v>77</v>
      </c>
      <c r="D156" s="127">
        <v>114</v>
      </c>
      <c r="E156" s="128">
        <v>55</v>
      </c>
      <c r="F156" s="127">
        <v>47</v>
      </c>
      <c r="G156" s="128">
        <v>80</v>
      </c>
      <c r="H156" s="127">
        <v>69</v>
      </c>
      <c r="I156" s="128">
        <v>39</v>
      </c>
      <c r="J156" s="127">
        <v>-6</v>
      </c>
      <c r="K156" s="128">
        <v>3</v>
      </c>
      <c r="L156" s="127">
        <v>0</v>
      </c>
      <c r="M156" s="128">
        <v>2</v>
      </c>
      <c r="N156" s="129">
        <v>2</v>
      </c>
      <c r="O156" s="164">
        <v>256</v>
      </c>
      <c r="P156" s="164">
        <v>226</v>
      </c>
    </row>
    <row r="157" spans="2:16" x14ac:dyDescent="0.25">
      <c r="B157" s="12" t="s">
        <v>15</v>
      </c>
      <c r="C157" s="131">
        <v>0</v>
      </c>
      <c r="D157" s="132">
        <v>-1</v>
      </c>
      <c r="E157" s="131">
        <v>55</v>
      </c>
      <c r="F157" s="132">
        <v>47</v>
      </c>
      <c r="G157" s="131">
        <v>42</v>
      </c>
      <c r="H157" s="132">
        <v>42</v>
      </c>
      <c r="I157" s="131">
        <v>39</v>
      </c>
      <c r="J157" s="132">
        <v>-6</v>
      </c>
      <c r="K157" s="131">
        <v>4</v>
      </c>
      <c r="L157" s="132">
        <v>3</v>
      </c>
      <c r="M157" s="131">
        <v>2</v>
      </c>
      <c r="N157" s="134">
        <v>2</v>
      </c>
      <c r="O157" s="164">
        <v>142</v>
      </c>
      <c r="P157" s="164">
        <v>87</v>
      </c>
    </row>
    <row r="158" spans="2:16" x14ac:dyDescent="0.25">
      <c r="B158" s="15" t="s">
        <v>16</v>
      </c>
      <c r="C158" s="135">
        <v>76</v>
      </c>
      <c r="D158" s="136">
        <v>115</v>
      </c>
      <c r="E158" s="135">
        <v>0</v>
      </c>
      <c r="F158" s="136">
        <v>0</v>
      </c>
      <c r="G158" s="135">
        <v>-2</v>
      </c>
      <c r="H158" s="136">
        <v>0</v>
      </c>
      <c r="I158" s="135">
        <v>0</v>
      </c>
      <c r="J158" s="136">
        <v>0</v>
      </c>
      <c r="K158" s="135">
        <v>0</v>
      </c>
      <c r="L158" s="136">
        <v>0</v>
      </c>
      <c r="M158" s="135">
        <v>0</v>
      </c>
      <c r="N158" s="138">
        <v>0</v>
      </c>
      <c r="O158" s="164">
        <v>74</v>
      </c>
      <c r="P158" s="164">
        <v>115</v>
      </c>
    </row>
    <row r="159" spans="2:16" x14ac:dyDescent="0.25">
      <c r="B159" s="15" t="s">
        <v>44</v>
      </c>
      <c r="C159" s="139">
        <v>1</v>
      </c>
      <c r="D159" s="140">
        <v>0</v>
      </c>
      <c r="E159" s="141">
        <v>0</v>
      </c>
      <c r="F159" s="140">
        <v>0</v>
      </c>
      <c r="G159" s="141">
        <v>40</v>
      </c>
      <c r="H159" s="140">
        <v>27</v>
      </c>
      <c r="I159" s="141">
        <v>0</v>
      </c>
      <c r="J159" s="140">
        <v>0</v>
      </c>
      <c r="K159" s="141">
        <v>-1</v>
      </c>
      <c r="L159" s="140">
        <v>-3</v>
      </c>
      <c r="M159" s="141">
        <v>0</v>
      </c>
      <c r="N159" s="142">
        <v>0</v>
      </c>
      <c r="O159" s="164">
        <v>40</v>
      </c>
      <c r="P159" s="164">
        <v>24</v>
      </c>
    </row>
    <row r="160" spans="2:16" x14ac:dyDescent="0.25">
      <c r="B160" s="6" t="s">
        <v>146</v>
      </c>
      <c r="C160" s="126">
        <v>10</v>
      </c>
      <c r="D160" s="127">
        <v>-5</v>
      </c>
      <c r="E160" s="128">
        <v>0</v>
      </c>
      <c r="F160" s="127">
        <v>0</v>
      </c>
      <c r="G160" s="128">
        <v>305</v>
      </c>
      <c r="H160" s="127">
        <v>297</v>
      </c>
      <c r="I160" s="128">
        <v>-1</v>
      </c>
      <c r="J160" s="127">
        <v>3</v>
      </c>
      <c r="K160" s="128">
        <v>-20</v>
      </c>
      <c r="L160" s="127">
        <v>43</v>
      </c>
      <c r="M160" s="128">
        <v>-1</v>
      </c>
      <c r="N160" s="129">
        <v>0</v>
      </c>
      <c r="O160" s="164">
        <v>293</v>
      </c>
      <c r="P160" s="164">
        <v>338</v>
      </c>
    </row>
    <row r="161" spans="2:21" x14ac:dyDescent="0.25">
      <c r="B161" s="6" t="s">
        <v>20</v>
      </c>
      <c r="C161" s="126">
        <v>0</v>
      </c>
      <c r="D161" s="127">
        <v>0</v>
      </c>
      <c r="E161" s="128">
        <v>0</v>
      </c>
      <c r="F161" s="127">
        <v>0</v>
      </c>
      <c r="G161" s="128">
        <v>22</v>
      </c>
      <c r="H161" s="127">
        <v>28</v>
      </c>
      <c r="I161" s="128">
        <v>0</v>
      </c>
      <c r="J161" s="127">
        <v>0</v>
      </c>
      <c r="K161" s="128">
        <v>-1</v>
      </c>
      <c r="L161" s="127">
        <v>-3</v>
      </c>
      <c r="M161" s="128">
        <v>0</v>
      </c>
      <c r="N161" s="129">
        <v>0</v>
      </c>
      <c r="O161" s="164">
        <v>21</v>
      </c>
      <c r="P161" s="164">
        <v>25</v>
      </c>
    </row>
    <row r="162" spans="2:21" x14ac:dyDescent="0.25">
      <c r="B162" s="6" t="s">
        <v>44</v>
      </c>
      <c r="C162" s="126">
        <v>4</v>
      </c>
      <c r="D162" s="127">
        <v>-10</v>
      </c>
      <c r="E162" s="128">
        <v>-6</v>
      </c>
      <c r="F162" s="127">
        <v>-12</v>
      </c>
      <c r="G162" s="128">
        <v>-30</v>
      </c>
      <c r="H162" s="127">
        <v>-50</v>
      </c>
      <c r="I162" s="128">
        <v>0</v>
      </c>
      <c r="J162" s="127">
        <v>0</v>
      </c>
      <c r="K162" s="128">
        <v>-16</v>
      </c>
      <c r="L162" s="127">
        <v>-10</v>
      </c>
      <c r="M162" s="128">
        <v>-50</v>
      </c>
      <c r="N162" s="129">
        <v>-54</v>
      </c>
      <c r="O162" s="164">
        <v>-98</v>
      </c>
      <c r="P162" s="164">
        <v>-136</v>
      </c>
    </row>
    <row r="163" spans="2:21" x14ac:dyDescent="0.25">
      <c r="B163" s="67" t="s">
        <v>43</v>
      </c>
      <c r="C163" s="143">
        <v>1001</v>
      </c>
      <c r="D163" s="143">
        <v>905</v>
      </c>
      <c r="E163" s="143">
        <v>3816</v>
      </c>
      <c r="F163" s="143">
        <v>3971</v>
      </c>
      <c r="G163" s="143">
        <v>2291</v>
      </c>
      <c r="H163" s="143">
        <v>2274</v>
      </c>
      <c r="I163" s="143">
        <v>1582</v>
      </c>
      <c r="J163" s="143">
        <v>1661</v>
      </c>
      <c r="K163" s="143">
        <v>23</v>
      </c>
      <c r="L163" s="143">
        <v>72</v>
      </c>
      <c r="M163" s="143">
        <v>-68</v>
      </c>
      <c r="N163" s="144">
        <v>24</v>
      </c>
      <c r="O163" s="165">
        <v>8645</v>
      </c>
      <c r="P163" s="166">
        <v>8907</v>
      </c>
    </row>
    <row r="164" spans="2:21" x14ac:dyDescent="0.25">
      <c r="B164" s="334" t="s">
        <v>126</v>
      </c>
      <c r="C164" s="335"/>
      <c r="D164" s="335"/>
      <c r="E164" s="335"/>
      <c r="F164" s="335"/>
      <c r="G164" s="335"/>
      <c r="H164" s="335"/>
      <c r="I164" s="335"/>
      <c r="J164" s="335"/>
      <c r="K164" s="335"/>
      <c r="L164" s="335"/>
      <c r="M164" s="335"/>
      <c r="N164" s="335"/>
      <c r="O164" s="335"/>
      <c r="P164" s="335"/>
    </row>
    <row r="165" spans="2:21" x14ac:dyDescent="0.25">
      <c r="B165" s="335"/>
      <c r="C165" s="335"/>
      <c r="D165" s="335"/>
      <c r="E165" s="335"/>
      <c r="F165" s="335"/>
      <c r="G165" s="335"/>
      <c r="H165" s="335"/>
      <c r="I165" s="335"/>
      <c r="J165" s="335"/>
      <c r="K165" s="335"/>
      <c r="L165" s="335"/>
      <c r="M165" s="335"/>
      <c r="N165" s="335"/>
      <c r="O165" s="335"/>
      <c r="P165" s="335"/>
    </row>
    <row r="166" spans="2:21" x14ac:dyDescent="0.25">
      <c r="B166" s="63" t="s">
        <v>134</v>
      </c>
      <c r="D166" s="183"/>
      <c r="F166" s="183"/>
      <c r="H166" s="183"/>
      <c r="J166" s="183"/>
    </row>
    <row r="167" spans="2:21" ht="39.950000000000003" customHeight="1" x14ac:dyDescent="0.25">
      <c r="C167" s="325" t="str">
        <f>+C145</f>
        <v>Conventional Generation &amp; Global Trading</v>
      </c>
      <c r="D167" s="326"/>
      <c r="E167" s="325" t="str">
        <f>+E145</f>
        <v xml:space="preserve">Infrastructure 
&amp; Networks </v>
      </c>
      <c r="F167" s="326"/>
      <c r="G167" s="325" t="str">
        <f>+G145</f>
        <v>EGP</v>
      </c>
      <c r="H167" s="326"/>
      <c r="I167" s="325" t="str">
        <f>+I145</f>
        <v xml:space="preserve">Retail </v>
      </c>
      <c r="J167" s="326"/>
      <c r="K167" s="340" t="str">
        <f>+K145</f>
        <v>Enel X</v>
      </c>
      <c r="L167" s="341"/>
      <c r="M167" s="340" t="str">
        <f>+M145</f>
        <v xml:space="preserve">Services 
&amp; Other </v>
      </c>
      <c r="N167" s="341"/>
      <c r="O167" s="338" t="s">
        <v>43</v>
      </c>
      <c r="P167" s="339"/>
    </row>
    <row r="168" spans="2:21" x14ac:dyDescent="0.25">
      <c r="B168" s="4"/>
      <c r="C168" s="5" t="str">
        <f>+C146</f>
        <v>H1 2020</v>
      </c>
      <c r="D168" s="5" t="str">
        <f t="shared" ref="D168:P168" si="9">+D146</f>
        <v>H1 2019</v>
      </c>
      <c r="E168" s="5" t="str">
        <f t="shared" si="9"/>
        <v>H1 2020</v>
      </c>
      <c r="F168" s="5" t="str">
        <f t="shared" si="9"/>
        <v>H1 2019</v>
      </c>
      <c r="G168" s="5" t="str">
        <f t="shared" si="9"/>
        <v>H1 2020</v>
      </c>
      <c r="H168" s="5" t="str">
        <f t="shared" si="9"/>
        <v>H1 2019</v>
      </c>
      <c r="I168" s="5" t="str">
        <f t="shared" si="9"/>
        <v>H1 2020</v>
      </c>
      <c r="J168" s="5" t="str">
        <f t="shared" si="9"/>
        <v>H1 2019</v>
      </c>
      <c r="K168" s="5" t="str">
        <f t="shared" si="9"/>
        <v>H1 2020</v>
      </c>
      <c r="L168" s="5" t="str">
        <f t="shared" si="9"/>
        <v>H1 2019</v>
      </c>
      <c r="M168" s="5" t="str">
        <f t="shared" si="9"/>
        <v>H1 2020</v>
      </c>
      <c r="N168" s="5" t="str">
        <f t="shared" si="9"/>
        <v>H1 2019</v>
      </c>
      <c r="O168" s="163" t="str">
        <f t="shared" si="9"/>
        <v>H1 2020</v>
      </c>
      <c r="P168" s="163" t="str">
        <f t="shared" si="9"/>
        <v>H1 2019</v>
      </c>
    </row>
    <row r="169" spans="2:21" x14ac:dyDescent="0.25">
      <c r="B169" s="6" t="s">
        <v>8</v>
      </c>
      <c r="C169" s="126">
        <v>228</v>
      </c>
      <c r="D169" s="127">
        <v>82</v>
      </c>
      <c r="E169" s="128">
        <v>1896</v>
      </c>
      <c r="F169" s="127">
        <v>1774</v>
      </c>
      <c r="G169" s="128">
        <v>746</v>
      </c>
      <c r="H169" s="127">
        <v>615</v>
      </c>
      <c r="I169" s="128">
        <v>1143</v>
      </c>
      <c r="J169" s="127">
        <v>1167</v>
      </c>
      <c r="K169" s="128">
        <v>9</v>
      </c>
      <c r="L169" s="127">
        <v>0</v>
      </c>
      <c r="M169" s="128">
        <v>46</v>
      </c>
      <c r="N169" s="129">
        <v>81</v>
      </c>
      <c r="O169" s="164">
        <v>4068</v>
      </c>
      <c r="P169" s="164">
        <v>3719</v>
      </c>
      <c r="R169" s="183"/>
      <c r="S169" s="183"/>
      <c r="T169" s="181"/>
      <c r="U169" s="187"/>
    </row>
    <row r="170" spans="2:21" x14ac:dyDescent="0.25">
      <c r="B170" s="6" t="s">
        <v>9</v>
      </c>
      <c r="C170" s="126">
        <v>614</v>
      </c>
      <c r="D170" s="149">
        <v>309</v>
      </c>
      <c r="E170" s="128">
        <v>1121</v>
      </c>
      <c r="F170" s="127">
        <v>974</v>
      </c>
      <c r="G170" s="128">
        <v>216</v>
      </c>
      <c r="H170" s="127">
        <v>183</v>
      </c>
      <c r="I170" s="128">
        <v>305</v>
      </c>
      <c r="J170" s="127">
        <v>324</v>
      </c>
      <c r="K170" s="128">
        <v>25</v>
      </c>
      <c r="L170" s="127">
        <v>23</v>
      </c>
      <c r="M170" s="128">
        <v>14</v>
      </c>
      <c r="N170" s="150">
        <v>44</v>
      </c>
      <c r="O170" s="164">
        <v>2295</v>
      </c>
      <c r="P170" s="164">
        <v>1857</v>
      </c>
      <c r="R170" s="183"/>
      <c r="S170" s="183"/>
    </row>
    <row r="171" spans="2:21" x14ac:dyDescent="0.25">
      <c r="B171" s="6" t="s">
        <v>145</v>
      </c>
      <c r="C171" s="126">
        <v>140</v>
      </c>
      <c r="D171" s="127">
        <v>321</v>
      </c>
      <c r="E171" s="128">
        <v>781</v>
      </c>
      <c r="F171" s="127">
        <v>1138</v>
      </c>
      <c r="G171" s="128">
        <v>954</v>
      </c>
      <c r="H171" s="127">
        <v>1132</v>
      </c>
      <c r="I171" s="128">
        <v>105</v>
      </c>
      <c r="J171" s="127">
        <v>173</v>
      </c>
      <c r="K171" s="128">
        <v>23</v>
      </c>
      <c r="L171" s="127">
        <v>19</v>
      </c>
      <c r="M171" s="128">
        <v>-52</v>
      </c>
      <c r="N171" s="129">
        <v>-49</v>
      </c>
      <c r="O171" s="164">
        <v>1951</v>
      </c>
      <c r="P171" s="164">
        <v>2734</v>
      </c>
      <c r="R171" s="183"/>
      <c r="S171" s="183"/>
    </row>
    <row r="172" spans="2:21" x14ac:dyDescent="0.25">
      <c r="B172" s="15" t="s">
        <v>10</v>
      </c>
      <c r="C172" s="131">
        <v>50</v>
      </c>
      <c r="D172" s="132">
        <v>70</v>
      </c>
      <c r="E172" s="133">
        <v>25</v>
      </c>
      <c r="F172" s="132">
        <v>242</v>
      </c>
      <c r="G172" s="133">
        <v>18</v>
      </c>
      <c r="H172" s="132">
        <v>26</v>
      </c>
      <c r="I172" s="133">
        <v>-3</v>
      </c>
      <c r="J172" s="132">
        <v>16</v>
      </c>
      <c r="K172" s="133">
        <v>0</v>
      </c>
      <c r="L172" s="132">
        <v>0</v>
      </c>
      <c r="M172" s="133">
        <v>0</v>
      </c>
      <c r="N172" s="134">
        <v>-2</v>
      </c>
      <c r="O172" s="164">
        <v>90</v>
      </c>
      <c r="P172" s="164">
        <v>352</v>
      </c>
      <c r="R172" s="183"/>
      <c r="S172" s="183"/>
    </row>
    <row r="173" spans="2:21" x14ac:dyDescent="0.25">
      <c r="B173" s="15" t="s">
        <v>11</v>
      </c>
      <c r="C173" s="135">
        <v>20</v>
      </c>
      <c r="D173" s="136">
        <v>53</v>
      </c>
      <c r="E173" s="137">
        <v>389</v>
      </c>
      <c r="F173" s="136">
        <v>487</v>
      </c>
      <c r="G173" s="137">
        <v>118</v>
      </c>
      <c r="H173" s="136">
        <v>187</v>
      </c>
      <c r="I173" s="137">
        <v>55</v>
      </c>
      <c r="J173" s="136">
        <v>83</v>
      </c>
      <c r="K173" s="137">
        <v>-3</v>
      </c>
      <c r="L173" s="136">
        <v>-2</v>
      </c>
      <c r="M173" s="137">
        <v>-18</v>
      </c>
      <c r="N173" s="138">
        <v>-23</v>
      </c>
      <c r="O173" s="164">
        <v>561</v>
      </c>
      <c r="P173" s="164">
        <v>785</v>
      </c>
      <c r="R173" s="183"/>
      <c r="S173" s="183"/>
    </row>
    <row r="174" spans="2:21" x14ac:dyDescent="0.25">
      <c r="B174" s="15" t="s">
        <v>12</v>
      </c>
      <c r="C174" s="135">
        <v>12</v>
      </c>
      <c r="D174" s="136">
        <v>121</v>
      </c>
      <c r="E174" s="137">
        <v>83</v>
      </c>
      <c r="F174" s="136">
        <v>116</v>
      </c>
      <c r="G174" s="137">
        <v>366</v>
      </c>
      <c r="H174" s="136">
        <v>462</v>
      </c>
      <c r="I174" s="137">
        <v>15</v>
      </c>
      <c r="J174" s="136">
        <v>19</v>
      </c>
      <c r="K174" s="137">
        <v>4</v>
      </c>
      <c r="L174" s="136">
        <v>3</v>
      </c>
      <c r="M174" s="137">
        <v>-34</v>
      </c>
      <c r="N174" s="138">
        <v>-24</v>
      </c>
      <c r="O174" s="164">
        <v>446</v>
      </c>
      <c r="P174" s="164">
        <v>697</v>
      </c>
      <c r="R174" s="183"/>
      <c r="S174" s="183"/>
    </row>
    <row r="175" spans="2:21" x14ac:dyDescent="0.25">
      <c r="B175" s="15" t="s">
        <v>13</v>
      </c>
      <c r="C175" s="135">
        <v>-4</v>
      </c>
      <c r="D175" s="136">
        <v>10</v>
      </c>
      <c r="E175" s="137">
        <v>186</v>
      </c>
      <c r="F175" s="136">
        <v>185</v>
      </c>
      <c r="G175" s="137">
        <v>314</v>
      </c>
      <c r="H175" s="136">
        <v>310</v>
      </c>
      <c r="I175" s="137">
        <v>27</v>
      </c>
      <c r="J175" s="136">
        <v>39</v>
      </c>
      <c r="K175" s="137">
        <v>23</v>
      </c>
      <c r="L175" s="136">
        <v>18</v>
      </c>
      <c r="M175" s="137">
        <v>0</v>
      </c>
      <c r="N175" s="138">
        <v>0</v>
      </c>
      <c r="O175" s="164">
        <v>546</v>
      </c>
      <c r="P175" s="164">
        <v>562</v>
      </c>
      <c r="R175" s="183"/>
      <c r="S175" s="183"/>
    </row>
    <row r="176" spans="2:21" x14ac:dyDescent="0.25">
      <c r="B176" s="15" t="s">
        <v>14</v>
      </c>
      <c r="C176" s="135">
        <v>62</v>
      </c>
      <c r="D176" s="136">
        <v>67</v>
      </c>
      <c r="E176" s="137">
        <v>98</v>
      </c>
      <c r="F176" s="136">
        <v>108</v>
      </c>
      <c r="G176" s="137">
        <v>64</v>
      </c>
      <c r="H176" s="136">
        <v>70</v>
      </c>
      <c r="I176" s="137">
        <v>11</v>
      </c>
      <c r="J176" s="136">
        <v>16</v>
      </c>
      <c r="K176" s="137">
        <v>-1</v>
      </c>
      <c r="L176" s="136">
        <v>0</v>
      </c>
      <c r="M176" s="137">
        <v>0</v>
      </c>
      <c r="N176" s="138">
        <v>0</v>
      </c>
      <c r="O176" s="164">
        <v>234</v>
      </c>
      <c r="P176" s="164">
        <v>261</v>
      </c>
      <c r="R176" s="183"/>
      <c r="S176" s="183"/>
    </row>
    <row r="177" spans="2:19" x14ac:dyDescent="0.25">
      <c r="B177" s="15" t="s">
        <v>44</v>
      </c>
      <c r="C177" s="139">
        <v>0</v>
      </c>
      <c r="D177" s="140">
        <v>0</v>
      </c>
      <c r="E177" s="141">
        <v>0</v>
      </c>
      <c r="F177" s="140">
        <v>0</v>
      </c>
      <c r="G177" s="141">
        <v>74</v>
      </c>
      <c r="H177" s="140">
        <v>77</v>
      </c>
      <c r="I177" s="141">
        <v>0</v>
      </c>
      <c r="J177" s="140">
        <v>0</v>
      </c>
      <c r="K177" s="141">
        <v>0</v>
      </c>
      <c r="L177" s="140">
        <v>0</v>
      </c>
      <c r="M177" s="141">
        <v>0</v>
      </c>
      <c r="N177" s="142">
        <v>0</v>
      </c>
      <c r="O177" s="164">
        <v>74</v>
      </c>
      <c r="P177" s="164">
        <v>77</v>
      </c>
      <c r="R177" s="183"/>
      <c r="S177" s="183"/>
    </row>
    <row r="178" spans="2:19" x14ac:dyDescent="0.25">
      <c r="B178" s="6" t="s">
        <v>119</v>
      </c>
      <c r="C178" s="126">
        <v>77</v>
      </c>
      <c r="D178" s="127">
        <v>114</v>
      </c>
      <c r="E178" s="128">
        <v>56</v>
      </c>
      <c r="F178" s="127">
        <v>47</v>
      </c>
      <c r="G178" s="128">
        <v>80</v>
      </c>
      <c r="H178" s="127">
        <v>69</v>
      </c>
      <c r="I178" s="128">
        <v>39</v>
      </c>
      <c r="J178" s="127">
        <v>-6</v>
      </c>
      <c r="K178" s="128">
        <v>3</v>
      </c>
      <c r="L178" s="127">
        <v>0</v>
      </c>
      <c r="M178" s="128">
        <v>2</v>
      </c>
      <c r="N178" s="129">
        <v>2</v>
      </c>
      <c r="O178" s="164">
        <v>257</v>
      </c>
      <c r="P178" s="164">
        <v>226</v>
      </c>
      <c r="R178" s="183"/>
      <c r="S178" s="183"/>
    </row>
    <row r="179" spans="2:19" x14ac:dyDescent="0.25">
      <c r="B179" s="15" t="s">
        <v>15</v>
      </c>
      <c r="C179" s="131">
        <v>0</v>
      </c>
      <c r="D179" s="132">
        <v>-1</v>
      </c>
      <c r="E179" s="131">
        <v>56</v>
      </c>
      <c r="F179" s="132">
        <v>47</v>
      </c>
      <c r="G179" s="131">
        <v>42</v>
      </c>
      <c r="H179" s="132">
        <v>42</v>
      </c>
      <c r="I179" s="131">
        <v>39</v>
      </c>
      <c r="J179" s="132">
        <v>-6</v>
      </c>
      <c r="K179" s="131">
        <v>4</v>
      </c>
      <c r="L179" s="132">
        <v>3</v>
      </c>
      <c r="M179" s="131">
        <v>2</v>
      </c>
      <c r="N179" s="134">
        <v>2</v>
      </c>
      <c r="O179" s="164">
        <v>143</v>
      </c>
      <c r="P179" s="164">
        <v>87</v>
      </c>
      <c r="R179" s="183"/>
      <c r="S179" s="183"/>
    </row>
    <row r="180" spans="2:19" x14ac:dyDescent="0.25">
      <c r="B180" s="15" t="s">
        <v>16</v>
      </c>
      <c r="C180" s="135">
        <v>76</v>
      </c>
      <c r="D180" s="136">
        <v>115</v>
      </c>
      <c r="E180" s="135">
        <v>0</v>
      </c>
      <c r="F180" s="136">
        <v>0</v>
      </c>
      <c r="G180" s="135">
        <v>-2</v>
      </c>
      <c r="H180" s="136">
        <v>0</v>
      </c>
      <c r="I180" s="135">
        <v>0</v>
      </c>
      <c r="J180" s="136">
        <v>0</v>
      </c>
      <c r="K180" s="135">
        <v>0</v>
      </c>
      <c r="L180" s="136">
        <v>0</v>
      </c>
      <c r="M180" s="135">
        <v>0</v>
      </c>
      <c r="N180" s="138">
        <v>0</v>
      </c>
      <c r="O180" s="164">
        <v>74</v>
      </c>
      <c r="P180" s="164">
        <v>115</v>
      </c>
      <c r="R180" s="183"/>
      <c r="S180" s="183"/>
    </row>
    <row r="181" spans="2:19" x14ac:dyDescent="0.25">
      <c r="B181" s="15" t="s">
        <v>118</v>
      </c>
      <c r="C181" s="139">
        <v>1</v>
      </c>
      <c r="D181" s="140">
        <v>0</v>
      </c>
      <c r="E181" s="141">
        <v>0</v>
      </c>
      <c r="F181" s="140">
        <v>0</v>
      </c>
      <c r="G181" s="141">
        <v>40</v>
      </c>
      <c r="H181" s="140">
        <v>27</v>
      </c>
      <c r="I181" s="141">
        <v>0</v>
      </c>
      <c r="J181" s="140">
        <v>0</v>
      </c>
      <c r="K181" s="141">
        <v>-1</v>
      </c>
      <c r="L181" s="140">
        <v>-3</v>
      </c>
      <c r="M181" s="141">
        <v>0</v>
      </c>
      <c r="N181" s="142">
        <v>0</v>
      </c>
      <c r="O181" s="164">
        <v>40</v>
      </c>
      <c r="P181" s="164">
        <v>24</v>
      </c>
      <c r="R181" s="183"/>
      <c r="S181" s="183"/>
    </row>
    <row r="182" spans="2:19" x14ac:dyDescent="0.25">
      <c r="B182" s="6" t="s">
        <v>146</v>
      </c>
      <c r="C182" s="126">
        <v>10</v>
      </c>
      <c r="D182" s="127">
        <v>-5</v>
      </c>
      <c r="E182" s="128">
        <v>0</v>
      </c>
      <c r="F182" s="127">
        <v>0</v>
      </c>
      <c r="G182" s="128">
        <v>306</v>
      </c>
      <c r="H182" s="127">
        <v>297</v>
      </c>
      <c r="I182" s="128">
        <v>-1</v>
      </c>
      <c r="J182" s="127">
        <v>3</v>
      </c>
      <c r="K182" s="128">
        <v>-19</v>
      </c>
      <c r="L182" s="127">
        <v>43</v>
      </c>
      <c r="M182" s="128">
        <v>-1</v>
      </c>
      <c r="N182" s="129">
        <v>0</v>
      </c>
      <c r="O182" s="164">
        <v>295</v>
      </c>
      <c r="P182" s="164">
        <v>338</v>
      </c>
      <c r="R182" s="183"/>
      <c r="S182" s="183"/>
    </row>
    <row r="183" spans="2:19" x14ac:dyDescent="0.25">
      <c r="B183" s="6" t="s">
        <v>20</v>
      </c>
      <c r="C183" s="126">
        <v>0</v>
      </c>
      <c r="D183" s="127">
        <v>0</v>
      </c>
      <c r="E183" s="128">
        <v>0</v>
      </c>
      <c r="F183" s="127">
        <v>0</v>
      </c>
      <c r="G183" s="128">
        <v>22</v>
      </c>
      <c r="H183" s="127">
        <v>28</v>
      </c>
      <c r="I183" s="128">
        <v>0</v>
      </c>
      <c r="J183" s="127">
        <v>0</v>
      </c>
      <c r="K183" s="128">
        <v>-1</v>
      </c>
      <c r="L183" s="127">
        <v>-3</v>
      </c>
      <c r="M183" s="128">
        <v>0</v>
      </c>
      <c r="N183" s="129">
        <v>0</v>
      </c>
      <c r="O183" s="164">
        <v>21</v>
      </c>
      <c r="P183" s="164">
        <v>25</v>
      </c>
      <c r="R183" s="183"/>
      <c r="S183" s="183"/>
    </row>
    <row r="184" spans="2:19" x14ac:dyDescent="0.25">
      <c r="B184" s="6" t="s">
        <v>117</v>
      </c>
      <c r="C184" s="126">
        <v>4</v>
      </c>
      <c r="D184" s="127">
        <v>-10</v>
      </c>
      <c r="E184" s="128">
        <v>-5</v>
      </c>
      <c r="F184" s="127">
        <v>-12</v>
      </c>
      <c r="G184" s="128">
        <v>-28</v>
      </c>
      <c r="H184" s="127">
        <v>-50</v>
      </c>
      <c r="I184" s="128">
        <v>0</v>
      </c>
      <c r="J184" s="127">
        <v>0</v>
      </c>
      <c r="K184" s="128">
        <v>-15</v>
      </c>
      <c r="L184" s="127">
        <v>-10</v>
      </c>
      <c r="M184" s="128">
        <v>-49</v>
      </c>
      <c r="N184" s="129">
        <v>-54</v>
      </c>
      <c r="O184" s="164">
        <v>-93</v>
      </c>
      <c r="P184" s="164">
        <v>-136</v>
      </c>
      <c r="R184" s="183"/>
      <c r="S184" s="183"/>
    </row>
    <row r="185" spans="2:19" x14ac:dyDescent="0.25">
      <c r="B185" s="67" t="s">
        <v>43</v>
      </c>
      <c r="C185" s="143">
        <v>1073</v>
      </c>
      <c r="D185" s="143">
        <v>811</v>
      </c>
      <c r="E185" s="143">
        <v>3849</v>
      </c>
      <c r="F185" s="143">
        <v>3921</v>
      </c>
      <c r="G185" s="143">
        <v>2296</v>
      </c>
      <c r="H185" s="143">
        <v>2274</v>
      </c>
      <c r="I185" s="143">
        <v>1591</v>
      </c>
      <c r="J185" s="143">
        <v>1661</v>
      </c>
      <c r="K185" s="143">
        <v>25</v>
      </c>
      <c r="L185" s="143">
        <v>72</v>
      </c>
      <c r="M185" s="143">
        <v>-40</v>
      </c>
      <c r="N185" s="144">
        <v>24</v>
      </c>
      <c r="O185" s="165">
        <v>8794</v>
      </c>
      <c r="P185" s="166">
        <v>8763</v>
      </c>
      <c r="R185" s="183"/>
      <c r="S185" s="183"/>
    </row>
    <row r="186" spans="2:19" ht="15" customHeight="1" x14ac:dyDescent="0.25">
      <c r="B186" s="350" t="s">
        <v>183</v>
      </c>
      <c r="C186" s="351"/>
      <c r="D186" s="351"/>
      <c r="E186" s="351"/>
      <c r="F186" s="351"/>
      <c r="G186" s="351"/>
      <c r="H186" s="351"/>
      <c r="I186" s="351"/>
      <c r="J186" s="351"/>
      <c r="K186" s="351"/>
      <c r="L186" s="351"/>
      <c r="M186" s="351"/>
      <c r="N186" s="351"/>
      <c r="O186" s="351"/>
      <c r="P186" s="351"/>
    </row>
    <row r="187" spans="2:19" x14ac:dyDescent="0.25">
      <c r="B187" s="351"/>
      <c r="C187" s="351"/>
      <c r="D187" s="351"/>
      <c r="E187" s="351"/>
      <c r="F187" s="351"/>
      <c r="G187" s="351"/>
      <c r="H187" s="351"/>
      <c r="I187" s="351"/>
      <c r="J187" s="351"/>
      <c r="K187" s="351"/>
      <c r="L187" s="351"/>
      <c r="M187" s="351"/>
      <c r="N187" s="351"/>
      <c r="O187" s="351"/>
      <c r="P187" s="351"/>
    </row>
    <row r="188" spans="2:19" x14ac:dyDescent="0.25">
      <c r="B188" s="63" t="s">
        <v>133</v>
      </c>
      <c r="C188" s="69"/>
      <c r="D188" s="69"/>
      <c r="E188" s="69"/>
      <c r="F188" s="69"/>
      <c r="G188" s="69"/>
      <c r="H188" s="69"/>
      <c r="I188" s="69"/>
      <c r="J188" s="69"/>
      <c r="K188" s="69"/>
    </row>
    <row r="190" spans="2:19" ht="39.950000000000003" customHeight="1" x14ac:dyDescent="0.25">
      <c r="C190" s="325" t="str">
        <f>+C167</f>
        <v>Conventional Generation &amp; Global Trading</v>
      </c>
      <c r="D190" s="326"/>
      <c r="E190" s="325" t="str">
        <f>+E167</f>
        <v xml:space="preserve">Infrastructure 
&amp; Networks </v>
      </c>
      <c r="F190" s="326"/>
      <c r="G190" s="325" t="str">
        <f>+G167</f>
        <v>EGP</v>
      </c>
      <c r="H190" s="326"/>
      <c r="I190" s="325" t="str">
        <f>+I167</f>
        <v xml:space="preserve">Retail </v>
      </c>
      <c r="J190" s="326"/>
      <c r="K190" s="340" t="str">
        <f>+K167</f>
        <v>Enel X</v>
      </c>
      <c r="L190" s="341"/>
      <c r="M190" s="340" t="str">
        <f>+M167</f>
        <v xml:space="preserve">Services 
&amp; Other </v>
      </c>
      <c r="N190" s="341"/>
      <c r="O190" s="338" t="s">
        <v>43</v>
      </c>
      <c r="P190" s="339"/>
    </row>
    <row r="191" spans="2:19" x14ac:dyDescent="0.25">
      <c r="B191" s="4"/>
      <c r="C191" s="5" t="str">
        <f>+C146</f>
        <v>H1 2020</v>
      </c>
      <c r="D191" s="5" t="str">
        <f>+D146</f>
        <v>H1 2019</v>
      </c>
      <c r="E191" s="5" t="str">
        <f t="shared" ref="E191:P191" si="10">+C191</f>
        <v>H1 2020</v>
      </c>
      <c r="F191" s="5" t="str">
        <f t="shared" si="10"/>
        <v>H1 2019</v>
      </c>
      <c r="G191" s="5" t="str">
        <f t="shared" si="10"/>
        <v>H1 2020</v>
      </c>
      <c r="H191" s="5" t="str">
        <f t="shared" si="10"/>
        <v>H1 2019</v>
      </c>
      <c r="I191" s="5" t="str">
        <f t="shared" si="10"/>
        <v>H1 2020</v>
      </c>
      <c r="J191" s="5" t="str">
        <f t="shared" si="10"/>
        <v>H1 2019</v>
      </c>
      <c r="K191" s="5" t="str">
        <f t="shared" si="10"/>
        <v>H1 2020</v>
      </c>
      <c r="L191" s="5" t="str">
        <f t="shared" si="10"/>
        <v>H1 2019</v>
      </c>
      <c r="M191" s="5" t="str">
        <f t="shared" si="10"/>
        <v>H1 2020</v>
      </c>
      <c r="N191" s="5" t="str">
        <f t="shared" si="10"/>
        <v>H1 2019</v>
      </c>
      <c r="O191" s="163" t="str">
        <f t="shared" si="10"/>
        <v>H1 2020</v>
      </c>
      <c r="P191" s="163" t="str">
        <f t="shared" si="10"/>
        <v>H1 2019</v>
      </c>
    </row>
    <row r="192" spans="2:19" x14ac:dyDescent="0.25">
      <c r="B192" s="6" t="s">
        <v>8</v>
      </c>
      <c r="C192" s="126">
        <v>102</v>
      </c>
      <c r="D192" s="127">
        <v>46</v>
      </c>
      <c r="E192" s="128">
        <v>1169</v>
      </c>
      <c r="F192" s="127">
        <v>1308</v>
      </c>
      <c r="G192" s="128">
        <v>585</v>
      </c>
      <c r="H192" s="127">
        <v>467</v>
      </c>
      <c r="I192" s="128">
        <v>758</v>
      </c>
      <c r="J192" s="127">
        <v>883</v>
      </c>
      <c r="K192" s="128">
        <v>-15</v>
      </c>
      <c r="L192" s="127">
        <v>-17</v>
      </c>
      <c r="M192" s="128">
        <v>-1</v>
      </c>
      <c r="N192" s="129">
        <v>19</v>
      </c>
      <c r="O192" s="130">
        <v>2598</v>
      </c>
      <c r="P192" s="130">
        <v>2706</v>
      </c>
    </row>
    <row r="193" spans="2:16" x14ac:dyDescent="0.25">
      <c r="B193" s="6" t="s">
        <v>9</v>
      </c>
      <c r="C193" s="126">
        <v>356</v>
      </c>
      <c r="D193" s="127">
        <v>-35</v>
      </c>
      <c r="E193" s="128">
        <v>752</v>
      </c>
      <c r="F193" s="127">
        <v>618</v>
      </c>
      <c r="G193" s="128">
        <v>122</v>
      </c>
      <c r="H193" s="127">
        <v>102</v>
      </c>
      <c r="I193" s="128">
        <v>186</v>
      </c>
      <c r="J193" s="127">
        <v>247</v>
      </c>
      <c r="K193" s="128">
        <v>10</v>
      </c>
      <c r="L193" s="127">
        <v>-1</v>
      </c>
      <c r="M193" s="128">
        <v>-16</v>
      </c>
      <c r="N193" s="129">
        <v>25</v>
      </c>
      <c r="O193" s="130">
        <v>1410</v>
      </c>
      <c r="P193" s="130">
        <v>956</v>
      </c>
    </row>
    <row r="194" spans="2:16" x14ac:dyDescent="0.25">
      <c r="B194" s="6" t="s">
        <v>148</v>
      </c>
      <c r="C194" s="126">
        <v>-708</v>
      </c>
      <c r="D194" s="127">
        <v>-158</v>
      </c>
      <c r="E194" s="126">
        <v>418</v>
      </c>
      <c r="F194" s="127">
        <v>737</v>
      </c>
      <c r="G194" s="126">
        <v>765</v>
      </c>
      <c r="H194" s="127">
        <v>930</v>
      </c>
      <c r="I194" s="126">
        <v>-36</v>
      </c>
      <c r="J194" s="127">
        <v>53</v>
      </c>
      <c r="K194" s="126">
        <v>19</v>
      </c>
      <c r="L194" s="127">
        <v>13</v>
      </c>
      <c r="M194" s="126">
        <v>-55</v>
      </c>
      <c r="N194" s="127">
        <v>-52</v>
      </c>
      <c r="O194" s="130">
        <v>403</v>
      </c>
      <c r="P194" s="130">
        <v>1523</v>
      </c>
    </row>
    <row r="195" spans="2:16" x14ac:dyDescent="0.25">
      <c r="B195" s="12" t="s">
        <v>10</v>
      </c>
      <c r="C195" s="131">
        <v>19</v>
      </c>
      <c r="D195" s="132">
        <v>37</v>
      </c>
      <c r="E195" s="133">
        <v>13</v>
      </c>
      <c r="F195" s="132">
        <v>226</v>
      </c>
      <c r="G195" s="133">
        <v>16</v>
      </c>
      <c r="H195" s="132">
        <v>23</v>
      </c>
      <c r="I195" s="133">
        <v>-16</v>
      </c>
      <c r="J195" s="132">
        <v>-10</v>
      </c>
      <c r="K195" s="133">
        <v>0</v>
      </c>
      <c r="L195" s="132">
        <v>0</v>
      </c>
      <c r="M195" s="133">
        <v>0</v>
      </c>
      <c r="N195" s="134">
        <v>-2</v>
      </c>
      <c r="O195" s="130">
        <v>32</v>
      </c>
      <c r="P195" s="130">
        <v>274</v>
      </c>
    </row>
    <row r="196" spans="2:16" x14ac:dyDescent="0.25">
      <c r="B196" s="15" t="s">
        <v>11</v>
      </c>
      <c r="C196" s="135">
        <v>15</v>
      </c>
      <c r="D196" s="136">
        <v>47</v>
      </c>
      <c r="E196" s="137">
        <v>152</v>
      </c>
      <c r="F196" s="136">
        <v>202</v>
      </c>
      <c r="G196" s="137">
        <v>85</v>
      </c>
      <c r="H196" s="136">
        <v>140</v>
      </c>
      <c r="I196" s="137">
        <v>-44</v>
      </c>
      <c r="J196" s="136">
        <v>6</v>
      </c>
      <c r="K196" s="137">
        <v>-4</v>
      </c>
      <c r="L196" s="136">
        <v>-2</v>
      </c>
      <c r="M196" s="137">
        <v>-20</v>
      </c>
      <c r="N196" s="138">
        <v>-24</v>
      </c>
      <c r="O196" s="130">
        <v>184</v>
      </c>
      <c r="P196" s="130">
        <v>369</v>
      </c>
    </row>
    <row r="197" spans="2:16" x14ac:dyDescent="0.25">
      <c r="B197" s="15" t="s">
        <v>12</v>
      </c>
      <c r="C197" s="135">
        <v>-776</v>
      </c>
      <c r="D197" s="136">
        <v>-292</v>
      </c>
      <c r="E197" s="137">
        <v>60</v>
      </c>
      <c r="F197" s="136">
        <v>92</v>
      </c>
      <c r="G197" s="137">
        <v>283</v>
      </c>
      <c r="H197" s="136">
        <v>380</v>
      </c>
      <c r="I197" s="137">
        <v>3</v>
      </c>
      <c r="J197" s="136">
        <v>13</v>
      </c>
      <c r="K197" s="137">
        <v>2</v>
      </c>
      <c r="L197" s="136">
        <v>3</v>
      </c>
      <c r="M197" s="137">
        <v>-34</v>
      </c>
      <c r="N197" s="138">
        <v>-26</v>
      </c>
      <c r="O197" s="130">
        <v>-462</v>
      </c>
      <c r="P197" s="130">
        <v>170</v>
      </c>
    </row>
    <row r="198" spans="2:16" x14ac:dyDescent="0.25">
      <c r="B198" s="15" t="s">
        <v>13</v>
      </c>
      <c r="C198" s="135">
        <v>-12</v>
      </c>
      <c r="D198" s="136">
        <v>2</v>
      </c>
      <c r="E198" s="137">
        <v>131</v>
      </c>
      <c r="F198" s="136">
        <v>139</v>
      </c>
      <c r="G198" s="137">
        <v>287</v>
      </c>
      <c r="H198" s="136">
        <v>281</v>
      </c>
      <c r="I198" s="137">
        <v>15</v>
      </c>
      <c r="J198" s="136">
        <v>31</v>
      </c>
      <c r="K198" s="137">
        <v>22</v>
      </c>
      <c r="L198" s="136">
        <v>12</v>
      </c>
      <c r="M198" s="137">
        <v>0</v>
      </c>
      <c r="N198" s="138">
        <v>0</v>
      </c>
      <c r="O198" s="130">
        <v>443</v>
      </c>
      <c r="P198" s="130">
        <v>465</v>
      </c>
    </row>
    <row r="199" spans="2:16" x14ac:dyDescent="0.25">
      <c r="B199" s="15" t="s">
        <v>14</v>
      </c>
      <c r="C199" s="135">
        <v>46</v>
      </c>
      <c r="D199" s="136">
        <v>48</v>
      </c>
      <c r="E199" s="137">
        <v>62</v>
      </c>
      <c r="F199" s="136">
        <v>78</v>
      </c>
      <c r="G199" s="137">
        <v>45</v>
      </c>
      <c r="H199" s="136">
        <v>50</v>
      </c>
      <c r="I199" s="137">
        <v>6</v>
      </c>
      <c r="J199" s="136">
        <v>13</v>
      </c>
      <c r="K199" s="137">
        <v>-1</v>
      </c>
      <c r="L199" s="136">
        <v>0</v>
      </c>
      <c r="M199" s="137">
        <v>0</v>
      </c>
      <c r="N199" s="138">
        <v>0</v>
      </c>
      <c r="O199" s="130">
        <v>158</v>
      </c>
      <c r="P199" s="130">
        <v>189</v>
      </c>
    </row>
    <row r="200" spans="2:16" x14ac:dyDescent="0.25">
      <c r="B200" s="15" t="s">
        <v>44</v>
      </c>
      <c r="C200" s="139">
        <v>0</v>
      </c>
      <c r="D200" s="140">
        <v>0</v>
      </c>
      <c r="E200" s="141">
        <v>0</v>
      </c>
      <c r="F200" s="140">
        <v>0</v>
      </c>
      <c r="G200" s="141">
        <v>49</v>
      </c>
      <c r="H200" s="140">
        <v>56</v>
      </c>
      <c r="I200" s="141">
        <v>0</v>
      </c>
      <c r="J200" s="140">
        <v>0</v>
      </c>
      <c r="K200" s="141">
        <v>0</v>
      </c>
      <c r="L200" s="140">
        <v>0</v>
      </c>
      <c r="M200" s="141">
        <v>-1</v>
      </c>
      <c r="N200" s="142">
        <v>0</v>
      </c>
      <c r="O200" s="130">
        <v>48</v>
      </c>
      <c r="P200" s="130">
        <v>56</v>
      </c>
    </row>
    <row r="201" spans="2:16" x14ac:dyDescent="0.25">
      <c r="B201" s="6" t="s">
        <v>119</v>
      </c>
      <c r="C201" s="126">
        <v>52</v>
      </c>
      <c r="D201" s="127">
        <v>-37</v>
      </c>
      <c r="E201" s="126">
        <v>14</v>
      </c>
      <c r="F201" s="127">
        <v>0</v>
      </c>
      <c r="G201" s="126">
        <v>52</v>
      </c>
      <c r="H201" s="127">
        <v>46</v>
      </c>
      <c r="I201" s="126">
        <v>23</v>
      </c>
      <c r="J201" s="127">
        <v>-15</v>
      </c>
      <c r="K201" s="126">
        <v>0</v>
      </c>
      <c r="L201" s="127">
        <v>-1</v>
      </c>
      <c r="M201" s="126">
        <v>0</v>
      </c>
      <c r="N201" s="127">
        <v>0</v>
      </c>
      <c r="O201" s="130">
        <v>141</v>
      </c>
      <c r="P201" s="130">
        <v>-7</v>
      </c>
    </row>
    <row r="202" spans="2:16" x14ac:dyDescent="0.25">
      <c r="B202" s="12" t="s">
        <v>15</v>
      </c>
      <c r="C202" s="131">
        <v>0</v>
      </c>
      <c r="D202" s="132">
        <v>0</v>
      </c>
      <c r="E202" s="131">
        <v>14</v>
      </c>
      <c r="F202" s="132">
        <v>0</v>
      </c>
      <c r="G202" s="131">
        <v>32</v>
      </c>
      <c r="H202" s="132">
        <v>32</v>
      </c>
      <c r="I202" s="131">
        <v>23</v>
      </c>
      <c r="J202" s="132">
        <v>-15</v>
      </c>
      <c r="K202" s="131">
        <v>2</v>
      </c>
      <c r="L202" s="132">
        <v>2</v>
      </c>
      <c r="M202" s="131">
        <v>1</v>
      </c>
      <c r="N202" s="134">
        <v>1</v>
      </c>
      <c r="O202" s="130">
        <v>72</v>
      </c>
      <c r="P202" s="130">
        <v>20</v>
      </c>
    </row>
    <row r="203" spans="2:16" x14ac:dyDescent="0.25">
      <c r="B203" s="15" t="s">
        <v>16</v>
      </c>
      <c r="C203" s="135">
        <v>52</v>
      </c>
      <c r="D203" s="136">
        <v>-37</v>
      </c>
      <c r="E203" s="135">
        <v>0</v>
      </c>
      <c r="F203" s="136">
        <v>0</v>
      </c>
      <c r="G203" s="135">
        <v>-2</v>
      </c>
      <c r="H203" s="136">
        <v>-1</v>
      </c>
      <c r="I203" s="135">
        <v>0</v>
      </c>
      <c r="J203" s="136">
        <v>0</v>
      </c>
      <c r="K203" s="135">
        <v>0</v>
      </c>
      <c r="L203" s="136">
        <v>0</v>
      </c>
      <c r="M203" s="135">
        <v>0</v>
      </c>
      <c r="N203" s="138">
        <v>0</v>
      </c>
      <c r="O203" s="130">
        <v>50</v>
      </c>
      <c r="P203" s="130">
        <v>-38</v>
      </c>
    </row>
    <row r="204" spans="2:16" x14ac:dyDescent="0.25">
      <c r="B204" s="15" t="s">
        <v>44</v>
      </c>
      <c r="C204" s="141">
        <v>0</v>
      </c>
      <c r="D204" s="140">
        <v>0</v>
      </c>
      <c r="E204" s="141">
        <v>0</v>
      </c>
      <c r="F204" s="140">
        <v>0</v>
      </c>
      <c r="G204" s="141">
        <v>22</v>
      </c>
      <c r="H204" s="140">
        <v>15</v>
      </c>
      <c r="I204" s="141">
        <v>0</v>
      </c>
      <c r="J204" s="140">
        <v>0</v>
      </c>
      <c r="K204" s="141">
        <v>-2</v>
      </c>
      <c r="L204" s="140">
        <v>-2</v>
      </c>
      <c r="M204" s="141">
        <v>-1</v>
      </c>
      <c r="N204" s="142">
        <v>-1</v>
      </c>
      <c r="O204" s="130">
        <v>19</v>
      </c>
      <c r="P204" s="130">
        <v>12</v>
      </c>
    </row>
    <row r="205" spans="2:16" x14ac:dyDescent="0.25">
      <c r="B205" s="6" t="s">
        <v>146</v>
      </c>
      <c r="C205" s="126">
        <v>11</v>
      </c>
      <c r="D205" s="127">
        <v>-6</v>
      </c>
      <c r="E205" s="128">
        <v>0</v>
      </c>
      <c r="F205" s="127">
        <v>0</v>
      </c>
      <c r="G205" s="128">
        <v>170</v>
      </c>
      <c r="H205" s="127">
        <v>170</v>
      </c>
      <c r="I205" s="128">
        <v>-2</v>
      </c>
      <c r="J205" s="127">
        <v>3</v>
      </c>
      <c r="K205" s="128">
        <v>-42</v>
      </c>
      <c r="L205" s="127">
        <v>15</v>
      </c>
      <c r="M205" s="128">
        <v>-2</v>
      </c>
      <c r="N205" s="129">
        <v>0</v>
      </c>
      <c r="O205" s="130">
        <v>135</v>
      </c>
      <c r="P205" s="130">
        <v>182</v>
      </c>
    </row>
    <row r="206" spans="2:16" x14ac:dyDescent="0.25">
      <c r="B206" s="6" t="s">
        <v>20</v>
      </c>
      <c r="C206" s="126">
        <v>0</v>
      </c>
      <c r="D206" s="127">
        <v>0</v>
      </c>
      <c r="E206" s="128">
        <v>0</v>
      </c>
      <c r="F206" s="127">
        <v>0</v>
      </c>
      <c r="G206" s="128">
        <v>3</v>
      </c>
      <c r="H206" s="127">
        <v>8</v>
      </c>
      <c r="I206" s="128">
        <v>0</v>
      </c>
      <c r="J206" s="127">
        <v>0</v>
      </c>
      <c r="K206" s="128">
        <v>-2</v>
      </c>
      <c r="L206" s="127">
        <v>-4</v>
      </c>
      <c r="M206" s="128">
        <v>0</v>
      </c>
      <c r="N206" s="129">
        <v>1</v>
      </c>
      <c r="O206" s="130">
        <v>1</v>
      </c>
      <c r="P206" s="130">
        <v>5</v>
      </c>
    </row>
    <row r="207" spans="2:16" x14ac:dyDescent="0.25">
      <c r="B207" s="6" t="s">
        <v>44</v>
      </c>
      <c r="C207" s="126">
        <v>3</v>
      </c>
      <c r="D207" s="127">
        <v>-12</v>
      </c>
      <c r="E207" s="128">
        <v>-7</v>
      </c>
      <c r="F207" s="127">
        <v>-13</v>
      </c>
      <c r="G207" s="128">
        <v>-32</v>
      </c>
      <c r="H207" s="127">
        <v>-50</v>
      </c>
      <c r="I207" s="128">
        <v>0</v>
      </c>
      <c r="J207" s="127">
        <v>0</v>
      </c>
      <c r="K207" s="128">
        <v>-18</v>
      </c>
      <c r="L207" s="127">
        <v>-13</v>
      </c>
      <c r="M207" s="128">
        <v>-91</v>
      </c>
      <c r="N207" s="129">
        <v>-64</v>
      </c>
      <c r="O207" s="130">
        <v>-145</v>
      </c>
      <c r="P207" s="130">
        <v>-152</v>
      </c>
    </row>
    <row r="208" spans="2:16" x14ac:dyDescent="0.25">
      <c r="B208" s="67" t="s">
        <v>43</v>
      </c>
      <c r="C208" s="143">
        <v>-184</v>
      </c>
      <c r="D208" s="143">
        <v>-202</v>
      </c>
      <c r="E208" s="143">
        <v>2346</v>
      </c>
      <c r="F208" s="143">
        <v>2650</v>
      </c>
      <c r="G208" s="143">
        <v>1665</v>
      </c>
      <c r="H208" s="143">
        <v>1673</v>
      </c>
      <c r="I208" s="143">
        <v>929</v>
      </c>
      <c r="J208" s="143">
        <v>1171</v>
      </c>
      <c r="K208" s="143">
        <v>-48</v>
      </c>
      <c r="L208" s="143">
        <v>-8</v>
      </c>
      <c r="M208" s="143">
        <v>-165</v>
      </c>
      <c r="N208" s="143">
        <v>-71</v>
      </c>
      <c r="O208" s="145">
        <v>4543</v>
      </c>
      <c r="P208" s="145">
        <v>5213</v>
      </c>
    </row>
    <row r="209" spans="2:16" x14ac:dyDescent="0.25">
      <c r="B209" s="334" t="s">
        <v>126</v>
      </c>
      <c r="C209" s="335"/>
      <c r="D209" s="335"/>
      <c r="E209" s="335"/>
      <c r="F209" s="335"/>
      <c r="G209" s="335"/>
      <c r="H209" s="335"/>
      <c r="I209" s="335"/>
      <c r="J209" s="335"/>
      <c r="K209" s="335"/>
      <c r="L209" s="335"/>
      <c r="M209" s="335"/>
      <c r="N209" s="335"/>
      <c r="O209" s="335"/>
      <c r="P209" s="335"/>
    </row>
    <row r="210" spans="2:16" x14ac:dyDescent="0.25">
      <c r="B210" s="335"/>
      <c r="C210" s="335"/>
      <c r="D210" s="335"/>
      <c r="E210" s="335"/>
      <c r="F210" s="335"/>
      <c r="G210" s="335"/>
      <c r="H210" s="335"/>
      <c r="I210" s="335"/>
      <c r="J210" s="335"/>
      <c r="K210" s="335"/>
      <c r="L210" s="335"/>
      <c r="M210" s="335"/>
      <c r="N210" s="335"/>
      <c r="O210" s="335"/>
      <c r="P210" s="335"/>
    </row>
    <row r="211" spans="2:16" x14ac:dyDescent="0.25">
      <c r="B211" s="336" t="s">
        <v>127</v>
      </c>
      <c r="C211" s="337"/>
      <c r="D211" s="337"/>
    </row>
    <row r="213" spans="2:16" ht="30.95" customHeight="1" x14ac:dyDescent="0.25">
      <c r="B213" s="71"/>
      <c r="C213" s="71"/>
      <c r="D213" s="71"/>
      <c r="F213" s="120" t="str">
        <f>+CONCATENATE(C191," ","reported")</f>
        <v>H1 2020 reported</v>
      </c>
      <c r="G213" s="120" t="str">
        <f>+CONCATENATE(D191," ","reported")</f>
        <v>H1 2019 reported</v>
      </c>
      <c r="H213" s="120" t="s">
        <v>67</v>
      </c>
      <c r="I213" s="120" t="str">
        <f>+CONCATENATE(E191," ","ordinary")</f>
        <v>H1 2020 ordinary</v>
      </c>
      <c r="J213" s="120" t="str">
        <f>+CONCATENATE(F191," ","ordinary")</f>
        <v>H1 2019 ordinary</v>
      </c>
      <c r="K213" s="120" t="s">
        <v>67</v>
      </c>
    </row>
    <row r="214" spans="2:16" ht="15.75" x14ac:dyDescent="0.25">
      <c r="B214" s="79" t="s">
        <v>68</v>
      </c>
      <c r="C214" s="72"/>
      <c r="D214" s="72"/>
      <c r="E214" s="168"/>
      <c r="F214" s="151">
        <v>8645</v>
      </c>
      <c r="G214" s="151">
        <v>8907</v>
      </c>
      <c r="H214" s="152">
        <v>-2.9000000000000001E-2</v>
      </c>
      <c r="I214" s="151">
        <v>8794</v>
      </c>
      <c r="J214" s="151">
        <v>8763</v>
      </c>
      <c r="K214" s="153">
        <v>4.0000000000000001E-3</v>
      </c>
    </row>
    <row r="215" spans="2:16" ht="15.75" x14ac:dyDescent="0.25">
      <c r="B215" s="80" t="s">
        <v>69</v>
      </c>
      <c r="C215" s="73"/>
      <c r="D215" s="73"/>
      <c r="F215" s="154">
        <v>-4102</v>
      </c>
      <c r="G215" s="154">
        <v>-3694</v>
      </c>
      <c r="H215" s="152"/>
      <c r="I215" s="154">
        <v>-3339</v>
      </c>
      <c r="J215" s="154">
        <v>-3210</v>
      </c>
      <c r="K215" s="153"/>
    </row>
    <row r="216" spans="2:16" ht="15.75" x14ac:dyDescent="0.25">
      <c r="B216" s="79" t="s">
        <v>70</v>
      </c>
      <c r="C216" s="72"/>
      <c r="D216" s="72"/>
      <c r="E216" s="168"/>
      <c r="F216" s="151">
        <v>4543</v>
      </c>
      <c r="G216" s="151">
        <v>5213</v>
      </c>
      <c r="H216" s="152">
        <v>-0.129</v>
      </c>
      <c r="I216" s="151">
        <v>5455</v>
      </c>
      <c r="J216" s="151">
        <v>5553</v>
      </c>
      <c r="K216" s="153">
        <v>-1.7999999999999999E-2</v>
      </c>
    </row>
    <row r="217" spans="2:16" ht="15.75" x14ac:dyDescent="0.25">
      <c r="B217" s="81" t="s">
        <v>71</v>
      </c>
      <c r="C217" s="74"/>
      <c r="D217" s="74"/>
      <c r="F217" s="154">
        <v>-1119</v>
      </c>
      <c r="G217" s="154">
        <v>-1241</v>
      </c>
      <c r="H217" s="152"/>
      <c r="I217" s="154">
        <v>-1119</v>
      </c>
      <c r="J217" s="154">
        <v>-1241</v>
      </c>
      <c r="K217" s="153"/>
    </row>
    <row r="218" spans="2:16" ht="15.75" x14ac:dyDescent="0.25">
      <c r="B218" s="81" t="s">
        <v>72</v>
      </c>
      <c r="C218" s="74"/>
      <c r="D218" s="74"/>
      <c r="F218" s="154">
        <v>13</v>
      </c>
      <c r="G218" s="154">
        <v>-85</v>
      </c>
      <c r="H218" s="152"/>
      <c r="I218" s="154">
        <v>35</v>
      </c>
      <c r="J218" s="154">
        <v>-85</v>
      </c>
      <c r="K218" s="153"/>
    </row>
    <row r="219" spans="2:16" ht="15.75" x14ac:dyDescent="0.25">
      <c r="B219" s="79" t="s">
        <v>73</v>
      </c>
      <c r="C219" s="72"/>
      <c r="D219" s="72"/>
      <c r="E219" s="168"/>
      <c r="F219" s="151">
        <v>3437</v>
      </c>
      <c r="G219" s="151">
        <v>3887</v>
      </c>
      <c r="H219" s="152">
        <v>-0.11600000000000001</v>
      </c>
      <c r="I219" s="151">
        <v>4371</v>
      </c>
      <c r="J219" s="151">
        <v>4227</v>
      </c>
      <c r="K219" s="153">
        <v>3.4000000000000002E-2</v>
      </c>
    </row>
    <row r="220" spans="2:16" ht="15.75" x14ac:dyDescent="0.25">
      <c r="B220" s="81" t="s">
        <v>74</v>
      </c>
      <c r="C220" s="74"/>
      <c r="D220" s="74"/>
      <c r="F220" s="154">
        <v>-1034</v>
      </c>
      <c r="G220" s="154">
        <v>-994</v>
      </c>
      <c r="H220" s="152"/>
      <c r="I220" s="154">
        <v>-1283</v>
      </c>
      <c r="J220" s="154">
        <v>-1118</v>
      </c>
      <c r="K220" s="153"/>
    </row>
    <row r="221" spans="2:16" ht="15.75" x14ac:dyDescent="0.25">
      <c r="B221" s="81" t="s">
        <v>75</v>
      </c>
      <c r="C221" s="74"/>
      <c r="D221" s="74"/>
      <c r="F221" s="154">
        <v>2403</v>
      </c>
      <c r="G221" s="154">
        <v>2893</v>
      </c>
      <c r="H221" s="152"/>
      <c r="I221" s="154">
        <v>3088</v>
      </c>
      <c r="J221" s="154">
        <v>3109</v>
      </c>
      <c r="K221" s="153"/>
    </row>
    <row r="222" spans="2:16" ht="15.75" x14ac:dyDescent="0.25">
      <c r="B222" s="81" t="s">
        <v>76</v>
      </c>
      <c r="C222" s="74"/>
      <c r="D222" s="74"/>
      <c r="F222" s="154">
        <v>-456</v>
      </c>
      <c r="G222" s="154">
        <v>-678</v>
      </c>
      <c r="H222" s="152"/>
      <c r="I222" s="154">
        <v>-683</v>
      </c>
      <c r="J222" s="154">
        <v>-832</v>
      </c>
      <c r="K222" s="153"/>
    </row>
    <row r="223" spans="2:16" ht="15.75" x14ac:dyDescent="0.25">
      <c r="B223" s="79" t="s">
        <v>77</v>
      </c>
      <c r="C223" s="72"/>
      <c r="D223" s="72"/>
      <c r="E223" s="168"/>
      <c r="F223" s="151">
        <v>1947</v>
      </c>
      <c r="G223" s="151">
        <v>2215</v>
      </c>
      <c r="H223" s="152">
        <v>-0.121</v>
      </c>
      <c r="I223" s="151">
        <v>2405</v>
      </c>
      <c r="J223" s="151">
        <v>2277</v>
      </c>
      <c r="K223" s="153">
        <v>5.6000000000000001E-2</v>
      </c>
    </row>
    <row r="224" spans="2:16" x14ac:dyDescent="0.25">
      <c r="B224" s="334" t="s">
        <v>126</v>
      </c>
      <c r="C224" s="335"/>
      <c r="D224" s="335"/>
      <c r="E224" s="335"/>
      <c r="F224" s="335"/>
      <c r="G224" s="335"/>
      <c r="H224" s="335"/>
      <c r="I224" s="335"/>
      <c r="J224" s="335"/>
      <c r="K224" s="335"/>
      <c r="L224" s="335"/>
      <c r="M224" s="335"/>
      <c r="N224" s="335"/>
      <c r="O224" s="335"/>
      <c r="P224" s="335"/>
    </row>
    <row r="225" spans="2:16" x14ac:dyDescent="0.25">
      <c r="B225" s="335"/>
      <c r="C225" s="335"/>
      <c r="D225" s="335"/>
      <c r="E225" s="335"/>
      <c r="F225" s="335"/>
      <c r="G225" s="335"/>
      <c r="H225" s="335"/>
      <c r="I225" s="335"/>
      <c r="J225" s="335"/>
      <c r="K225" s="335"/>
      <c r="L225" s="335"/>
      <c r="M225" s="335"/>
      <c r="N225" s="335"/>
      <c r="O225" s="335"/>
      <c r="P225" s="335"/>
    </row>
    <row r="226" spans="2:16" ht="15" customHeight="1" x14ac:dyDescent="0.25">
      <c r="B226" s="93" t="s">
        <v>178</v>
      </c>
    </row>
    <row r="228" spans="2:16" ht="30.95" customHeight="1" x14ac:dyDescent="0.25">
      <c r="B228" s="76">
        <v>0</v>
      </c>
      <c r="C228" s="77" t="s">
        <v>190</v>
      </c>
      <c r="D228" s="77" t="s">
        <v>191</v>
      </c>
      <c r="E228" s="75" t="s">
        <v>67</v>
      </c>
    </row>
    <row r="229" spans="2:16" x14ac:dyDescent="0.25">
      <c r="B229" s="6" t="s">
        <v>302</v>
      </c>
      <c r="C229" s="190">
        <v>1185</v>
      </c>
      <c r="D229" s="190">
        <v>1107</v>
      </c>
      <c r="E229" s="155">
        <v>7.046070460704601E-2</v>
      </c>
    </row>
    <row r="230" spans="2:16" x14ac:dyDescent="0.25">
      <c r="B230" s="6" t="s">
        <v>303</v>
      </c>
      <c r="C230" s="190">
        <v>626</v>
      </c>
      <c r="D230" s="190">
        <v>601</v>
      </c>
      <c r="E230" s="155">
        <v>4.1597337770382659E-2</v>
      </c>
    </row>
    <row r="231" spans="2:16" x14ac:dyDescent="0.25">
      <c r="B231" s="6" t="s">
        <v>304</v>
      </c>
      <c r="C231" s="190">
        <v>1470</v>
      </c>
      <c r="D231" s="190">
        <v>1321</v>
      </c>
      <c r="E231" s="155">
        <v>0.11279333838001504</v>
      </c>
    </row>
    <row r="232" spans="2:16" x14ac:dyDescent="0.25">
      <c r="B232" s="6" t="s">
        <v>305</v>
      </c>
      <c r="C232" s="190">
        <v>653</v>
      </c>
      <c r="D232" s="190">
        <v>490</v>
      </c>
      <c r="E232" s="155">
        <v>0.33265306122448979</v>
      </c>
    </row>
    <row r="233" spans="2:16" x14ac:dyDescent="0.25">
      <c r="B233" s="6" t="s">
        <v>65</v>
      </c>
      <c r="C233" s="190">
        <v>71</v>
      </c>
      <c r="D233" s="190">
        <v>80</v>
      </c>
      <c r="E233" s="155">
        <v>-0.11250000000000004</v>
      </c>
    </row>
    <row r="234" spans="2:16" x14ac:dyDescent="0.25">
      <c r="B234" s="6" t="s">
        <v>306</v>
      </c>
      <c r="C234" s="191">
        <v>97</v>
      </c>
      <c r="D234" s="191">
        <v>95</v>
      </c>
      <c r="E234" s="156">
        <v>2.1052631578947434E-2</v>
      </c>
    </row>
    <row r="235" spans="2:16" x14ac:dyDescent="0.25">
      <c r="B235" s="78" t="s">
        <v>43</v>
      </c>
      <c r="C235" s="192">
        <v>4102</v>
      </c>
      <c r="D235" s="192">
        <v>3694</v>
      </c>
      <c r="E235" s="157">
        <v>0.11044937736870608</v>
      </c>
    </row>
    <row r="238" spans="2:16" ht="15" customHeight="1" x14ac:dyDescent="0.25">
      <c r="B238" s="93" t="s">
        <v>84</v>
      </c>
      <c r="C238" s="94"/>
      <c r="D238" s="94"/>
    </row>
    <row r="240" spans="2:16" ht="36" x14ac:dyDescent="0.25">
      <c r="B240" s="82" t="str">
        <f>+C228</f>
        <v>H1 2020</v>
      </c>
      <c r="C240" s="117" t="s">
        <v>35</v>
      </c>
      <c r="D240" s="117" t="s">
        <v>36</v>
      </c>
      <c r="E240" s="117" t="s">
        <v>37</v>
      </c>
      <c r="F240" s="117" t="s">
        <v>119</v>
      </c>
      <c r="G240" s="117" t="s">
        <v>17</v>
      </c>
      <c r="H240" s="117" t="s">
        <v>20</v>
      </c>
      <c r="I240" s="117" t="s">
        <v>44</v>
      </c>
      <c r="J240" s="119" t="s">
        <v>43</v>
      </c>
    </row>
    <row r="241" spans="2:15" x14ac:dyDescent="0.25">
      <c r="B241" s="83" t="s">
        <v>78</v>
      </c>
      <c r="C241" s="84">
        <v>3973.9</v>
      </c>
      <c r="D241" s="84">
        <v>2274.1999999999998</v>
      </c>
      <c r="E241" s="84">
        <v>1926.3</v>
      </c>
      <c r="F241" s="84">
        <v>255.3</v>
      </c>
      <c r="G241" s="84">
        <v>293.3</v>
      </c>
      <c r="H241" s="84">
        <v>20.9</v>
      </c>
      <c r="I241" s="84">
        <v>-98.6</v>
      </c>
      <c r="J241" s="85">
        <v>8645.4</v>
      </c>
    </row>
    <row r="242" spans="2:15" x14ac:dyDescent="0.25">
      <c r="B242" s="83" t="s">
        <v>79</v>
      </c>
      <c r="C242" s="84">
        <v>-94</v>
      </c>
      <c r="D242" s="84">
        <v>-21.7</v>
      </c>
      <c r="E242" s="84">
        <v>-26.5</v>
      </c>
      <c r="F242" s="84">
        <v>-1.5</v>
      </c>
      <c r="G242" s="84">
        <v>-1.3</v>
      </c>
      <c r="H242" s="84">
        <v>0</v>
      </c>
      <c r="I242" s="84">
        <v>-3.4</v>
      </c>
      <c r="J242" s="85">
        <v>-148.4</v>
      </c>
    </row>
    <row r="243" spans="2:15" x14ac:dyDescent="0.25">
      <c r="B243" s="83" t="s">
        <v>80</v>
      </c>
      <c r="C243" s="84">
        <v>4067.9</v>
      </c>
      <c r="D243" s="84">
        <v>2296</v>
      </c>
      <c r="E243" s="84">
        <v>1952.8</v>
      </c>
      <c r="F243" s="84">
        <v>256.8</v>
      </c>
      <c r="G243" s="84">
        <v>294.5</v>
      </c>
      <c r="H243" s="84">
        <v>20.9</v>
      </c>
      <c r="I243" s="84">
        <v>-95.1</v>
      </c>
      <c r="J243" s="85">
        <v>8793.7999999999993</v>
      </c>
    </row>
    <row r="244" spans="2:15" x14ac:dyDescent="0.25">
      <c r="B244" s="83" t="s">
        <v>81</v>
      </c>
      <c r="C244" s="84">
        <v>156.30000000000001</v>
      </c>
      <c r="D244" s="84">
        <v>355.9</v>
      </c>
      <c r="E244" s="84">
        <v>-1.1000000000000001</v>
      </c>
      <c r="F244" s="84">
        <v>0</v>
      </c>
      <c r="G244" s="84">
        <v>0</v>
      </c>
      <c r="H244" s="84">
        <v>0</v>
      </c>
      <c r="I244" s="84">
        <v>0</v>
      </c>
      <c r="J244" s="85">
        <v>511.1</v>
      </c>
    </row>
    <row r="245" spans="2:15" x14ac:dyDescent="0.25">
      <c r="B245" s="83" t="s">
        <v>82</v>
      </c>
      <c r="C245" s="84">
        <v>3911.6</v>
      </c>
      <c r="D245" s="84">
        <v>1940.1</v>
      </c>
      <c r="E245" s="84">
        <v>1953.9</v>
      </c>
      <c r="F245" s="84">
        <v>256.8</v>
      </c>
      <c r="G245" s="84">
        <v>294.5</v>
      </c>
      <c r="H245" s="84">
        <v>20.9</v>
      </c>
      <c r="I245" s="84">
        <v>-95.1</v>
      </c>
      <c r="J245" s="86">
        <v>8282.7000000000007</v>
      </c>
    </row>
    <row r="246" spans="2:15" x14ac:dyDescent="0.25">
      <c r="B246" s="87"/>
      <c r="C246" s="87"/>
      <c r="D246" s="87"/>
      <c r="E246" s="87"/>
      <c r="F246" s="87"/>
      <c r="G246" s="87"/>
      <c r="H246" s="87"/>
      <c r="I246" s="87"/>
      <c r="J246" s="87"/>
    </row>
    <row r="247" spans="2:15" ht="36" x14ac:dyDescent="0.25">
      <c r="B247" s="82" t="str">
        <f>+D228</f>
        <v>H1 2019</v>
      </c>
      <c r="C247" s="117" t="s">
        <v>35</v>
      </c>
      <c r="D247" s="117" t="s">
        <v>36</v>
      </c>
      <c r="E247" s="117" t="s">
        <v>37</v>
      </c>
      <c r="F247" s="117" t="s">
        <v>119</v>
      </c>
      <c r="G247" s="117" t="s">
        <v>17</v>
      </c>
      <c r="H247" s="117" t="s">
        <v>20</v>
      </c>
      <c r="I247" s="117" t="s">
        <v>44</v>
      </c>
      <c r="J247" s="119" t="s">
        <v>43</v>
      </c>
    </row>
    <row r="248" spans="2:15" x14ac:dyDescent="0.25">
      <c r="B248" s="83" t="s">
        <v>78</v>
      </c>
      <c r="C248" s="84">
        <v>3863</v>
      </c>
      <c r="D248" s="84">
        <v>1857</v>
      </c>
      <c r="E248" s="84">
        <v>2734</v>
      </c>
      <c r="F248" s="84">
        <v>226</v>
      </c>
      <c r="G248" s="84">
        <v>338</v>
      </c>
      <c r="H248" s="84">
        <v>25</v>
      </c>
      <c r="I248" s="84">
        <v>-136</v>
      </c>
      <c r="J248" s="85">
        <v>8907</v>
      </c>
      <c r="K248" s="88"/>
      <c r="L248" s="88"/>
      <c r="M248" s="88"/>
      <c r="N248" s="88"/>
      <c r="O248" s="88"/>
    </row>
    <row r="249" spans="2:15" x14ac:dyDescent="0.25">
      <c r="B249" s="83" t="s">
        <v>79</v>
      </c>
      <c r="C249" s="84">
        <v>144.5</v>
      </c>
      <c r="D249" s="84">
        <v>0</v>
      </c>
      <c r="E249" s="84">
        <v>0</v>
      </c>
      <c r="F249" s="84">
        <v>0</v>
      </c>
      <c r="G249" s="84">
        <v>0</v>
      </c>
      <c r="H249" s="84">
        <v>0</v>
      </c>
      <c r="I249" s="84">
        <v>0</v>
      </c>
      <c r="J249" s="85">
        <v>144.5</v>
      </c>
      <c r="K249" s="88"/>
      <c r="L249" s="88"/>
      <c r="M249" s="88"/>
      <c r="N249" s="88"/>
      <c r="O249" s="88"/>
    </row>
    <row r="250" spans="2:15" x14ac:dyDescent="0.25">
      <c r="B250" s="83" t="s">
        <v>80</v>
      </c>
      <c r="C250" s="84">
        <v>3719</v>
      </c>
      <c r="D250" s="84">
        <v>1857</v>
      </c>
      <c r="E250" s="84">
        <v>2734</v>
      </c>
      <c r="F250" s="84">
        <v>226</v>
      </c>
      <c r="G250" s="84">
        <v>338</v>
      </c>
      <c r="H250" s="84">
        <v>25</v>
      </c>
      <c r="I250" s="84">
        <v>-136</v>
      </c>
      <c r="J250" s="85">
        <v>8763</v>
      </c>
      <c r="K250" s="88"/>
      <c r="L250" s="88"/>
      <c r="M250" s="88"/>
      <c r="N250" s="88"/>
      <c r="O250" s="88"/>
    </row>
    <row r="251" spans="2:15" x14ac:dyDescent="0.25">
      <c r="B251" s="83" t="s">
        <v>81</v>
      </c>
      <c r="C251" s="84">
        <v>0</v>
      </c>
      <c r="D251" s="84">
        <v>27.7</v>
      </c>
      <c r="E251" s="84">
        <v>372.8</v>
      </c>
      <c r="F251" s="84">
        <v>0</v>
      </c>
      <c r="G251" s="84">
        <v>57.6</v>
      </c>
      <c r="H251" s="84">
        <v>0</v>
      </c>
      <c r="I251" s="84">
        <v>0</v>
      </c>
      <c r="J251" s="85">
        <v>458.1</v>
      </c>
      <c r="K251" s="88"/>
      <c r="L251" s="88"/>
      <c r="M251" s="88"/>
      <c r="N251" s="88"/>
      <c r="O251" s="88"/>
    </row>
    <row r="252" spans="2:15" x14ac:dyDescent="0.25">
      <c r="B252" s="83" t="s">
        <v>82</v>
      </c>
      <c r="C252" s="84">
        <v>3719</v>
      </c>
      <c r="D252" s="84">
        <v>1829.4</v>
      </c>
      <c r="E252" s="84">
        <v>2361.1999999999998</v>
      </c>
      <c r="F252" s="84">
        <v>226</v>
      </c>
      <c r="G252" s="84">
        <v>280.39999999999998</v>
      </c>
      <c r="H252" s="84">
        <v>25</v>
      </c>
      <c r="I252" s="84">
        <v>-136</v>
      </c>
      <c r="J252" s="86">
        <v>8304.9</v>
      </c>
      <c r="K252" s="88"/>
      <c r="L252" s="88"/>
      <c r="M252" s="88"/>
      <c r="N252" s="88"/>
      <c r="O252" s="88"/>
    </row>
    <row r="255" spans="2:15" x14ac:dyDescent="0.25">
      <c r="B255" s="32" t="s">
        <v>85</v>
      </c>
    </row>
    <row r="257" spans="2:13" ht="63" customHeight="1" x14ac:dyDescent="0.25">
      <c r="B257" s="89" t="str">
        <f>+B240</f>
        <v>H1 2020</v>
      </c>
      <c r="C257" s="117" t="str">
        <f>+C190</f>
        <v>Conventional Generation &amp; Global Trading</v>
      </c>
      <c r="D257" s="117" t="str">
        <f>+E190</f>
        <v xml:space="preserve">Infrastructure 
&amp; Networks </v>
      </c>
      <c r="E257" s="117" t="str">
        <f>+G190</f>
        <v>EGP</v>
      </c>
      <c r="F257" s="117" t="str">
        <f>+I190</f>
        <v xml:space="preserve">Retail </v>
      </c>
      <c r="G257" s="117" t="str">
        <f>+K190</f>
        <v>Enel X</v>
      </c>
      <c r="H257" s="117" t="s">
        <v>83</v>
      </c>
      <c r="I257" s="118" t="s">
        <v>43</v>
      </c>
    </row>
    <row r="258" spans="2:13" x14ac:dyDescent="0.25">
      <c r="B258" s="83" t="s">
        <v>78</v>
      </c>
      <c r="C258" s="88">
        <v>1000.5</v>
      </c>
      <c r="D258" s="88">
        <v>3816.4</v>
      </c>
      <c r="E258" s="88">
        <v>2291</v>
      </c>
      <c r="F258" s="88">
        <v>1582</v>
      </c>
      <c r="G258" s="88">
        <v>23</v>
      </c>
      <c r="H258" s="88">
        <v>-68</v>
      </c>
      <c r="I258" s="85">
        <v>8645.4</v>
      </c>
    </row>
    <row r="259" spans="2:13" x14ac:dyDescent="0.25">
      <c r="B259" s="83" t="s">
        <v>79</v>
      </c>
      <c r="C259" s="88">
        <v>-72.599999999999994</v>
      </c>
      <c r="D259" s="88">
        <v>-32.200000000000003</v>
      </c>
      <c r="E259" s="88">
        <v>-4.4000000000000004</v>
      </c>
      <c r="F259" s="88">
        <v>-9.3000000000000007</v>
      </c>
      <c r="G259" s="88">
        <v>-2</v>
      </c>
      <c r="H259" s="88">
        <v>-28</v>
      </c>
      <c r="I259" s="85">
        <v>-148.4</v>
      </c>
    </row>
    <row r="260" spans="2:13" x14ac:dyDescent="0.25">
      <c r="B260" s="83" t="s">
        <v>80</v>
      </c>
      <c r="C260" s="88">
        <v>1073</v>
      </c>
      <c r="D260" s="88">
        <v>3849</v>
      </c>
      <c r="E260" s="88">
        <v>2296</v>
      </c>
      <c r="F260" s="88">
        <v>1591.3</v>
      </c>
      <c r="G260" s="88">
        <v>24.9</v>
      </c>
      <c r="H260" s="88">
        <v>-40</v>
      </c>
      <c r="I260" s="85">
        <v>8793.7999999999993</v>
      </c>
    </row>
    <row r="261" spans="2:13" x14ac:dyDescent="0.25">
      <c r="B261" s="83" t="s">
        <v>81</v>
      </c>
      <c r="C261" s="88">
        <v>165.6</v>
      </c>
      <c r="D261" s="88">
        <v>333.3</v>
      </c>
      <c r="E261" s="88">
        <v>0.5</v>
      </c>
      <c r="F261" s="88">
        <v>20.8</v>
      </c>
      <c r="G261" s="88">
        <v>0</v>
      </c>
      <c r="H261" s="88">
        <v>-9</v>
      </c>
      <c r="I261" s="85">
        <v>511.1</v>
      </c>
    </row>
    <row r="262" spans="2:13" x14ac:dyDescent="0.25">
      <c r="B262" s="83" t="s">
        <v>82</v>
      </c>
      <c r="C262" s="88">
        <v>907.7</v>
      </c>
      <c r="D262" s="88">
        <v>3515.3</v>
      </c>
      <c r="E262" s="88">
        <v>2295.1999999999998</v>
      </c>
      <c r="F262" s="88">
        <v>1570.5</v>
      </c>
      <c r="G262" s="88">
        <v>24.9</v>
      </c>
      <c r="H262" s="88">
        <v>-31</v>
      </c>
      <c r="I262" s="86">
        <v>8282.7000000000007</v>
      </c>
    </row>
    <row r="263" spans="2:13" x14ac:dyDescent="0.25">
      <c r="B263" s="87"/>
      <c r="C263" s="87"/>
      <c r="D263" s="87"/>
      <c r="E263" s="87"/>
      <c r="F263" s="87"/>
      <c r="G263" s="87"/>
      <c r="H263" s="87"/>
      <c r="I263" s="87"/>
    </row>
    <row r="264" spans="2:13" ht="59.25" customHeight="1" x14ac:dyDescent="0.25">
      <c r="B264" s="90" t="str">
        <f>+B247</f>
        <v>H1 2019</v>
      </c>
      <c r="C264" s="117" t="str">
        <f t="shared" ref="C264:H264" si="11">+C257</f>
        <v>Conventional Generation &amp; Global Trading</v>
      </c>
      <c r="D264" s="117" t="str">
        <f t="shared" si="11"/>
        <v xml:space="preserve">Infrastructure 
&amp; Networks </v>
      </c>
      <c r="E264" s="117" t="str">
        <f t="shared" si="11"/>
        <v>EGP</v>
      </c>
      <c r="F264" s="117" t="str">
        <f t="shared" si="11"/>
        <v xml:space="preserve">Retail </v>
      </c>
      <c r="G264" s="117" t="str">
        <f t="shared" si="11"/>
        <v>Enel X</v>
      </c>
      <c r="H264" s="117" t="str">
        <f t="shared" si="11"/>
        <v>Services 
&amp; Holding</v>
      </c>
      <c r="I264" s="118" t="s">
        <v>43</v>
      </c>
    </row>
    <row r="265" spans="2:13" x14ac:dyDescent="0.25">
      <c r="B265" s="83" t="s">
        <v>78</v>
      </c>
      <c r="C265" s="88">
        <v>905</v>
      </c>
      <c r="D265" s="88">
        <v>3971</v>
      </c>
      <c r="E265" s="88">
        <v>2274</v>
      </c>
      <c r="F265" s="88">
        <v>1661</v>
      </c>
      <c r="G265" s="88">
        <v>72</v>
      </c>
      <c r="H265" s="88">
        <v>24</v>
      </c>
      <c r="I265" s="85">
        <v>8907</v>
      </c>
      <c r="J265" s="88"/>
      <c r="K265" s="88"/>
      <c r="L265" s="88"/>
      <c r="M265" s="88"/>
    </row>
    <row r="266" spans="2:13" x14ac:dyDescent="0.25">
      <c r="B266" s="83" t="s">
        <v>79</v>
      </c>
      <c r="C266" s="88">
        <v>94.1</v>
      </c>
      <c r="D266" s="88">
        <v>50.4</v>
      </c>
      <c r="E266" s="88">
        <v>0.5</v>
      </c>
      <c r="F266" s="88">
        <v>-0.5</v>
      </c>
      <c r="G266" s="88">
        <v>-0.3</v>
      </c>
      <c r="H266" s="88">
        <v>0.1</v>
      </c>
      <c r="I266" s="85">
        <v>145.4</v>
      </c>
      <c r="J266" s="88"/>
      <c r="K266" s="88"/>
      <c r="L266" s="88"/>
      <c r="M266" s="88"/>
    </row>
    <row r="267" spans="2:13" x14ac:dyDescent="0.25">
      <c r="B267" s="83" t="s">
        <v>80</v>
      </c>
      <c r="C267" s="88">
        <v>810.9</v>
      </c>
      <c r="D267" s="88">
        <v>3920.6</v>
      </c>
      <c r="E267" s="88">
        <v>2274</v>
      </c>
      <c r="F267" s="88">
        <v>1661.5</v>
      </c>
      <c r="G267" s="88">
        <v>72.3</v>
      </c>
      <c r="H267" s="88">
        <v>24</v>
      </c>
      <c r="I267" s="85">
        <v>8762.6</v>
      </c>
      <c r="J267" s="88"/>
      <c r="K267" s="88"/>
      <c r="L267" s="88"/>
      <c r="M267" s="88"/>
    </row>
    <row r="268" spans="2:13" x14ac:dyDescent="0.25">
      <c r="B268" s="83" t="s">
        <v>81</v>
      </c>
      <c r="C268" s="88">
        <v>107.3</v>
      </c>
      <c r="D268" s="88">
        <v>184.1</v>
      </c>
      <c r="E268" s="88">
        <v>79.099999999999994</v>
      </c>
      <c r="F268" s="88">
        <v>30</v>
      </c>
      <c r="G268" s="88">
        <v>57.6</v>
      </c>
      <c r="H268" s="88">
        <v>0</v>
      </c>
      <c r="I268" s="85">
        <v>458.1</v>
      </c>
      <c r="J268" s="88"/>
      <c r="K268" s="88"/>
      <c r="L268" s="88"/>
      <c r="M268" s="88"/>
    </row>
    <row r="269" spans="2:13" x14ac:dyDescent="0.25">
      <c r="B269" s="83" t="s">
        <v>82</v>
      </c>
      <c r="C269" s="88">
        <v>703.6</v>
      </c>
      <c r="D269" s="88">
        <v>3736.5</v>
      </c>
      <c r="E269" s="88">
        <v>2194</v>
      </c>
      <c r="F269" s="88">
        <v>1631.5</v>
      </c>
      <c r="G269" s="88">
        <v>14.7</v>
      </c>
      <c r="H269" s="88">
        <v>24</v>
      </c>
      <c r="I269" s="86">
        <v>8304.5</v>
      </c>
      <c r="J269" s="88"/>
      <c r="K269" s="88"/>
      <c r="L269" s="88"/>
      <c r="M269" s="88"/>
    </row>
    <row r="270" spans="2:13" x14ac:dyDescent="0.25">
      <c r="B270" s="169"/>
    </row>
    <row r="272" spans="2:13" x14ac:dyDescent="0.25">
      <c r="B272" s="83" t="s">
        <v>87</v>
      </c>
    </row>
    <row r="274" spans="2:12" ht="59.25" customHeight="1" x14ac:dyDescent="0.25">
      <c r="B274" s="91" t="s">
        <v>307</v>
      </c>
      <c r="C274" s="91" t="s">
        <v>308</v>
      </c>
      <c r="D274" s="91" t="s">
        <v>309</v>
      </c>
      <c r="E274" s="91" t="s">
        <v>310</v>
      </c>
      <c r="F274" s="91" t="s">
        <v>35</v>
      </c>
      <c r="G274" s="91" t="s">
        <v>36</v>
      </c>
      <c r="H274" s="91" t="s">
        <v>145</v>
      </c>
      <c r="I274" s="91" t="s">
        <v>17</v>
      </c>
      <c r="J274" s="91" t="s">
        <v>311</v>
      </c>
      <c r="K274" s="91" t="s">
        <v>312</v>
      </c>
      <c r="L274" s="91" t="s">
        <v>43</v>
      </c>
    </row>
    <row r="275" spans="2:12" x14ac:dyDescent="0.25">
      <c r="B275" s="95" t="s">
        <v>313</v>
      </c>
      <c r="C275" s="209">
        <v>8.09</v>
      </c>
      <c r="D275" s="209">
        <v>30</v>
      </c>
      <c r="E275" s="209">
        <v>0</v>
      </c>
      <c r="F275" s="209">
        <v>0</v>
      </c>
      <c r="G275" s="209">
        <v>0.02</v>
      </c>
      <c r="H275" s="209">
        <v>5.0599999999999996</v>
      </c>
      <c r="I275" s="209">
        <v>0</v>
      </c>
      <c r="J275" s="209">
        <v>0.06</v>
      </c>
      <c r="K275" s="209">
        <v>0</v>
      </c>
      <c r="L275" s="209">
        <v>43.23</v>
      </c>
    </row>
    <row r="276" spans="2:12" x14ac:dyDescent="0.25">
      <c r="B276" s="95" t="s">
        <v>314</v>
      </c>
      <c r="C276" s="209">
        <v>0.4</v>
      </c>
      <c r="D276" s="209">
        <v>0</v>
      </c>
      <c r="E276" s="209">
        <v>0.79</v>
      </c>
      <c r="F276" s="209">
        <v>3.88</v>
      </c>
      <c r="G276" s="209">
        <v>2.19</v>
      </c>
      <c r="H276" s="209">
        <v>1.95</v>
      </c>
      <c r="I276" s="209">
        <v>0.23</v>
      </c>
      <c r="J276" s="209">
        <v>0.21</v>
      </c>
      <c r="K276" s="209">
        <v>0.63</v>
      </c>
      <c r="L276" s="209">
        <v>10.28</v>
      </c>
    </row>
    <row r="277" spans="2:12" x14ac:dyDescent="0.25">
      <c r="B277" s="95" t="s">
        <v>315</v>
      </c>
      <c r="C277" s="209">
        <v>0</v>
      </c>
      <c r="D277" s="209">
        <v>0</v>
      </c>
      <c r="E277" s="209">
        <v>0</v>
      </c>
      <c r="F277" s="209">
        <v>0</v>
      </c>
      <c r="G277" s="209">
        <v>0</v>
      </c>
      <c r="H277" s="209">
        <v>0</v>
      </c>
      <c r="I277" s="209">
        <v>0.71</v>
      </c>
      <c r="J277" s="209">
        <v>0</v>
      </c>
      <c r="K277" s="209">
        <v>0</v>
      </c>
      <c r="L277" s="209">
        <v>0.71</v>
      </c>
    </row>
    <row r="278" spans="2:12" x14ac:dyDescent="0.25">
      <c r="B278" s="95" t="s">
        <v>316</v>
      </c>
      <c r="C278" s="209">
        <v>0</v>
      </c>
      <c r="D278" s="209">
        <v>0</v>
      </c>
      <c r="E278" s="209">
        <v>0</v>
      </c>
      <c r="F278" s="209">
        <v>0.52</v>
      </c>
      <c r="G278" s="209">
        <v>0.83</v>
      </c>
      <c r="H278" s="209">
        <v>0.3</v>
      </c>
      <c r="I278" s="209">
        <v>0.39999999999999997</v>
      </c>
      <c r="J278" s="209">
        <v>0.08</v>
      </c>
      <c r="K278" s="209">
        <v>0</v>
      </c>
      <c r="L278" s="209">
        <v>2.13</v>
      </c>
    </row>
    <row r="279" spans="2:12" x14ac:dyDescent="0.25">
      <c r="B279" s="95" t="s">
        <v>317</v>
      </c>
      <c r="C279" s="209">
        <v>0.45</v>
      </c>
      <c r="D279" s="209">
        <v>0.88</v>
      </c>
      <c r="E279" s="209">
        <v>0</v>
      </c>
      <c r="F279" s="209">
        <v>0.22</v>
      </c>
      <c r="G279" s="209">
        <v>0.09</v>
      </c>
      <c r="H279" s="209">
        <v>1.08</v>
      </c>
      <c r="I279" s="209">
        <v>0</v>
      </c>
      <c r="J279" s="209">
        <v>0</v>
      </c>
      <c r="K279" s="209">
        <v>0.01</v>
      </c>
      <c r="L279" s="209">
        <v>2.73</v>
      </c>
    </row>
    <row r="280" spans="2:12" x14ac:dyDescent="0.25">
      <c r="B280" s="95" t="s">
        <v>318</v>
      </c>
      <c r="C280" s="209">
        <v>0</v>
      </c>
      <c r="D280" s="209">
        <v>2.3199999999999998</v>
      </c>
      <c r="E280" s="209">
        <v>0.69</v>
      </c>
      <c r="F280" s="209">
        <v>0</v>
      </c>
      <c r="G280" s="209">
        <v>1.35</v>
      </c>
      <c r="H280" s="209">
        <v>0.14000000000000001</v>
      </c>
      <c r="I280" s="209">
        <v>0</v>
      </c>
      <c r="J280" s="209">
        <v>0</v>
      </c>
      <c r="K280" s="209">
        <v>0</v>
      </c>
      <c r="L280" s="209">
        <v>4.5</v>
      </c>
    </row>
    <row r="281" spans="2:12" x14ac:dyDescent="0.25">
      <c r="B281" s="158" t="s">
        <v>319</v>
      </c>
      <c r="C281" s="210">
        <v>8.94</v>
      </c>
      <c r="D281" s="210">
        <v>33.199999999999996</v>
      </c>
      <c r="E281" s="210">
        <v>1.48</v>
      </c>
      <c r="F281" s="210">
        <v>4.62</v>
      </c>
      <c r="G281" s="210">
        <v>4.4800000000000004</v>
      </c>
      <c r="H281" s="210">
        <v>8.5300000000000011</v>
      </c>
      <c r="I281" s="210">
        <v>1.3399999999999999</v>
      </c>
      <c r="J281" s="210">
        <v>0.35000000000000003</v>
      </c>
      <c r="K281" s="210">
        <v>0.64</v>
      </c>
      <c r="L281" s="210">
        <v>63.58</v>
      </c>
    </row>
    <row r="282" spans="2:12" x14ac:dyDescent="0.25">
      <c r="B282" s="95" t="s">
        <v>320</v>
      </c>
      <c r="C282" s="209">
        <v>-0.2</v>
      </c>
      <c r="D282" s="209">
        <v>-0.86</v>
      </c>
      <c r="E282" s="209">
        <v>-0.42</v>
      </c>
      <c r="F282" s="209">
        <v>-0.84</v>
      </c>
      <c r="G282" s="209">
        <v>-0.5</v>
      </c>
      <c r="H282" s="209">
        <v>-0.91</v>
      </c>
      <c r="I282" s="209">
        <v>0</v>
      </c>
      <c r="J282" s="209">
        <v>0</v>
      </c>
      <c r="K282" s="209">
        <v>-0.01</v>
      </c>
      <c r="L282" s="209">
        <v>-3.74</v>
      </c>
    </row>
    <row r="283" spans="2:12" x14ac:dyDescent="0.25">
      <c r="B283" s="95" t="s">
        <v>321</v>
      </c>
      <c r="C283" s="209">
        <v>0</v>
      </c>
      <c r="D283" s="209">
        <v>0</v>
      </c>
      <c r="E283" s="209">
        <v>0</v>
      </c>
      <c r="F283" s="209">
        <v>0</v>
      </c>
      <c r="G283" s="209">
        <v>-0.9</v>
      </c>
      <c r="H283" s="209">
        <v>0</v>
      </c>
      <c r="I283" s="209">
        <v>0</v>
      </c>
      <c r="J283" s="209">
        <v>0</v>
      </c>
      <c r="K283" s="209">
        <v>0</v>
      </c>
      <c r="L283" s="209">
        <v>-0.9</v>
      </c>
    </row>
    <row r="284" spans="2:12" ht="26.25" x14ac:dyDescent="0.25">
      <c r="B284" s="95" t="s">
        <v>322</v>
      </c>
      <c r="C284" s="209">
        <v>-1.44</v>
      </c>
      <c r="D284" s="209">
        <v>-0.35</v>
      </c>
      <c r="E284" s="209">
        <v>0</v>
      </c>
      <c r="F284" s="209">
        <v>-0.54</v>
      </c>
      <c r="G284" s="209">
        <v>-7.0000000000000007E-2</v>
      </c>
      <c r="H284" s="209">
        <v>-0.12</v>
      </c>
      <c r="I284" s="209">
        <v>-0.02</v>
      </c>
      <c r="J284" s="209">
        <v>0</v>
      </c>
      <c r="K284" s="209">
        <v>-7.0000000000000007E-2</v>
      </c>
      <c r="L284" s="209">
        <v>-2.61</v>
      </c>
    </row>
    <row r="285" spans="2:12" x14ac:dyDescent="0.25">
      <c r="B285" s="95" t="s">
        <v>323</v>
      </c>
      <c r="C285" s="209">
        <v>-1.97</v>
      </c>
      <c r="D285" s="209">
        <v>-0.19</v>
      </c>
      <c r="E285" s="209">
        <v>-0.2</v>
      </c>
      <c r="F285" s="209">
        <v>-0.38</v>
      </c>
      <c r="G285" s="209">
        <v>-0.38</v>
      </c>
      <c r="H285" s="209">
        <v>-1.92</v>
      </c>
      <c r="I285" s="209">
        <v>-0.14000000000000001</v>
      </c>
      <c r="J285" s="209">
        <v>-0.63</v>
      </c>
      <c r="K285" s="209">
        <v>-0.11</v>
      </c>
      <c r="L285" s="209">
        <v>-5.92</v>
      </c>
    </row>
    <row r="286" spans="2:12" x14ac:dyDescent="0.25">
      <c r="B286" s="158" t="s">
        <v>324</v>
      </c>
      <c r="C286" s="210">
        <v>5.33</v>
      </c>
      <c r="D286" s="210">
        <v>31.799999999999997</v>
      </c>
      <c r="E286" s="210">
        <v>0.86</v>
      </c>
      <c r="F286" s="210">
        <v>2.8600000000000003</v>
      </c>
      <c r="G286" s="210">
        <v>2.6300000000000003</v>
      </c>
      <c r="H286" s="210">
        <v>5.580000000000001</v>
      </c>
      <c r="I286" s="210">
        <v>1.18</v>
      </c>
      <c r="J286" s="210">
        <v>-0.27999999999999997</v>
      </c>
      <c r="K286" s="210">
        <v>0.45</v>
      </c>
      <c r="L286" s="210">
        <v>50.41</v>
      </c>
    </row>
    <row r="287" spans="2:12" x14ac:dyDescent="0.25">
      <c r="B287" s="95" t="s">
        <v>325</v>
      </c>
      <c r="C287" s="209">
        <v>11.01</v>
      </c>
      <c r="D287" s="209">
        <v>-35.64</v>
      </c>
      <c r="E287" s="209">
        <v>8.24</v>
      </c>
      <c r="F287" s="209">
        <v>9.26</v>
      </c>
      <c r="G287" s="209">
        <v>3</v>
      </c>
      <c r="H287" s="209">
        <v>2</v>
      </c>
      <c r="I287" s="209">
        <v>1.85</v>
      </c>
      <c r="J287" s="209">
        <v>0.23</v>
      </c>
      <c r="K287" s="209">
        <v>0.05</v>
      </c>
      <c r="L287" s="209">
        <v>0</v>
      </c>
    </row>
    <row r="288" spans="2:12" x14ac:dyDescent="0.25">
      <c r="B288" s="158" t="s">
        <v>326</v>
      </c>
      <c r="C288" s="210">
        <v>16.34</v>
      </c>
      <c r="D288" s="210">
        <v>-3.8400000000000034</v>
      </c>
      <c r="E288" s="210">
        <v>9.1</v>
      </c>
      <c r="F288" s="210">
        <v>12.120000000000001</v>
      </c>
      <c r="G288" s="210">
        <v>5.6300000000000008</v>
      </c>
      <c r="H288" s="210">
        <v>7.580000000000001</v>
      </c>
      <c r="I288" s="210">
        <v>3.0300000000000002</v>
      </c>
      <c r="J288" s="210">
        <v>-4.9999999999999961E-2</v>
      </c>
      <c r="K288" s="210">
        <v>0.5</v>
      </c>
      <c r="L288" s="210">
        <v>50.41</v>
      </c>
    </row>
  </sheetData>
  <mergeCells count="73">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 ref="S4:T4"/>
    <mergeCell ref="C9:D9"/>
    <mergeCell ref="C18:D18"/>
    <mergeCell ref="B3:R4"/>
    <mergeCell ref="E18:F18"/>
    <mergeCell ref="G18:H18"/>
    <mergeCell ref="C17:H17"/>
    <mergeCell ref="C30:D30"/>
    <mergeCell ref="E30:F30"/>
    <mergeCell ref="G30:H30"/>
    <mergeCell ref="I30:J30"/>
    <mergeCell ref="K30:L30"/>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99:D99"/>
    <mergeCell ref="E99:F99"/>
    <mergeCell ref="G99:H99"/>
    <mergeCell ref="I99:J99"/>
    <mergeCell ref="K99:L99"/>
    <mergeCell ref="K145:L145"/>
    <mergeCell ref="M99:N99"/>
    <mergeCell ref="O122:P122"/>
    <mergeCell ref="E122:F122"/>
    <mergeCell ref="G122:H122"/>
    <mergeCell ref="I122:J122"/>
    <mergeCell ref="K122:L122"/>
    <mergeCell ref="M122:N122"/>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5"/>
  <sheetViews>
    <sheetView showGridLines="0" workbookViewId="0"/>
  </sheetViews>
  <sheetFormatPr defaultColWidth="9.140625" defaultRowHeight="15" x14ac:dyDescent="0.25"/>
  <cols>
    <col min="2" max="2" width="24.42578125" bestFit="1" customWidth="1"/>
    <col min="3" max="4" width="10.42578125" bestFit="1" customWidth="1"/>
    <col min="5" max="5" width="8.28515625" customWidth="1"/>
  </cols>
  <sheetData>
    <row r="3" spans="2:12" x14ac:dyDescent="0.25">
      <c r="B3" s="321" t="s">
        <v>92</v>
      </c>
      <c r="C3" s="321"/>
      <c r="D3" s="321"/>
      <c r="E3" s="321"/>
      <c r="F3" s="100"/>
      <c r="G3" s="100"/>
      <c r="H3" s="100"/>
      <c r="I3" s="100"/>
      <c r="J3" s="100"/>
      <c r="K3" s="100"/>
      <c r="L3" s="100"/>
    </row>
    <row r="4" spans="2:12" ht="15.75" thickBot="1" x14ac:dyDescent="0.3">
      <c r="B4" s="322"/>
      <c r="C4" s="322"/>
      <c r="D4" s="322"/>
      <c r="E4" s="322"/>
      <c r="F4" s="323" t="s">
        <v>116</v>
      </c>
      <c r="G4" s="324"/>
      <c r="H4" s="100"/>
      <c r="I4" s="100"/>
      <c r="J4" s="100"/>
      <c r="K4" s="100"/>
      <c r="L4" s="100"/>
    </row>
    <row r="6" spans="2:12" x14ac:dyDescent="0.25">
      <c r="B6" s="32" t="s">
        <v>86</v>
      </c>
    </row>
    <row r="8" spans="2:12" ht="15.75" x14ac:dyDescent="0.25">
      <c r="B8" s="76">
        <v>0</v>
      </c>
      <c r="C8" s="77" t="s">
        <v>190</v>
      </c>
      <c r="D8" s="77" t="s">
        <v>191</v>
      </c>
      <c r="E8" s="75" t="s">
        <v>67</v>
      </c>
    </row>
    <row r="9" spans="2:12" x14ac:dyDescent="0.25">
      <c r="B9" s="6" t="s">
        <v>302</v>
      </c>
      <c r="C9" s="194">
        <v>8540.516732</v>
      </c>
      <c r="D9" s="194">
        <v>9432</v>
      </c>
      <c r="E9" s="159">
        <v>-9.451688592027141E-2</v>
      </c>
    </row>
    <row r="10" spans="2:12" x14ac:dyDescent="0.25">
      <c r="B10" s="6" t="s">
        <v>303</v>
      </c>
      <c r="C10" s="194">
        <v>7996</v>
      </c>
      <c r="D10" s="194">
        <v>7957</v>
      </c>
      <c r="E10" s="159">
        <v>4.9013447279124822E-3</v>
      </c>
    </row>
    <row r="11" spans="2:12" x14ac:dyDescent="0.25">
      <c r="B11" s="6" t="s">
        <v>304</v>
      </c>
      <c r="C11" s="194">
        <v>34485</v>
      </c>
      <c r="D11" s="194">
        <v>34822</v>
      </c>
      <c r="E11" s="159">
        <v>-9.6777899029348857E-3</v>
      </c>
    </row>
    <row r="12" spans="2:12" x14ac:dyDescent="0.25">
      <c r="B12" s="6" t="s">
        <v>305</v>
      </c>
      <c r="C12" s="194">
        <v>6373</v>
      </c>
      <c r="D12" s="194">
        <v>6336</v>
      </c>
      <c r="E12" s="159">
        <v>5.8396464646464086E-3</v>
      </c>
    </row>
    <row r="13" spans="2:12" x14ac:dyDescent="0.25">
      <c r="B13" s="6" t="s">
        <v>65</v>
      </c>
      <c r="C13" s="194">
        <v>2901</v>
      </c>
      <c r="D13" s="194">
        <v>2808</v>
      </c>
      <c r="E13" s="159">
        <v>3.3119658119658224E-2</v>
      </c>
    </row>
    <row r="14" spans="2:12" x14ac:dyDescent="0.25">
      <c r="B14" s="6" t="s">
        <v>306</v>
      </c>
      <c r="C14" s="195">
        <v>6529</v>
      </c>
      <c r="D14" s="195">
        <v>6898</v>
      </c>
      <c r="E14" s="160">
        <v>-5.3493766309075097E-2</v>
      </c>
    </row>
    <row r="15" spans="2:12" x14ac:dyDescent="0.25">
      <c r="B15" s="78" t="s">
        <v>43</v>
      </c>
      <c r="C15" s="208">
        <v>66824.516732000004</v>
      </c>
      <c r="D15" s="208">
        <v>68253</v>
      </c>
      <c r="E15" s="161">
        <v>-2.0929237806396772E-2</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
  <sheetViews>
    <sheetView showGridLines="0" zoomScaleNormal="100" workbookViewId="0"/>
  </sheetViews>
  <sheetFormatPr defaultColWidth="9.140625" defaultRowHeight="12.75" x14ac:dyDescent="0.2"/>
  <cols>
    <col min="1" max="1" width="9.140625" style="101"/>
    <col min="2" max="2" width="102.85546875" style="101" bestFit="1" customWidth="1"/>
    <col min="3" max="3" width="10.42578125" style="101" customWidth="1"/>
    <col min="4" max="5" width="11.28515625" style="101" bestFit="1" customWidth="1"/>
    <col min="6" max="16384" width="9.140625" style="101"/>
  </cols>
  <sheetData>
    <row r="1" spans="2:7" ht="15" x14ac:dyDescent="0.25">
      <c r="B1"/>
      <c r="C1"/>
      <c r="D1"/>
      <c r="E1"/>
    </row>
    <row r="2" spans="2:7" customFormat="1" ht="15" x14ac:dyDescent="0.25"/>
    <row r="3" spans="2:7" ht="12.75" customHeight="1" x14ac:dyDescent="0.2">
      <c r="B3" s="321" t="s">
        <v>110</v>
      </c>
      <c r="C3" s="321"/>
      <c r="D3" s="321"/>
      <c r="E3" s="321"/>
    </row>
    <row r="4" spans="2:7" ht="13.5" customHeight="1" thickBot="1" x14ac:dyDescent="0.3">
      <c r="B4" s="322"/>
      <c r="C4" s="322"/>
      <c r="D4" s="322"/>
      <c r="E4" s="322"/>
      <c r="F4" s="323" t="s">
        <v>116</v>
      </c>
      <c r="G4" s="324"/>
    </row>
    <row r="5" spans="2:7" ht="15" x14ac:dyDescent="0.2">
      <c r="B5" s="211"/>
      <c r="C5" s="211"/>
      <c r="D5" s="211"/>
    </row>
    <row r="6" spans="2:7" ht="23.25" customHeight="1" x14ac:dyDescent="0.2">
      <c r="B6" s="355" t="s">
        <v>94</v>
      </c>
      <c r="C6" s="355"/>
      <c r="D6" s="355"/>
      <c r="E6" s="355"/>
    </row>
    <row r="7" spans="2:7" ht="23.25" customHeight="1" x14ac:dyDescent="0.2">
      <c r="B7" s="174"/>
      <c r="C7" s="174"/>
      <c r="D7" s="174"/>
      <c r="E7" s="174"/>
    </row>
    <row r="8" spans="2:7" ht="15" x14ac:dyDescent="0.2">
      <c r="B8" s="107"/>
      <c r="C8" s="212"/>
      <c r="D8" s="281" t="s">
        <v>190</v>
      </c>
      <c r="E8" s="281" t="s">
        <v>191</v>
      </c>
    </row>
    <row r="9" spans="2:7" ht="14.25" customHeight="1" x14ac:dyDescent="0.2">
      <c r="B9" s="264"/>
      <c r="C9" s="266"/>
      <c r="D9" s="265"/>
      <c r="E9" s="267"/>
    </row>
    <row r="10" spans="2:7" x14ac:dyDescent="0.2">
      <c r="B10" s="282" t="s">
        <v>192</v>
      </c>
      <c r="C10" s="271"/>
      <c r="D10" s="277"/>
      <c r="E10" s="284"/>
    </row>
    <row r="11" spans="2:7" ht="15" customHeight="1" x14ac:dyDescent="0.2">
      <c r="B11" s="283" t="s">
        <v>262</v>
      </c>
      <c r="C11" s="272"/>
      <c r="D11" s="376">
        <v>32520</v>
      </c>
      <c r="E11" s="376">
        <v>39492</v>
      </c>
    </row>
    <row r="12" spans="2:7" x14ac:dyDescent="0.2">
      <c r="B12" s="283" t="s">
        <v>263</v>
      </c>
      <c r="C12" s="272"/>
      <c r="D12" s="376">
        <v>855</v>
      </c>
      <c r="E12" s="376">
        <v>1475</v>
      </c>
    </row>
    <row r="13" spans="2:7" x14ac:dyDescent="0.2">
      <c r="B13" s="284"/>
      <c r="C13" s="273" t="s">
        <v>193</v>
      </c>
      <c r="D13" s="377">
        <v>33375</v>
      </c>
      <c r="E13" s="377">
        <v>40967</v>
      </c>
    </row>
    <row r="14" spans="2:7" s="176" customFormat="1" x14ac:dyDescent="0.2">
      <c r="B14" s="284"/>
      <c r="C14" s="272"/>
      <c r="D14" s="377"/>
      <c r="E14" s="377"/>
    </row>
    <row r="15" spans="2:7" x14ac:dyDescent="0.2">
      <c r="B15" s="282" t="s">
        <v>194</v>
      </c>
      <c r="C15" s="272"/>
      <c r="D15" s="378"/>
      <c r="E15" s="378"/>
    </row>
    <row r="16" spans="2:7" x14ac:dyDescent="0.2">
      <c r="B16" s="283" t="s">
        <v>264</v>
      </c>
      <c r="C16" s="272"/>
      <c r="D16" s="376">
        <v>13769</v>
      </c>
      <c r="E16" s="376">
        <v>20388</v>
      </c>
    </row>
    <row r="17" spans="2:6" x14ac:dyDescent="0.2">
      <c r="B17" s="283" t="s">
        <v>265</v>
      </c>
      <c r="C17" s="272"/>
      <c r="D17" s="376">
        <v>8332</v>
      </c>
      <c r="E17" s="376">
        <v>8849</v>
      </c>
    </row>
    <row r="18" spans="2:6" s="176" customFormat="1" x14ac:dyDescent="0.2">
      <c r="B18" s="283" t="s">
        <v>195</v>
      </c>
      <c r="C18" s="272"/>
      <c r="D18" s="376">
        <v>1855</v>
      </c>
      <c r="E18" s="376">
        <v>2338</v>
      </c>
    </row>
    <row r="19" spans="2:6" s="176" customFormat="1" x14ac:dyDescent="0.2">
      <c r="B19" s="276" t="s">
        <v>266</v>
      </c>
      <c r="C19" s="274"/>
      <c r="D19" s="376">
        <v>637</v>
      </c>
      <c r="E19" s="376">
        <v>347</v>
      </c>
    </row>
    <row r="20" spans="2:6" s="176" customFormat="1" x14ac:dyDescent="0.2">
      <c r="B20" s="283" t="s">
        <v>196</v>
      </c>
      <c r="C20" s="274"/>
      <c r="D20" s="376">
        <v>3465</v>
      </c>
      <c r="E20" s="376">
        <v>3347</v>
      </c>
    </row>
    <row r="21" spans="2:6" x14ac:dyDescent="0.2">
      <c r="B21" s="283" t="s">
        <v>197</v>
      </c>
      <c r="C21" s="274"/>
      <c r="D21" s="376">
        <v>1089</v>
      </c>
      <c r="E21" s="376">
        <v>1315</v>
      </c>
    </row>
    <row r="22" spans="2:6" s="176" customFormat="1" x14ac:dyDescent="0.2">
      <c r="B22" s="283" t="s">
        <v>198</v>
      </c>
      <c r="C22" s="274"/>
      <c r="D22" s="376">
        <v>-916</v>
      </c>
      <c r="E22" s="376">
        <v>-1018</v>
      </c>
    </row>
    <row r="23" spans="2:6" s="176" customFormat="1" x14ac:dyDescent="0.2">
      <c r="B23" s="285" t="s">
        <v>267</v>
      </c>
      <c r="C23" s="273" t="s">
        <v>193</v>
      </c>
      <c r="D23" s="377">
        <v>28231</v>
      </c>
      <c r="E23" s="377">
        <v>35566</v>
      </c>
    </row>
    <row r="24" spans="2:6" s="176" customFormat="1" x14ac:dyDescent="0.2">
      <c r="B24" s="286" t="s">
        <v>268</v>
      </c>
      <c r="C24" s="274"/>
      <c r="D24" s="377">
        <v>-601</v>
      </c>
      <c r="E24" s="377">
        <v>-188</v>
      </c>
    </row>
    <row r="25" spans="2:6" x14ac:dyDescent="0.2">
      <c r="B25" s="282" t="s">
        <v>128</v>
      </c>
      <c r="C25" s="275"/>
      <c r="D25" s="377">
        <v>4543</v>
      </c>
      <c r="E25" s="377">
        <v>5213</v>
      </c>
    </row>
    <row r="26" spans="2:6" x14ac:dyDescent="0.2">
      <c r="B26" s="283" t="s">
        <v>199</v>
      </c>
      <c r="C26" s="274"/>
      <c r="D26" s="376">
        <v>937</v>
      </c>
      <c r="E26" s="376">
        <v>595</v>
      </c>
    </row>
    <row r="27" spans="2:6" x14ac:dyDescent="0.2">
      <c r="B27" s="283" t="s">
        <v>200</v>
      </c>
      <c r="C27" s="274"/>
      <c r="D27" s="376">
        <v>928</v>
      </c>
      <c r="E27" s="376">
        <v>847</v>
      </c>
    </row>
    <row r="28" spans="2:6" s="177" customFormat="1" x14ac:dyDescent="0.2">
      <c r="B28" s="283" t="s">
        <v>201</v>
      </c>
      <c r="C28" s="274"/>
      <c r="D28" s="376">
        <v>759</v>
      </c>
      <c r="E28" s="376">
        <v>665</v>
      </c>
    </row>
    <row r="29" spans="2:6" s="176" customFormat="1" x14ac:dyDescent="0.2">
      <c r="B29" s="283" t="s">
        <v>202</v>
      </c>
      <c r="C29" s="274"/>
      <c r="D29" s="376">
        <v>2255</v>
      </c>
      <c r="E29" s="376">
        <v>2103</v>
      </c>
    </row>
    <row r="30" spans="2:6" s="176" customFormat="1" x14ac:dyDescent="0.2">
      <c r="B30" s="283" t="s">
        <v>129</v>
      </c>
      <c r="C30" s="274"/>
      <c r="D30" s="376">
        <v>30</v>
      </c>
      <c r="E30" s="376">
        <v>85</v>
      </c>
    </row>
    <row r="31" spans="2:6" x14ac:dyDescent="0.2">
      <c r="B31" s="287" t="s">
        <v>269</v>
      </c>
      <c r="C31" s="278"/>
      <c r="D31" s="379">
        <v>13</v>
      </c>
      <c r="E31" s="379">
        <v>-85</v>
      </c>
      <c r="F31" s="270"/>
    </row>
    <row r="32" spans="2:6" x14ac:dyDescent="0.2">
      <c r="B32" s="288" t="s">
        <v>270</v>
      </c>
      <c r="C32" s="279"/>
      <c r="D32" s="379"/>
      <c r="E32" s="379"/>
      <c r="F32" s="270"/>
    </row>
    <row r="33" spans="2:5" s="176" customFormat="1" x14ac:dyDescent="0.2">
      <c r="B33" s="282" t="s">
        <v>95</v>
      </c>
      <c r="C33" s="272"/>
      <c r="D33" s="377">
        <v>3437</v>
      </c>
      <c r="E33" s="377">
        <v>3887</v>
      </c>
    </row>
    <row r="34" spans="2:5" x14ac:dyDescent="0.2">
      <c r="B34" s="283" t="s">
        <v>96</v>
      </c>
      <c r="C34" s="272"/>
      <c r="D34" s="376">
        <v>1034</v>
      </c>
      <c r="E34" s="376">
        <v>994</v>
      </c>
    </row>
    <row r="35" spans="2:5" x14ac:dyDescent="0.2">
      <c r="B35" s="282" t="s">
        <v>203</v>
      </c>
      <c r="C35" s="272"/>
      <c r="D35" s="377">
        <v>2403</v>
      </c>
      <c r="E35" s="377">
        <v>2893</v>
      </c>
    </row>
    <row r="36" spans="2:5" s="176" customFormat="1" ht="13.5" customHeight="1" x14ac:dyDescent="0.2">
      <c r="B36" s="282" t="s">
        <v>130</v>
      </c>
      <c r="C36" s="272"/>
      <c r="D36" s="377" t="s">
        <v>167</v>
      </c>
      <c r="E36" s="377" t="s">
        <v>167</v>
      </c>
    </row>
    <row r="37" spans="2:5" s="176" customFormat="1" x14ac:dyDescent="0.2">
      <c r="B37" s="269" t="s">
        <v>271</v>
      </c>
      <c r="C37" s="353"/>
      <c r="D37" s="380">
        <v>2403</v>
      </c>
      <c r="E37" s="380">
        <v>2893</v>
      </c>
    </row>
    <row r="38" spans="2:5" s="176" customFormat="1" x14ac:dyDescent="0.2">
      <c r="B38" s="289" t="s">
        <v>272</v>
      </c>
      <c r="C38" s="353"/>
      <c r="D38" s="380"/>
      <c r="E38" s="380"/>
    </row>
    <row r="39" spans="2:5" ht="13.5" customHeight="1" x14ac:dyDescent="0.2">
      <c r="B39" s="283" t="s">
        <v>97</v>
      </c>
      <c r="C39" s="272"/>
      <c r="D39" s="376">
        <v>1947</v>
      </c>
      <c r="E39" s="376">
        <v>2215</v>
      </c>
    </row>
    <row r="40" spans="2:5" x14ac:dyDescent="0.2">
      <c r="B40" s="283" t="s">
        <v>98</v>
      </c>
      <c r="C40" s="272"/>
      <c r="D40" s="376">
        <v>456</v>
      </c>
      <c r="E40" s="376">
        <v>678</v>
      </c>
    </row>
    <row r="41" spans="2:5" x14ac:dyDescent="0.2">
      <c r="B41" s="290" t="s">
        <v>273</v>
      </c>
      <c r="C41" s="353"/>
      <c r="D41" s="374">
        <v>0.19</v>
      </c>
      <c r="E41" s="374">
        <v>0.22</v>
      </c>
    </row>
    <row r="42" spans="2:5" x14ac:dyDescent="0.2">
      <c r="B42" s="268" t="s">
        <v>274</v>
      </c>
      <c r="C42" s="353"/>
      <c r="D42" s="374"/>
      <c r="E42" s="374"/>
    </row>
    <row r="43" spans="2:5" x14ac:dyDescent="0.2">
      <c r="B43" s="290" t="s">
        <v>275</v>
      </c>
      <c r="C43" s="353"/>
      <c r="D43" s="374">
        <v>0.19</v>
      </c>
      <c r="E43" s="374">
        <v>0.22</v>
      </c>
    </row>
    <row r="44" spans="2:5" x14ac:dyDescent="0.2">
      <c r="B44" s="268" t="s">
        <v>276</v>
      </c>
      <c r="C44" s="353"/>
      <c r="D44" s="374"/>
      <c r="E44" s="374"/>
    </row>
    <row r="45" spans="2:5" x14ac:dyDescent="0.2">
      <c r="B45" s="290" t="s">
        <v>277</v>
      </c>
      <c r="C45" s="353"/>
      <c r="D45" s="374">
        <v>0.19</v>
      </c>
      <c r="E45" s="374">
        <v>0.22</v>
      </c>
    </row>
    <row r="46" spans="2:5" x14ac:dyDescent="0.2">
      <c r="B46" s="268" t="s">
        <v>278</v>
      </c>
      <c r="C46" s="353"/>
      <c r="D46" s="374"/>
      <c r="E46" s="374"/>
    </row>
    <row r="47" spans="2:5" x14ac:dyDescent="0.2">
      <c r="B47" s="290" t="s">
        <v>279</v>
      </c>
      <c r="C47" s="353"/>
      <c r="D47" s="374">
        <v>0.19</v>
      </c>
      <c r="E47" s="374">
        <v>0.22</v>
      </c>
    </row>
    <row r="48" spans="2:5" ht="13.5" thickBot="1" x14ac:dyDescent="0.25">
      <c r="B48" s="291" t="s">
        <v>280</v>
      </c>
      <c r="C48" s="354"/>
      <c r="D48" s="375"/>
      <c r="E48" s="375"/>
    </row>
    <row r="49" spans="2:7" ht="13.5" thickTop="1" x14ac:dyDescent="0.2">
      <c r="B49" s="213"/>
      <c r="C49" s="262"/>
      <c r="D49" s="263"/>
      <c r="E49" s="267"/>
    </row>
    <row r="50" spans="2:7" ht="12.75" customHeight="1" x14ac:dyDescent="0.2">
      <c r="B50" s="352" t="s">
        <v>281</v>
      </c>
      <c r="C50" s="352"/>
      <c r="D50" s="352"/>
      <c r="E50" s="352"/>
      <c r="F50" s="280"/>
      <c r="G50" s="280"/>
    </row>
    <row r="51" spans="2:7" x14ac:dyDescent="0.2">
      <c r="B51" s="352"/>
      <c r="C51" s="352"/>
      <c r="D51" s="352"/>
      <c r="E51" s="352"/>
      <c r="F51" s="280"/>
      <c r="G51" s="280"/>
    </row>
    <row r="52" spans="2:7" x14ac:dyDescent="0.2">
      <c r="B52" s="280"/>
      <c r="C52" s="280"/>
      <c r="D52" s="280"/>
      <c r="E52" s="280"/>
      <c r="F52" s="280"/>
      <c r="G52" s="280"/>
    </row>
    <row r="53" spans="2:7" x14ac:dyDescent="0.2">
      <c r="B53" s="263"/>
      <c r="C53" s="262"/>
      <c r="D53" s="263"/>
      <c r="E53" s="267"/>
    </row>
    <row r="54" spans="2:7" x14ac:dyDescent="0.2">
      <c r="B54" s="213"/>
      <c r="C54" s="262"/>
      <c r="D54" s="263"/>
      <c r="E54" s="267"/>
    </row>
    <row r="55" spans="2:7" x14ac:dyDescent="0.2">
      <c r="B55" s="213"/>
      <c r="C55" s="262"/>
      <c r="D55" s="263"/>
      <c r="E55" s="267"/>
    </row>
    <row r="56" spans="2:7" x14ac:dyDescent="0.2">
      <c r="B56" s="263"/>
      <c r="C56" s="262"/>
      <c r="D56" s="263"/>
      <c r="E56" s="267"/>
    </row>
  </sheetData>
  <mergeCells count="21">
    <mergeCell ref="C43:C44"/>
    <mergeCell ref="D43:D44"/>
    <mergeCell ref="B3:E4"/>
    <mergeCell ref="F4:G4"/>
    <mergeCell ref="B6:E6"/>
    <mergeCell ref="E43:E44"/>
    <mergeCell ref="E45:E46"/>
    <mergeCell ref="E47:E48"/>
    <mergeCell ref="B50:E51"/>
    <mergeCell ref="D31:D32"/>
    <mergeCell ref="C37:C38"/>
    <mergeCell ref="D37:D38"/>
    <mergeCell ref="C41:C42"/>
    <mergeCell ref="D41:D42"/>
    <mergeCell ref="E41:E42"/>
    <mergeCell ref="E37:E38"/>
    <mergeCell ref="E31:E32"/>
    <mergeCell ref="C45:C46"/>
    <mergeCell ref="D45:D46"/>
    <mergeCell ref="C47:C48"/>
    <mergeCell ref="D47:D48"/>
  </mergeCells>
  <pageMargins left="0.7" right="0.7" top="0.75" bottom="0.75" header="0.3" footer="0.3"/>
  <pageSetup paperSize="9" scale="9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158116-673E-4439-9BB6-673B35AD86F0}"/>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2CBF49DD-6812-4E90-AF91-7321549C2F20}">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4fdff7b-91bf-4200-8f3a-035f0963cfe2"/>
    <ds:schemaRef ds:uri="0a209f37-f78e-441c-82ec-e3d9ebff7785"/>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5</vt:i4>
      </vt:variant>
    </vt:vector>
  </HeadingPairs>
  <TitlesOfParts>
    <vt:vector size="17" baseType="lpstr">
      <vt:lpstr>Contact</vt:lpstr>
      <vt:lpstr>Index</vt:lpstr>
      <vt:lpstr>Macroscenario</vt:lpstr>
      <vt:lpstr>Generation</vt:lpstr>
      <vt:lpstr>I&amp;N</vt:lpstr>
      <vt:lpstr>Retail</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ENEL</cp:lastModifiedBy>
  <dcterms:created xsi:type="dcterms:W3CDTF">2019-03-06T13:48:05Z</dcterms:created>
  <dcterms:modified xsi:type="dcterms:W3CDTF">2020-07-29T09:20:56Z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ies>
</file>