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https://enelcom.sharepoint.com/sites/test955/AFC IR/3. Results/2023/H1 2023/Final/"/>
    </mc:Choice>
  </mc:AlternateContent>
  <xr:revisionPtr revIDLastSave="34" documentId="8_{6F319773-5CD6-4129-8492-B29347D38284}" xr6:coauthVersionLast="47" xr6:coauthVersionMax="47" xr10:uidLastSave="{571265E9-0898-456C-ABB8-F734B8CD2AD9}"/>
  <bookViews>
    <workbookView xWindow="-110" yWindow="-110" windowWidth="19420" windowHeight="10300" tabRatio="851" xr2:uid="{00000000-000D-0000-FFFF-FFFF00000000}"/>
  </bookViews>
  <sheets>
    <sheet name="Contact" sheetId="20" r:id="rId1"/>
    <sheet name="Index" sheetId="8" r:id="rId2"/>
    <sheet name="Macroscenario" sheetId="1" r:id="rId3"/>
    <sheet name="Generation" sheetId="3" r:id="rId4"/>
    <sheet name="Enel Grids" sheetId="4" r:id="rId5"/>
    <sheet name="Retail" sheetId="5" r:id="rId6"/>
    <sheet name="Enel X" sheetId="22" r:id="rId7"/>
    <sheet name="Financials" sheetId="6" r:id="rId8"/>
    <sheet name="Personnel" sheetId="7" r:id="rId9"/>
    <sheet name="Income Statement" sheetId="38" r:id="rId10"/>
    <sheet name="Balance Sheet" sheetId="39" r:id="rId11"/>
    <sheet name="Cash Flow" sheetId="40" r:id="rId12"/>
    <sheet name="Disclaimer" sheetId="10" r:id="rId13"/>
  </sheets>
  <definedNames>
    <definedName name="_CAT1">#REF!</definedName>
    <definedName name="_CAT2">#REF!</definedName>
    <definedName name="_CAT3">#REF!</definedName>
    <definedName name="_CAT4">#REF!</definedName>
    <definedName name="_Feb03" localSheetId="9">[0]!Foglio1</definedName>
    <definedName name="_Feb03">[0]!Foglio1</definedName>
    <definedName name="_Feb04">[0]!Foglio1</definedName>
    <definedName name="_id650000">#REF!</definedName>
    <definedName name="_ric1">#REF!</definedName>
    <definedName name="_ric2">#REF!</definedName>
    <definedName name="_ric3">#REF!</definedName>
    <definedName name="_ric4">#REF!</definedName>
    <definedName name="a" localSheetId="9">[0]!Foglio1</definedName>
    <definedName name="a">[0]!Foglio1</definedName>
    <definedName name="AAA" localSheetId="9">[0]!Foglio1</definedName>
    <definedName name="AAA">[0]!Foglio1</definedName>
    <definedName name="abc" localSheetId="9">[0]!Foglio1</definedName>
    <definedName name="abc">[0]!Foglio1</definedName>
    <definedName name="AP_00">#REF!</definedName>
    <definedName name="_xlnm.Print_Area" localSheetId="10">'Balance Sheet'!$B$7:$F$8</definedName>
    <definedName name="_xlnm.Print_Area" localSheetId="11">'Cash Flow'!$C$6:$G$8</definedName>
    <definedName name="_xlnm.Print_Area" localSheetId="0">Contact!$A$2:$J$39</definedName>
    <definedName name="_xlnm.Print_Area" localSheetId="9">'Income Statement'!$B$6:$F$6</definedName>
    <definedName name="_xlnm.Print_Area" localSheetId="1">Index!$A$1:$F$54</definedName>
    <definedName name="BDG_01">#REF!</definedName>
    <definedName name="BDG_02">#REF!</definedName>
    <definedName name="bil" localSheetId="9">[0]!Foglio1</definedName>
    <definedName name="bil">[0]!Foglio1</definedName>
    <definedName name="Bilancio" localSheetId="9">[0]!Foglio1</definedName>
    <definedName name="Bilancio">[0]!Foglio1</definedName>
    <definedName name="Cessazioni">#REF!</definedName>
    <definedName name="Cessazioni2001">#REF!</definedName>
    <definedName name="Coge">#REF!</definedName>
    <definedName name="COS_LkWh">#REF!</definedName>
    <definedName name="_xlnm.Criteria">#REF!</definedName>
    <definedName name="CY">#REF!</definedName>
    <definedName name="cyc">#REF!</definedName>
    <definedName name="d" localSheetId="9">[0]!Foglio1</definedName>
    <definedName name="d">[0]!Foglio1</definedName>
    <definedName name="data2">#REF!</definedName>
    <definedName name="data3">#REF!</definedName>
    <definedName name="data4">#REF!</definedName>
    <definedName name="data6">#REF!</definedName>
    <definedName name="_xlnm.Database">#REF!</definedName>
    <definedName name="DATI">#N/A</definedName>
    <definedName name="dati7">#REF!</definedName>
    <definedName name="datos">#REF!</definedName>
    <definedName name="E" localSheetId="9">[0]!Foglio1</definedName>
    <definedName name="E">[0]!Foglio1</definedName>
    <definedName name="eFFETT" localSheetId="9">[0]!Foglio1</definedName>
    <definedName name="eFFETT">[0]!Foglio1</definedName>
    <definedName name="EGRESOS_TOT">#REF!</definedName>
    <definedName name="Elenco_Unità_con_UO">#REF!</definedName>
    <definedName name="elenco1">#REF!</definedName>
    <definedName name="_xlnm.Extract">#REF!</definedName>
    <definedName name="eur">#REF!</definedName>
    <definedName name="EV__LASTREFTIME__" hidden="1">38597.6691666667</definedName>
    <definedName name="Forza00_04">#REF!</definedName>
    <definedName name="gfsafs" localSheetId="9">[0]!Foglio1</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 localSheetId="9">[0]!Foglio1</definedName>
    <definedName name="imp">[0]!Foglio1</definedName>
    <definedName name="impianti" localSheetId="9">[0]!Foglio1</definedName>
    <definedName name="impianti">[0]!Foglio1</definedName>
    <definedName name="impianti2" localSheetId="9">[0]!Foglio1</definedName>
    <definedName name="impianti2">[0]!Foglio1</definedName>
    <definedName name="IMPIANTI3" localSheetId="9">[0]!Foglio1</definedName>
    <definedName name="IMPIANTI3">[0]!Foglio1</definedName>
    <definedName name="Impiegati">#REF!</definedName>
    <definedName name="Impiegati1997">#REF!</definedName>
    <definedName name="INGRESOS_TOT">#REF!</definedName>
    <definedName name="interpower">#REF!</definedName>
    <definedName name="K2_WBEVMODE" hidden="1">-1</definedName>
    <definedName name="m">#REF!</definedName>
    <definedName name="Mensile1">#REF!</definedName>
    <definedName name="Mensile2">#REF!</definedName>
    <definedName name="MESEEEE" localSheetId="9">[0]!Foglio1</definedName>
    <definedName name="MESEEEE">[0]!Foglio1</definedName>
    <definedName name="Monito">#REF!</definedName>
    <definedName name="names">#N/A</definedName>
    <definedName name="NETO_TOT">#REF!</definedName>
    <definedName name="NewMatrix">#REF!</definedName>
    <definedName name="Nota1">#REF!</definedName>
    <definedName name="Nota3">#REF!</definedName>
    <definedName name="OLE_LINK6" localSheetId="11">'Cash Flow'!#REF!</definedName>
    <definedName name="Operai">#REF!</definedName>
    <definedName name="Operai1997">#REF!</definedName>
    <definedName name="Periodo">#REF!</definedName>
    <definedName name="PERYR">#REF!</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#REF!</definedName>
    <definedName name="pro">#REF!</definedName>
    <definedName name="proventas">#REF!</definedName>
    <definedName name="Provisiones">#REF!</definedName>
    <definedName name="PY">#REF!</definedName>
    <definedName name="Quadri">#REF!</definedName>
    <definedName name="Quadri1997">#REF!</definedName>
    <definedName name="REtrVarIMPCFL">#REF!</definedName>
    <definedName name="REtrVarImpiegati">#REF!</definedName>
    <definedName name="REtrVarOpeCFL">#REF!</definedName>
    <definedName name="REtrVarOperai">#REF!</definedName>
    <definedName name="REtrVarQuadri">#REF!</definedName>
    <definedName name="revalctas">#REF!</definedName>
    <definedName name="RIC_LkWh">#REF!</definedName>
    <definedName name="riepilTotale">#REF!</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#REF!</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#REF!</definedName>
    <definedName name="summary">#REF!</definedName>
    <definedName name="t">#REF!</definedName>
    <definedName name="tfr_ret">#REF!</definedName>
    <definedName name="Totale1997">#REF!</definedName>
    <definedName name="TotaleAC">#REF!</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 localSheetId="9">[0]!Foglio1</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22" l="1"/>
  <c r="C9" i="22"/>
  <c r="K30" i="6" l="1"/>
  <c r="I30" i="6"/>
  <c r="G30" i="6"/>
  <c r="E30" i="6"/>
  <c r="C30" i="6"/>
  <c r="C50" i="6" l="1"/>
  <c r="C70" i="6" s="1"/>
  <c r="C89" i="6" s="1"/>
  <c r="C110" i="6" s="1"/>
  <c r="E50" i="6"/>
  <c r="E70" i="6" s="1"/>
  <c r="E89" i="6" s="1"/>
  <c r="E110" i="6" s="1"/>
  <c r="G50" i="6"/>
  <c r="G70" i="6" s="1"/>
  <c r="G89" i="6" s="1"/>
  <c r="G110" i="6" s="1"/>
  <c r="I50" i="6"/>
  <c r="I70" i="6" s="1"/>
  <c r="I89" i="6" s="1"/>
  <c r="I110" i="6" s="1"/>
  <c r="K50" i="6"/>
  <c r="K70" i="6" s="1"/>
  <c r="K89" i="6" s="1"/>
  <c r="K110" i="6" s="1"/>
  <c r="D31" i="6"/>
  <c r="D51" i="6" s="1"/>
  <c r="C31" i="6"/>
  <c r="C51" i="6" s="1"/>
  <c r="F31" i="6"/>
  <c r="F51" i="6" s="1"/>
  <c r="D71" i="6" l="1"/>
  <c r="C71" i="6"/>
  <c r="G31" i="6" l="1"/>
  <c r="G51" i="6" s="1"/>
  <c r="E31" i="6"/>
  <c r="E51" i="6" s="1"/>
  <c r="J31" i="6"/>
  <c r="J51" i="6" s="1"/>
  <c r="H31" i="6"/>
  <c r="H51" i="6" s="1"/>
  <c r="C90" i="6"/>
  <c r="C111" i="6"/>
  <c r="F130" i="6" s="1"/>
  <c r="E71" i="6"/>
  <c r="D90" i="6"/>
  <c r="D111" i="6"/>
  <c r="G130" i="6" s="1"/>
  <c r="F71" i="6"/>
  <c r="I31" i="6"/>
  <c r="I51" i="6" s="1"/>
  <c r="L31" i="6"/>
  <c r="L51" i="6" s="1"/>
  <c r="G71" i="6" l="1"/>
  <c r="E90" i="6"/>
  <c r="E111" i="6"/>
  <c r="F90" i="6"/>
  <c r="H71" i="6"/>
  <c r="F111" i="6"/>
  <c r="K31" i="6"/>
  <c r="K51" i="6" s="1"/>
  <c r="H111" i="6" l="1"/>
  <c r="J111" i="6" s="1"/>
  <c r="L111" i="6" s="1"/>
  <c r="N111" i="6" s="1"/>
  <c r="P111" i="6" s="1"/>
  <c r="J130" i="6"/>
  <c r="H90" i="6"/>
  <c r="J71" i="6"/>
  <c r="I130" i="6"/>
  <c r="G111" i="6"/>
  <c r="I111" i="6" s="1"/>
  <c r="K111" i="6" s="1"/>
  <c r="M111" i="6" s="1"/>
  <c r="O111" i="6" s="1"/>
  <c r="P11" i="6"/>
  <c r="N31" i="6"/>
  <c r="N51" i="6" s="1"/>
  <c r="P51" i="6" s="1"/>
  <c r="G90" i="6"/>
  <c r="I71" i="6"/>
  <c r="J90" i="6" l="1"/>
  <c r="L71" i="6"/>
  <c r="P31" i="6"/>
  <c r="M31" i="6"/>
  <c r="M51" i="6" s="1"/>
  <c r="O51" i="6" s="1"/>
  <c r="O11" i="6"/>
  <c r="I90" i="6"/>
  <c r="K71" i="6"/>
  <c r="O31" i="6" l="1"/>
  <c r="K90" i="6"/>
  <c r="M71" i="6"/>
  <c r="N71" i="6"/>
  <c r="L90" i="6"/>
  <c r="O71" i="6" l="1"/>
  <c r="O90" i="6" s="1"/>
  <c r="M90" i="6"/>
  <c r="N90" i="6"/>
  <c r="P71" i="6"/>
  <c r="P90" i="6" s="1"/>
</calcChain>
</file>

<file path=xl/sharedStrings.xml><?xml version="1.0" encoding="utf-8"?>
<sst xmlns="http://schemas.openxmlformats.org/spreadsheetml/2006/main" count="664" uniqueCount="324">
  <si>
    <t>Investor Relations Team</t>
  </si>
  <si>
    <t>investor.relations@enel.com</t>
  </si>
  <si>
    <t>+39 06 8305 7975</t>
  </si>
  <si>
    <t>Website</t>
  </si>
  <si>
    <t>www.enel.com/investors</t>
  </si>
  <si>
    <t>Index</t>
  </si>
  <si>
    <t>1. Macroscenario</t>
  </si>
  <si>
    <t>Click through index</t>
  </si>
  <si>
    <t>2. Global Power Generation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</si>
  <si>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</si>
  <si>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</si>
  <si>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</si>
  <si>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</si>
  <si>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</si>
  <si>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</si>
  <si>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</si>
  <si>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</si>
  <si>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</si>
  <si>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</si>
  <si>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</si>
  <si>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</si>
  <si>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</si>
  <si>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</si>
  <si>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</si>
  <si>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</si>
  <si>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</si>
  <si>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</si>
  <si>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</si>
  <si>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</si>
  <si>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</si>
  <si>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</si>
  <si>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</si>
  <si>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</si>
  <si>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</si>
  <si>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</si>
  <si>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</si>
  <si>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</si>
  <si>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</si>
  <si>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</si>
  <si>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</si>
  <si>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</si>
  <si>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</si>
  <si>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</si>
  <si>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</si>
  <si>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</si>
  <si>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</si>
  <si>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</si>
  <si>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</si>
  <si>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</si>
  <si>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</si>
  <si>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</si>
  <si>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 xml:space="preserve">MW </t>
  </si>
  <si>
    <t>Power &amp; Gas customers and volumes</t>
  </si>
  <si>
    <t>Power</t>
  </si>
  <si>
    <t>Gas</t>
  </si>
  <si>
    <t>Conventional Generation &amp; Global Trading</t>
  </si>
  <si>
    <t>EGP</t>
  </si>
  <si>
    <t xml:space="preserve">Retail </t>
  </si>
  <si>
    <t>Enel X</t>
  </si>
  <si>
    <t>Other</t>
  </si>
  <si>
    <t xml:space="preserve">Rest of Europe </t>
  </si>
  <si>
    <t>∆ yoy</t>
  </si>
  <si>
    <t>EBITDA</t>
  </si>
  <si>
    <t>D&amp;A</t>
  </si>
  <si>
    <t>EBIT</t>
  </si>
  <si>
    <t>Net income from equity investments using equity method</t>
  </si>
  <si>
    <t>EBT</t>
  </si>
  <si>
    <t>Income tax</t>
  </si>
  <si>
    <t>Net income</t>
  </si>
  <si>
    <t>Minorities</t>
  </si>
  <si>
    <t>Group net income</t>
  </si>
  <si>
    <t>Debt Structure by instrument (€bn)</t>
  </si>
  <si>
    <t>Headcount</t>
  </si>
  <si>
    <t>INCOME STATEMENT (€mn)</t>
  </si>
  <si>
    <t>Depreciation, amortization and other impairment losses</t>
  </si>
  <si>
    <t>Income taxes</t>
  </si>
  <si>
    <t>-</t>
  </si>
  <si>
    <t>Attributable to non-controlling interests</t>
  </si>
  <si>
    <t>BALANCE SHEET (€mn)</t>
  </si>
  <si>
    <t>ASSETS</t>
  </si>
  <si>
    <t>Non-current assets</t>
  </si>
  <si>
    <t>Current assets</t>
  </si>
  <si>
    <t>TOTAL ASSETS</t>
  </si>
  <si>
    <t>Non-current liabilities</t>
  </si>
  <si>
    <t>Current liabilities</t>
  </si>
  <si>
    <t>CASH FLOW (€mn)</t>
  </si>
  <si>
    <t>Adjustments for:</t>
  </si>
  <si>
    <t>Changes in net working capital:</t>
  </si>
  <si>
    <t>- Inventories</t>
  </si>
  <si>
    <t xml:space="preserve">- Trade receivables </t>
  </si>
  <si>
    <t>- Trade payables</t>
  </si>
  <si>
    <t>Investments in entities (or business units) less cash and cash equivalents acquired</t>
  </si>
  <si>
    <t>(Increase)/Decrease in other investing activities</t>
  </si>
  <si>
    <t>Dividends and interim dividends paid</t>
  </si>
  <si>
    <t>Solar &amp; Other</t>
  </si>
  <si>
    <t xml:space="preserve">1. Includes both consolidated and managed capacity
</t>
  </si>
  <si>
    <t>Investor Relations App</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</si>
  <si>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</si>
  <si>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</si>
  <si>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</si>
  <si>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</si>
  <si>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</si>
  <si>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</si>
  <si>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</si>
  <si>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</si>
  <si>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</si>
  <si>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</si>
  <si>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</si>
  <si>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</si>
  <si>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</si>
  <si>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</si>
  <si>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</si>
  <si>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</si>
  <si>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</si>
  <si>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t>Customers (mn)</t>
  </si>
  <si>
    <t>Street lighting (mn)</t>
  </si>
  <si>
    <t>Demand Response (GW)</t>
  </si>
  <si>
    <t>7. Income Statement</t>
  </si>
  <si>
    <t>8. Balance Sheet</t>
  </si>
  <si>
    <t>9. Cash Flow</t>
  </si>
  <si>
    <t>Pre-tax profit</t>
  </si>
  <si>
    <t>Profit/(Loss) from discontinued operations</t>
  </si>
  <si>
    <t>Attributable to owners of the Parent</t>
  </si>
  <si>
    <t>TOTAL LIABILITIES AND EQUITY</t>
  </si>
  <si>
    <t>- Other contract liabilities</t>
  </si>
  <si>
    <t>- Other contract assets</t>
  </si>
  <si>
    <t>New long-term borrowings</t>
  </si>
  <si>
    <t>Repayments of borrowings</t>
  </si>
  <si>
    <t>Issues/(Redemptions) of hybrid bonds</t>
  </si>
  <si>
    <t>Cash flows used in investing activities (B)</t>
  </si>
  <si>
    <t>Impact of exchange rate fluctuations on cash and cash equivalents (D)</t>
  </si>
  <si>
    <t>Increase/(Decrease) in cash and cash equivalents (A+B+C+D)</t>
  </si>
  <si>
    <t>BESS</t>
  </si>
  <si>
    <t>1. Includes Panama, Guatemala and Costa Rica
2. Includes Greece and Germany
3. Includes Australia, South Africa, India and Zambia</t>
  </si>
  <si>
    <t>Storage BTM (MW)</t>
  </si>
  <si>
    <t>Net income/(expense) from hyperinflation</t>
  </si>
  <si>
    <t>Basic earnings per share</t>
  </si>
  <si>
    <t>Diluted earnings per share</t>
  </si>
  <si>
    <t>3. Enel Grids</t>
  </si>
  <si>
    <t>Enel Grids</t>
  </si>
  <si>
    <t>Net results from commodity contracts</t>
  </si>
  <si>
    <t>Share of profit/(loss) of equity-accounted investments</t>
  </si>
  <si>
    <t>Sale/(Purchase) of treasury shares</t>
  </si>
  <si>
    <r>
      <t>Net financial charges</t>
    </r>
    <r>
      <rPr>
        <vertAlign val="superscript"/>
        <sz val="8.8000000000000007"/>
        <color theme="1"/>
        <rFont val="Calibri"/>
        <family val="2"/>
      </rPr>
      <t>2</t>
    </r>
  </si>
  <si>
    <t xml:space="preserve">1. Rounded figures
2. Services and Other includes Enel X Way
</t>
  </si>
  <si>
    <t>Electricity Demand (TWh)</t>
  </si>
  <si>
    <t>Volumes  (bscm)</t>
  </si>
  <si>
    <t>Public Charging points (k)</t>
  </si>
  <si>
    <t>Enel X Way</t>
  </si>
  <si>
    <r>
      <t xml:space="preserve">Services 
&amp; Other </t>
    </r>
    <r>
      <rPr>
        <b/>
        <vertAlign val="superscript"/>
        <sz val="11"/>
        <color rgb="FFFFFFFF"/>
        <rFont val="Calibri"/>
        <family val="2"/>
        <scheme val="minor"/>
      </rPr>
      <t>2</t>
    </r>
  </si>
  <si>
    <t>Discounted operations</t>
  </si>
  <si>
    <t>of which 
with related 
parties</t>
  </si>
  <si>
    <t>Revenue</t>
  </si>
  <si>
    <t>Other income</t>
  </si>
  <si>
    <t>[Subtotal]</t>
  </si>
  <si>
    <t>Costs</t>
  </si>
  <si>
    <t>Personnel expenses</t>
  </si>
  <si>
    <t xml:space="preserve">Net impairment/(reversals) on trade receivables and other receivables </t>
  </si>
  <si>
    <t>Other operating costs</t>
  </si>
  <si>
    <t>Capitalized costs</t>
  </si>
  <si>
    <t xml:space="preserve">                                                                                                                                        </t>
  </si>
  <si>
    <t>Financial income from derivatives</t>
  </si>
  <si>
    <t>Financial expense from derivatives</t>
  </si>
  <si>
    <t>Other financial expense</t>
  </si>
  <si>
    <t xml:space="preserve">of which </t>
  </si>
  <si>
    <t xml:space="preserve">with related </t>
  </si>
  <si>
    <t>parties</t>
  </si>
  <si>
    <t>Property, plant and equipment</t>
  </si>
  <si>
    <t>Investment property</t>
  </si>
  <si>
    <t>Intangible assets</t>
  </si>
  <si>
    <t>Goodwill</t>
  </si>
  <si>
    <t>Equity-accounted investments</t>
  </si>
  <si>
    <t xml:space="preserve">Non-current contract assets </t>
  </si>
  <si>
    <t>Other non-current financial assets</t>
  </si>
  <si>
    <t>Other non-current assets</t>
  </si>
  <si>
    <t>[Total]</t>
  </si>
  <si>
    <t>Inventories</t>
  </si>
  <si>
    <t>Trade receivables</t>
  </si>
  <si>
    <t>Current contract assets</t>
  </si>
  <si>
    <t>Tax assets</t>
  </si>
  <si>
    <t>Current financial derivative assets</t>
  </si>
  <si>
    <t>Other current financial assets</t>
  </si>
  <si>
    <t xml:space="preserve">Other current assets </t>
  </si>
  <si>
    <t xml:space="preserve">Cash and cash equivalents </t>
  </si>
  <si>
    <t>LIABILITIES AND EQUITY</t>
  </si>
  <si>
    <t xml:space="preserve">Equity attributable to the owners of the Parent </t>
  </si>
  <si>
    <t>Share capital</t>
  </si>
  <si>
    <t>Treasury share reserve</t>
  </si>
  <si>
    <t>Other reserves</t>
  </si>
  <si>
    <t>Non-controlling interests</t>
  </si>
  <si>
    <t xml:space="preserve">Total equity </t>
  </si>
  <si>
    <t>Long-term borrowings</t>
  </si>
  <si>
    <t>Employee benefits</t>
  </si>
  <si>
    <t>Provisions for risks and charges (non-current portion)</t>
  </si>
  <si>
    <t xml:space="preserve">Non-current financial derivative liabilities </t>
  </si>
  <si>
    <t>Non-current contract liabilities</t>
  </si>
  <si>
    <t>Other non-current financial liabilities</t>
  </si>
  <si>
    <t>Other non-current liabilities</t>
  </si>
  <si>
    <t>Short-term borrowings</t>
  </si>
  <si>
    <t>Current portion of long-term borrowings</t>
  </si>
  <si>
    <t>Provisions for risks and charges (current portion)</t>
  </si>
  <si>
    <t>Trade payables</t>
  </si>
  <si>
    <t>Income tax liabilities</t>
  </si>
  <si>
    <t>Current financial derivative liabilities</t>
  </si>
  <si>
    <t>Current contract liabilities</t>
  </si>
  <si>
    <t>Other current financial liabilities</t>
  </si>
  <si>
    <t>Other current liabilities</t>
  </si>
  <si>
    <t>Total liabilities</t>
  </si>
  <si>
    <t xml:space="preserve">Net (gains)/losses from equity-accounted investments </t>
  </si>
  <si>
    <t>Accruals to provisions</t>
  </si>
  <si>
    <t>Utilization of provisions</t>
  </si>
  <si>
    <t>Net (income)/expense from measurement of commodities</t>
  </si>
  <si>
    <t>Income taxes paid</t>
  </si>
  <si>
    <t>Net capital gains</t>
  </si>
  <si>
    <t xml:space="preserve">Investments in property, plant and equipment </t>
  </si>
  <si>
    <t>Investments in intangible assets</t>
  </si>
  <si>
    <t xml:space="preserve">Investments in non-current contract assets </t>
  </si>
  <si>
    <t>Disposals of entities (or business units) less cash and cash equivalents sold</t>
  </si>
  <si>
    <t xml:space="preserve">Other changes in net financial debt </t>
  </si>
  <si>
    <t>Payments for acquisition of equity investments without change of
control and other transactions in non-controlling interests</t>
  </si>
  <si>
    <t>Coupons paid to owner of hybrid bonds</t>
  </si>
  <si>
    <t>Earnings per share:</t>
  </si>
  <si>
    <t>Revenue from sales and services</t>
  </si>
  <si>
    <t>Electricity, gas and fuel</t>
  </si>
  <si>
    <t>Services and other materials</t>
  </si>
  <si>
    <t>Operating profit/(loss)</t>
  </si>
  <si>
    <t>Other financial income</t>
  </si>
  <si>
    <t>2022</t>
  </si>
  <si>
    <t xml:space="preserve">Basic earnings per share </t>
  </si>
  <si>
    <t>Diluted earings per share</t>
  </si>
  <si>
    <t>at December 31, 2022</t>
  </si>
  <si>
    <t>Non-current financial derivative assets</t>
  </si>
  <si>
    <r>
      <t>Ordinary EBITDA (€mn)</t>
    </r>
    <r>
      <rPr>
        <b/>
        <vertAlign val="superscript"/>
        <sz val="11"/>
        <color rgb="FF000000"/>
        <rFont val="Calibri"/>
        <family val="2"/>
        <scheme val="minor"/>
      </rPr>
      <t>1</t>
    </r>
  </si>
  <si>
    <t>Net financial (income)/expense</t>
  </si>
  <si>
    <t>of which discontinued operations</t>
  </si>
  <si>
    <t>Net impairment losses/(reversals) on trade receivables and other receivables</t>
  </si>
  <si>
    <t>Diluted earnings per share from continuing operations</t>
  </si>
  <si>
    <t>5. Enel X and Enel X Way</t>
  </si>
  <si>
    <t>(1) The figure for first half 2022 has been adjusted, for comparative purposes only, to take account of the classification under the item "Profit/(loss) from discontinued operations" of results connected with the assets held in Russia (which were sold in the 2022), Romania and Greece as the requirements of IFRS 5 for their classification as discontinued operations have been met.
(2) The figure for first half 2022 has been adjusted to take account of the effects of IAS 12 Amendments, effective from 1st January 2023.</t>
  </si>
  <si>
    <t>2023</t>
  </si>
  <si>
    <r>
      <t>2022</t>
    </r>
    <r>
      <rPr>
        <b/>
        <vertAlign val="superscript"/>
        <sz val="11"/>
        <color theme="0"/>
        <rFont val="Arial"/>
        <family val="2"/>
      </rPr>
      <t>(1)</t>
    </r>
  </si>
  <si>
    <r>
      <t xml:space="preserve">Attributable to non-controlling interests </t>
    </r>
    <r>
      <rPr>
        <vertAlign val="superscript"/>
        <sz val="10"/>
        <color rgb="FF000000"/>
        <rFont val="Arial"/>
        <family val="2"/>
      </rPr>
      <t>(2)</t>
    </r>
  </si>
  <si>
    <r>
      <t xml:space="preserve">Attributable to owners of the Parent </t>
    </r>
    <r>
      <rPr>
        <vertAlign val="superscript"/>
        <sz val="10"/>
        <color rgb="FF000000"/>
        <rFont val="Arial"/>
        <family val="2"/>
      </rPr>
      <t>(2)</t>
    </r>
  </si>
  <si>
    <r>
      <t xml:space="preserve">Profit for the period (Owners of the Parent and non-controlling interests) </t>
    </r>
    <r>
      <rPr>
        <b/>
        <vertAlign val="superscript"/>
        <sz val="10"/>
        <color rgb="FF000000"/>
        <rFont val="Arial"/>
        <family val="2"/>
      </rPr>
      <t>(2)</t>
    </r>
  </si>
  <si>
    <r>
      <t xml:space="preserve">Profit from continuing operations </t>
    </r>
    <r>
      <rPr>
        <b/>
        <vertAlign val="superscript"/>
        <sz val="10"/>
        <color rgb="FF000000"/>
        <rFont val="Arial"/>
        <family val="2"/>
      </rPr>
      <t>(2)</t>
    </r>
  </si>
  <si>
    <r>
      <t xml:space="preserve">Income taxes </t>
    </r>
    <r>
      <rPr>
        <vertAlign val="superscript"/>
        <sz val="10"/>
        <color rgb="FF000000"/>
        <rFont val="Arial"/>
        <family val="2"/>
      </rPr>
      <t>(2)</t>
    </r>
  </si>
  <si>
    <t xml:space="preserve">                      -   </t>
  </si>
  <si>
    <t>Basic earnings per share  from continuing operations</t>
  </si>
  <si>
    <t>Basic earnings /(loss) per share  from discontinued operations</t>
  </si>
  <si>
    <t>Diluted earnings/(loss) per share from discontinued operations</t>
  </si>
  <si>
    <t>at Jun 30, 2023</t>
  </si>
  <si>
    <t>(1) The figure at 31.12.2022 has been adjusted to take account of the effects of IAS 12 Amendments, effective from 1st January 2023.</t>
  </si>
  <si>
    <r>
      <t xml:space="preserve">Assets classified as held for sale </t>
    </r>
    <r>
      <rPr>
        <b/>
        <vertAlign val="superscript"/>
        <sz val="10"/>
        <color theme="1"/>
        <rFont val="Arial"/>
        <family val="2"/>
      </rPr>
      <t>(1)</t>
    </r>
  </si>
  <si>
    <r>
      <t xml:space="preserve">Deferred tax assets </t>
    </r>
    <r>
      <rPr>
        <vertAlign val="superscript"/>
        <sz val="10"/>
        <color theme="1"/>
        <rFont val="Arial"/>
        <family val="2"/>
      </rPr>
      <t>(1)</t>
    </r>
  </si>
  <si>
    <r>
      <t xml:space="preserve">Liabilities included in disposal groups classified as held for sale </t>
    </r>
    <r>
      <rPr>
        <b/>
        <vertAlign val="superscript"/>
        <sz val="10"/>
        <color theme="1"/>
        <rFont val="Arial"/>
        <family val="2"/>
      </rPr>
      <t>(1)</t>
    </r>
  </si>
  <si>
    <r>
      <t xml:space="preserve">Deferred tax liabilities </t>
    </r>
    <r>
      <rPr>
        <vertAlign val="superscript"/>
        <sz val="10"/>
        <color theme="1"/>
        <rFont val="Arial"/>
        <family val="2"/>
      </rPr>
      <t>(1)</t>
    </r>
  </si>
  <si>
    <r>
      <t xml:space="preserve">Retained earnings </t>
    </r>
    <r>
      <rPr>
        <vertAlign val="superscript"/>
        <sz val="10"/>
        <color theme="1"/>
        <rFont val="Arial"/>
        <family val="2"/>
      </rPr>
      <t>(1)</t>
    </r>
  </si>
  <si>
    <t xml:space="preserve">                                 -   </t>
  </si>
  <si>
    <t xml:space="preserve">                               -   </t>
  </si>
  <si>
    <t>Profit for the period (1)</t>
  </si>
  <si>
    <t>- Other assets/liabilities (1)</t>
  </si>
  <si>
    <r>
      <t>Interest expense and other financial expense paid</t>
    </r>
    <r>
      <rPr>
        <vertAlign val="superscript"/>
        <sz val="10"/>
        <color theme="1"/>
        <rFont val="Arial"/>
        <family val="2"/>
      </rPr>
      <t>(2)</t>
    </r>
  </si>
  <si>
    <t>Interest income and other financial income collected</t>
  </si>
  <si>
    <r>
      <t>Cash flows from operating activities (A)</t>
    </r>
    <r>
      <rPr>
        <vertAlign val="superscript"/>
        <sz val="10"/>
        <color theme="1"/>
        <rFont val="Arial"/>
        <family val="2"/>
      </rPr>
      <t>(2)</t>
    </r>
  </si>
  <si>
    <r>
      <t>Collections/Payments related to derivatives connected to borrowings</t>
    </r>
    <r>
      <rPr>
        <vertAlign val="superscript"/>
        <sz val="10"/>
        <color theme="1"/>
        <rFont val="Arial"/>
        <family val="2"/>
      </rPr>
      <t xml:space="preserve"> (2)</t>
    </r>
  </si>
  <si>
    <r>
      <t>Cash flows from (used in) financing activities (C)</t>
    </r>
    <r>
      <rPr>
        <b/>
        <vertAlign val="superscript"/>
        <sz val="10"/>
        <color theme="1"/>
        <rFont val="Arial"/>
        <family val="2"/>
      </rPr>
      <t>(2)</t>
    </r>
  </si>
  <si>
    <r>
      <t xml:space="preserve">Cash and cash equivalents at beginning of the period </t>
    </r>
    <r>
      <rPr>
        <vertAlign val="superscript"/>
        <sz val="10"/>
        <color theme="1"/>
        <rFont val="Arial"/>
        <family val="2"/>
      </rPr>
      <t>(3)</t>
    </r>
  </si>
  <si>
    <r>
      <t xml:space="preserve">Cash and cash equivalents at the end of the year </t>
    </r>
    <r>
      <rPr>
        <vertAlign val="superscript"/>
        <sz val="10"/>
        <color theme="1"/>
        <rFont val="Arial"/>
        <family val="2"/>
      </rPr>
      <t>(4)</t>
    </r>
  </si>
  <si>
    <t>(1) The figure for the first half 2022 has been adjusted to take account of the effects of IAS 12 Amendments, effective from the 1st January 2023.
(2) In order to improve presentation, for comparative purposes only, realized financial income and expense connected solely with loans in foreign currency of first half 2022 have been reclassified under a new item “Collections/(Payments) associated with derivatives connected with borrowings” in the section on cash flows from financing activities.
(3) Of which cash and cash equivalents equal to €11,041 million at January 1, 2023 (€8,315 million at January 1, 2022), short-term securities equal to €78 million at January 1, 2023 (€88 million at January 1, 2022), cash and cash equivalents pertaining to “Assets held for sale” in the amount of €98 million at January 1, 2023 (€44 million at January 1, 2022) and cash and cash equivalents pertaining to “Discontinued operations” equal to €326 million at January 1, 2023 (€543 million at January 1, 2022).
(4) Of which cash and cash equivalents equal to €6,104 million at June 30, 2023 (€6,149 million at June 30, 2022), short-term securities equal to €89 million at June 30, 2023 (€74 million at June 30, 2022), cash and cash equivalents pertaining to “Assets held for sale” in the amount of €175 million at June 30, 2023 (€67 million at June 30, 2022) and cash and cash equivalents pertaining to  “Discontinued operations” equal to €169 million at June 30, 2023 (€512 million at June 30, 2022).</t>
  </si>
  <si>
    <t>1. As of June 30th, 2023</t>
  </si>
  <si>
    <r>
      <t xml:space="preserve">Group total additional capacity </t>
    </r>
    <r>
      <rPr>
        <b/>
        <vertAlign val="superscript"/>
        <sz val="11"/>
        <color theme="1"/>
        <rFont val="Calibri"/>
        <family val="2"/>
        <scheme val="minor"/>
      </rPr>
      <t>1</t>
    </r>
  </si>
  <si>
    <r>
      <t xml:space="preserve">3. Enel Grids </t>
    </r>
    <r>
      <rPr>
        <b/>
        <vertAlign val="superscript"/>
        <sz val="14"/>
        <color theme="1"/>
        <rFont val="Arial"/>
        <family val="2"/>
      </rPr>
      <t>1</t>
    </r>
  </si>
  <si>
    <t>1. 2023 figures after the disposal of Enel Goiás (Brazil) for 3.3 mn
2. H1 2022 restated</t>
  </si>
  <si>
    <r>
      <t>Electricity distributed</t>
    </r>
    <r>
      <rPr>
        <b/>
        <vertAlign val="superscript"/>
        <sz val="11"/>
        <color rgb="FFFFFFFF"/>
        <rFont val="Calibri"/>
        <family val="2"/>
        <scheme val="minor"/>
      </rPr>
      <t xml:space="preserve">2 </t>
    </r>
    <r>
      <rPr>
        <b/>
        <sz val="11"/>
        <color rgb="FFFFFFFF"/>
        <rFont val="Calibri"/>
        <family val="2"/>
        <scheme val="minor"/>
      </rPr>
      <t>(TWh)</t>
    </r>
  </si>
  <si>
    <t>Grid customers (mn)</t>
  </si>
  <si>
    <r>
      <t>Smart meters</t>
    </r>
    <r>
      <rPr>
        <b/>
        <vertAlign val="superscript"/>
        <sz val="11"/>
        <color rgb="FFFFFFFF"/>
        <rFont val="Calibri"/>
        <family val="2"/>
        <scheme val="minor"/>
      </rPr>
      <t>2</t>
    </r>
    <r>
      <rPr>
        <b/>
        <sz val="11"/>
        <color rgb="FFFFFFFF"/>
        <rFont val="Calibri"/>
        <family val="2"/>
        <scheme val="minor"/>
      </rPr>
      <t xml:space="preserve"> (mn)</t>
    </r>
  </si>
  <si>
    <r>
      <t>4. Retail</t>
    </r>
    <r>
      <rPr>
        <b/>
        <vertAlign val="superscript"/>
        <sz val="14"/>
        <color theme="1"/>
        <rFont val="Arial"/>
        <family val="2"/>
      </rPr>
      <t>1</t>
    </r>
  </si>
  <si>
    <t xml:space="preserve">1. Rounded figures, H1 2022 restated figure
2. Services and Other includes Enel X Way
</t>
  </si>
  <si>
    <t>1. Ordinary figures, it excludes extraordinary items in H1 2022 (-95 €mn: -18 €mn emergency costs COVID-19, -75 €mn energy transition and digitalization funds, -2 €mn
discontinued operations) and in H1 2023 (-1.063 €mn: -208 €mn solidarity contributions Spain, -367 €mn Costanera and Dock Sud (Argentina), -488 €mn discontinued
operations Greece and Romania) 
2. Services and Other includes Enel X Way</t>
  </si>
  <si>
    <t xml:space="preserve">1. Rounded figures. H1 2022 restated figure
2. Services and Other includes Enel X Way
</t>
  </si>
  <si>
    <t>1. Rounded figures. H1 2022 restated figure</t>
  </si>
  <si>
    <t>1. H1 2022 restated figure</t>
  </si>
  <si>
    <r>
      <t xml:space="preserve">D&amp;A reported (€mn) </t>
    </r>
    <r>
      <rPr>
        <b/>
        <vertAlign val="superscript"/>
        <sz val="11"/>
        <color theme="1"/>
        <rFont val="Calibri"/>
        <family val="2"/>
        <scheme val="minor"/>
      </rPr>
      <t>1</t>
    </r>
  </si>
  <si>
    <t>1. Fair Value of the Cross Currency Swaps stipulated to hedge the financing with third parties in foreign currency</t>
  </si>
  <si>
    <t xml:space="preserve">1. Excludes managed capacity and BESS
2. Includes Panama
</t>
  </si>
  <si>
    <t xml:space="preserve">1. 2023 figures after the disposal of Enel Goiás (Brazil) for 3.3 mn
</t>
  </si>
  <si>
    <t>Volumes  (TWh)</t>
  </si>
  <si>
    <t>45</t>
  </si>
  <si>
    <t>(1,499)</t>
  </si>
  <si>
    <t>19</t>
  </si>
  <si>
    <t>(701)</t>
  </si>
  <si>
    <t>103</t>
  </si>
  <si>
    <t>(24)</t>
  </si>
  <si>
    <t>(124)</t>
  </si>
  <si>
    <t>H1 2023</t>
  </si>
  <si>
    <t>H1 2022</t>
  </si>
  <si>
    <t>Generation and Trading</t>
  </si>
  <si>
    <t>Enel Green Power</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</si>
  <si>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</si>
  <si>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</si>
  <si>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</si>
  <si>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</si>
  <si>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</si>
  <si>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</si>
  <si>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</si>
  <si>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</si>
  <si>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</si>
  <si>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</si>
  <si>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</si>
  <si>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</si>
  <si>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</si>
  <si>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</si>
  <si>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</si>
  <si>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</si>
  <si>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</si>
  <si>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</si>
  <si>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</si>
  <si>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Derivative on exchange rates m/l term borrowings1</t>
  </si>
  <si>
    <t xml:space="preserve">Net Debt – Third Parties </t>
  </si>
  <si>
    <t>Net Debt – Intercompany</t>
  </si>
  <si>
    <t xml:space="preserve">Net Debt – Group View </t>
  </si>
  <si>
    <t>FY 2022</t>
  </si>
  <si>
    <t xml:space="preserve">1. Rounded figures. It includes capex related to asset classified as HSF.
2. Services and Other includes Enel X Way
</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</si>
  <si>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Stefano De Angelis, declares that the accounting information contained herein correspond to document results, books and accounting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</si>
</sst>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0_ ;\-#,##0\ "/>
  </numFmts>
  <fonts count="7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1"/>
      <color indexed="8"/>
      <name val="Calibri"/>
      <family val="2"/>
    </font>
    <font>
      <sz val="10"/>
      <name val="Arial"/>
      <family val="2"/>
    </font>
    <font>
      <i/>
      <sz val="11"/>
      <color theme="1"/>
      <name val="Calibri"/>
      <family val="2"/>
      <scheme val="minor"/>
    </font>
    <font>
      <i/>
      <sz val="11"/>
      <color theme="1"/>
      <name val="Calibri"/>
      <family val="2"/>
    </font>
    <font>
      <b/>
      <sz val="7.5"/>
      <color rgb="FF000000"/>
      <name val="Arial"/>
      <family val="2"/>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rgb="FFA6A6A6"/>
      <name val="Calibri"/>
      <family val="2"/>
      <scheme val="minor"/>
    </font>
    <font>
      <b/>
      <sz val="14"/>
      <color theme="1"/>
      <name val="Arial"/>
      <family val="2"/>
    </font>
    <font>
      <b/>
      <sz val="11"/>
      <color theme="0"/>
      <name val="Arial"/>
      <family val="2"/>
    </font>
    <font>
      <b/>
      <sz val="10"/>
      <color theme="0"/>
      <name val="Arial"/>
      <family val="2"/>
    </font>
    <font>
      <b/>
      <sz val="10"/>
      <name val="Arial"/>
      <family val="2"/>
    </font>
    <font>
      <i/>
      <sz val="10"/>
      <name val="Arial"/>
      <family val="2"/>
    </font>
    <font>
      <b/>
      <i/>
      <sz val="10"/>
      <name val="Arial"/>
      <family val="2"/>
    </font>
    <font>
      <sz val="11"/>
      <color theme="0"/>
      <name val="Arial"/>
      <family val="2"/>
    </font>
    <font>
      <b/>
      <sz val="11"/>
      <name val="Arial"/>
      <family val="2"/>
    </font>
    <font>
      <sz val="11"/>
      <name val="Arial"/>
      <family val="2"/>
    </font>
    <font>
      <b/>
      <sz val="10"/>
      <color theme="1"/>
      <name val="Arial"/>
      <family val="2"/>
    </font>
    <font>
      <sz val="8"/>
      <color theme="1"/>
      <name val="Arial"/>
      <family val="2"/>
    </font>
    <font>
      <i/>
      <sz val="10"/>
      <color theme="1"/>
      <name val="Arial"/>
      <family val="2"/>
    </font>
    <font>
      <sz val="10"/>
      <color theme="1"/>
      <name val="Arial"/>
      <family val="2"/>
    </font>
    <font>
      <i/>
      <sz val="11"/>
      <name val="Arial"/>
      <family val="2"/>
    </font>
    <font>
      <sz val="7"/>
      <color theme="1"/>
      <name val="Arial"/>
      <family val="2"/>
    </font>
    <font>
      <vertAlign val="superscript"/>
      <sz val="8.8000000000000007"/>
      <color theme="1"/>
      <name val="Calibri"/>
      <family val="2"/>
    </font>
    <font>
      <sz val="8"/>
      <color theme="1"/>
      <name val="Calibri"/>
      <family val="2"/>
      <scheme val="minor"/>
    </font>
    <font>
      <sz val="10"/>
      <color theme="1"/>
      <name val="Calibri"/>
      <family val="2"/>
      <scheme val="minor"/>
    </font>
    <font>
      <b/>
      <sz val="10"/>
      <color rgb="FF000000"/>
      <name val="Arial"/>
      <family val="2"/>
    </font>
    <font>
      <sz val="10"/>
      <color rgb="FF000000"/>
      <name val="Arial"/>
      <family val="2"/>
    </font>
    <font>
      <i/>
      <sz val="10"/>
      <color rgb="FF000000"/>
      <name val="Arial"/>
      <family val="2"/>
    </font>
    <font>
      <b/>
      <i/>
      <sz val="10"/>
      <color rgb="FF000000"/>
      <name val="Arial"/>
      <family val="2"/>
    </font>
    <font>
      <b/>
      <sz val="10"/>
      <color theme="1"/>
      <name val="Calibri"/>
      <family val="2"/>
      <scheme val="minor"/>
    </font>
    <font>
      <i/>
      <sz val="10"/>
      <color theme="1"/>
      <name val="Calibri"/>
      <family val="2"/>
      <scheme val="minor"/>
    </font>
    <font>
      <sz val="10"/>
      <color theme="1"/>
      <name val="Times New Roman"/>
      <family val="1"/>
    </font>
    <font>
      <b/>
      <i/>
      <sz val="10"/>
      <color theme="1"/>
      <name val="Arial"/>
      <family val="2"/>
    </font>
    <font>
      <vertAlign val="superscript"/>
      <sz val="10"/>
      <color theme="1"/>
      <name val="Arial"/>
      <family val="2"/>
    </font>
    <font>
      <b/>
      <vertAlign val="superscript"/>
      <sz val="11"/>
      <color theme="0"/>
      <name val="Arial"/>
      <family val="2"/>
    </font>
    <font>
      <b/>
      <sz val="11"/>
      <color rgb="FFFF33CC"/>
      <name val="Calibri"/>
      <family val="2"/>
      <scheme val="minor"/>
    </font>
    <font>
      <b/>
      <vertAlign val="superscript"/>
      <sz val="10"/>
      <color theme="1"/>
      <name val="Arial"/>
      <family val="2"/>
    </font>
    <font>
      <vertAlign val="superscript"/>
      <sz val="10"/>
      <color rgb="FF000000"/>
      <name val="Arial"/>
      <family val="2"/>
    </font>
    <font>
      <b/>
      <vertAlign val="superscript"/>
      <sz val="10"/>
      <color rgb="FF000000"/>
      <name val="Arial"/>
      <family val="2"/>
    </font>
    <font>
      <b/>
      <vertAlign val="superscript"/>
      <sz val="14"/>
      <color theme="1"/>
      <name val="Arial"/>
      <family val="2"/>
    </font>
  </fonts>
  <fills count="13">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
      <patternFill patternType="solid">
        <fgColor rgb="FFFF33CC"/>
        <bgColor indexed="64"/>
      </patternFill>
    </fill>
  </fills>
  <borders count="91">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right/>
      <top/>
      <bottom style="thin">
        <color indexed="64"/>
      </bottom>
      <diagonal/>
    </border>
    <border>
      <left/>
      <right/>
      <top/>
      <bottom style="thick">
        <color rgb="FF000000"/>
      </bottom>
      <diagonal/>
    </border>
    <border>
      <left/>
      <right/>
      <top style="thin">
        <color indexed="64"/>
      </top>
      <bottom style="thick">
        <color indexed="64"/>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ck">
        <color rgb="FF000000"/>
      </bottom>
      <diagonal/>
    </border>
    <border>
      <left/>
      <right/>
      <top style="thin">
        <color rgb="FF000000"/>
      </top>
      <bottom/>
      <diagonal/>
    </border>
    <border>
      <left/>
      <right/>
      <top style="thin">
        <color rgb="FF000000"/>
      </top>
      <bottom style="thick">
        <color auto="1"/>
      </bottom>
      <diagonal/>
    </border>
    <border>
      <left/>
      <right/>
      <top/>
      <bottom style="thick">
        <color indexed="64"/>
      </bottom>
      <diagonal/>
    </border>
    <border>
      <left style="thin">
        <color theme="0" tint="-0.14990691854609822"/>
      </left>
      <right/>
      <top style="thin">
        <color theme="0" tint="-0.14996795556505021"/>
      </top>
      <bottom style="thin">
        <color rgb="FFFF33CC"/>
      </bottom>
      <diagonal/>
    </border>
    <border>
      <left/>
      <right style="thin">
        <color theme="0" tint="-0.14990691854609822"/>
      </right>
      <top style="thin">
        <color theme="0" tint="-0.14996795556505021"/>
      </top>
      <bottom style="thin">
        <color rgb="FFFF33CC"/>
      </bottom>
      <diagonal/>
    </border>
    <border>
      <left style="thin">
        <color theme="0"/>
      </left>
      <right style="thin">
        <color theme="0"/>
      </right>
      <top style="thin">
        <color rgb="FFFF33CC"/>
      </top>
      <bottom style="thin">
        <color rgb="FFFF33CC"/>
      </bottom>
      <diagonal/>
    </border>
  </borders>
  <cellStyleXfs count="13">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8" fillId="0" borderId="0" applyFont="0" applyFill="0" applyBorder="0" applyAlignment="0" applyProtection="0"/>
    <xf numFmtId="0" fontId="9" fillId="0" borderId="0"/>
    <xf numFmtId="0" fontId="6" fillId="0" borderId="0"/>
    <xf numFmtId="0" fontId="13" fillId="0" borderId="0"/>
    <xf numFmtId="0" fontId="6" fillId="0" borderId="0"/>
  </cellStyleXfs>
  <cellXfs count="427">
    <xf numFmtId="0" fontId="0" fillId="0" borderId="0" xfId="0"/>
    <xf numFmtId="167" fontId="3" fillId="0" borderId="0" xfId="0" applyNumberFormat="1" applyFont="1" applyAlignment="1">
      <alignment horizontal="center"/>
    </xf>
    <xf numFmtId="167" fontId="3" fillId="5" borderId="0" xfId="0" applyNumberFormat="1" applyFont="1" applyFill="1" applyAlignment="1">
      <alignment horizontal="center"/>
    </xf>
    <xf numFmtId="0" fontId="3" fillId="0" borderId="0" xfId="0" applyFont="1"/>
    <xf numFmtId="167" fontId="0" fillId="0" borderId="0" xfId="0" applyNumberFormat="1" applyAlignment="1">
      <alignment horizontal="center"/>
    </xf>
    <xf numFmtId="0" fontId="7" fillId="0" borderId="0" xfId="0" applyFont="1" applyAlignment="1">
      <alignment vertical="center"/>
    </xf>
    <xf numFmtId="166" fontId="0" fillId="0" borderId="0" xfId="0" applyNumberFormat="1"/>
    <xf numFmtId="9" fontId="0" fillId="0" borderId="0" xfId="2" applyFont="1"/>
    <xf numFmtId="9" fontId="2" fillId="0" borderId="0" xfId="2" applyFont="1"/>
    <xf numFmtId="166" fontId="0" fillId="0" borderId="0" xfId="2" applyNumberFormat="1" applyFont="1"/>
    <xf numFmtId="9" fontId="0" fillId="0" borderId="0" xfId="0" applyNumberFormat="1"/>
    <xf numFmtId="0" fontId="7" fillId="0" borderId="0" xfId="0" applyFont="1" applyAlignment="1">
      <alignment horizontal="left" vertical="center"/>
    </xf>
    <xf numFmtId="0" fontId="14" fillId="0" borderId="0" xfId="0" applyFont="1"/>
    <xf numFmtId="0" fontId="15" fillId="0" borderId="0" xfId="0" applyFont="1"/>
    <xf numFmtId="0" fontId="19" fillId="11" borderId="1" xfId="0" applyFont="1" applyFill="1" applyBorder="1" applyAlignment="1">
      <alignment horizontal="center" vertical="center" wrapText="1" readingOrder="1"/>
    </xf>
    <xf numFmtId="0" fontId="19" fillId="11" borderId="31" xfId="0" applyFont="1" applyFill="1" applyBorder="1" applyAlignment="1">
      <alignment horizontal="left" vertical="center" wrapText="1" indent="1" readingOrder="1"/>
    </xf>
    <xf numFmtId="0" fontId="19" fillId="11" borderId="1" xfId="0" applyFont="1" applyFill="1" applyBorder="1" applyAlignment="1">
      <alignment horizontal="left" vertical="center" wrapText="1" indent="1" readingOrder="1"/>
    </xf>
    <xf numFmtId="0" fontId="19" fillId="11" borderId="8" xfId="0" applyFont="1" applyFill="1" applyBorder="1" applyAlignment="1">
      <alignment horizontal="left" vertical="center" wrapText="1" indent="1" readingOrder="1"/>
    </xf>
    <xf numFmtId="0" fontId="19" fillId="11" borderId="41" xfId="0" applyFont="1" applyFill="1" applyBorder="1" applyAlignment="1">
      <alignment horizontal="left" vertical="center" wrapText="1" indent="1" readingOrder="1"/>
    </xf>
    <xf numFmtId="0" fontId="21" fillId="0" borderId="42" xfId="0" applyFont="1" applyBorder="1" applyAlignment="1">
      <alignment horizontal="left" vertical="center" wrapText="1" indent="1" readingOrder="1"/>
    </xf>
    <xf numFmtId="0" fontId="23" fillId="0" borderId="0" xfId="0" applyFont="1"/>
    <xf numFmtId="0" fontId="24" fillId="0" borderId="0" xfId="0" applyFont="1" applyAlignment="1">
      <alignment horizontal="center"/>
    </xf>
    <xf numFmtId="0" fontId="25" fillId="0" borderId="0" xfId="0" applyFont="1"/>
    <xf numFmtId="0" fontId="23" fillId="0" borderId="33" xfId="0" applyFont="1" applyBorder="1"/>
    <xf numFmtId="0" fontId="20" fillId="2" borderId="1" xfId="0" applyFont="1" applyFill="1" applyBorder="1" applyAlignment="1">
      <alignment horizontal="center" vertical="center" wrapText="1"/>
    </xf>
    <xf numFmtId="0" fontId="19" fillId="3" borderId="1" xfId="0" applyFont="1" applyFill="1" applyBorder="1" applyAlignment="1">
      <alignment horizontal="center" vertical="center" wrapText="1" readingOrder="1"/>
    </xf>
    <xf numFmtId="0" fontId="19" fillId="4" borderId="1" xfId="0" applyFont="1" applyFill="1" applyBorder="1" applyAlignment="1">
      <alignment horizontal="left" vertical="center" wrapText="1" indent="1" readingOrder="1"/>
    </xf>
    <xf numFmtId="164" fontId="27" fillId="0" borderId="6" xfId="4" applyFont="1" applyFill="1" applyBorder="1" applyAlignment="1">
      <alignment horizontal="center" vertical="center" wrapText="1" readingOrder="1"/>
    </xf>
    <xf numFmtId="164" fontId="27" fillId="0" borderId="5" xfId="4" applyFont="1" applyFill="1" applyBorder="1" applyAlignment="1">
      <alignment horizontal="center" vertical="center" wrapText="1" readingOrder="1"/>
    </xf>
    <xf numFmtId="164" fontId="22" fillId="0" borderId="7" xfId="4" applyFont="1" applyFill="1" applyBorder="1" applyAlignment="1">
      <alignment horizontal="center" vertical="center" wrapText="1" readingOrder="1"/>
    </xf>
    <xf numFmtId="164" fontId="22" fillId="0" borderId="5" xfId="4" applyFont="1" applyFill="1" applyBorder="1" applyAlignment="1">
      <alignment horizontal="center" vertical="center" wrapText="1" readingOrder="1"/>
    </xf>
    <xf numFmtId="0" fontId="28" fillId="4" borderId="8" xfId="0" applyFont="1" applyFill="1" applyBorder="1" applyAlignment="1">
      <alignment horizontal="left" vertical="center" wrapText="1" indent="2" readingOrder="1"/>
    </xf>
    <xf numFmtId="164" fontId="27" fillId="0" borderId="9" xfId="4" applyFont="1" applyFill="1" applyBorder="1" applyAlignment="1">
      <alignment horizontal="center" vertical="center" wrapText="1" readingOrder="1"/>
    </xf>
    <xf numFmtId="164" fontId="27" fillId="0" borderId="10" xfId="4" applyFont="1" applyFill="1" applyBorder="1" applyAlignment="1">
      <alignment horizontal="center" vertical="center" wrapText="1" readingOrder="1"/>
    </xf>
    <xf numFmtId="0" fontId="28" fillId="4" borderId="12" xfId="0" applyFont="1" applyFill="1" applyBorder="1" applyAlignment="1">
      <alignment horizontal="left" vertical="center" wrapText="1" indent="2" readingOrder="1"/>
    </xf>
    <xf numFmtId="164" fontId="27" fillId="0" borderId="1" xfId="4" applyFont="1" applyFill="1" applyBorder="1" applyAlignment="1">
      <alignment horizontal="center" vertical="center" wrapText="1" readingOrder="1"/>
    </xf>
    <xf numFmtId="164" fontId="27" fillId="0" borderId="13" xfId="4" applyFont="1" applyFill="1" applyBorder="1" applyAlignment="1">
      <alignment horizontal="center" vertical="center" wrapText="1" readingOrder="1"/>
    </xf>
    <xf numFmtId="164" fontId="27" fillId="0" borderId="4" xfId="4" applyFont="1" applyFill="1" applyBorder="1" applyAlignment="1">
      <alignment horizontal="center" vertical="center" wrapText="1" readingOrder="1"/>
    </xf>
    <xf numFmtId="164" fontId="27" fillId="0" borderId="14" xfId="4" applyFont="1" applyFill="1" applyBorder="1" applyAlignment="1">
      <alignment horizontal="center" vertical="center" wrapText="1" readingOrder="1"/>
    </xf>
    <xf numFmtId="164" fontId="27" fillId="0" borderId="15" xfId="4" applyFont="1" applyFill="1" applyBorder="1" applyAlignment="1">
      <alignment horizontal="center" vertical="center" wrapText="1" readingOrder="1"/>
    </xf>
    <xf numFmtId="164" fontId="27" fillId="0" borderId="16" xfId="4" applyFont="1" applyFill="1" applyBorder="1" applyAlignment="1">
      <alignment horizontal="center" vertical="center" wrapText="1" readingOrder="1"/>
    </xf>
    <xf numFmtId="167" fontId="0" fillId="5" borderId="0" xfId="0" applyNumberFormat="1" applyFill="1" applyAlignment="1">
      <alignment horizontal="center"/>
    </xf>
    <xf numFmtId="0" fontId="18" fillId="3" borderId="17" xfId="0" applyFont="1" applyFill="1" applyBorder="1" applyAlignment="1" applyProtection="1">
      <alignment horizontal="center" vertical="center" wrapText="1"/>
      <protection locked="0" hidden="1"/>
    </xf>
    <xf numFmtId="0" fontId="18" fillId="3" borderId="18" xfId="0" applyFont="1" applyFill="1" applyBorder="1" applyAlignment="1" applyProtection="1">
      <alignment horizontal="center" vertical="center" wrapText="1"/>
      <protection locked="0"/>
    </xf>
    <xf numFmtId="0" fontId="18" fillId="3" borderId="19" xfId="0" applyFont="1" applyFill="1" applyBorder="1" applyAlignment="1" applyProtection="1">
      <alignment horizontal="center" vertical="center" wrapText="1"/>
      <protection locked="0"/>
    </xf>
    <xf numFmtId="3" fontId="22" fillId="0" borderId="0" xfId="0" applyNumberFormat="1" applyFont="1" applyAlignment="1" applyProtection="1">
      <alignment horizontal="left" vertical="center"/>
      <protection locked="0" hidden="1"/>
    </xf>
    <xf numFmtId="3" fontId="31" fillId="0" borderId="0" xfId="0" applyNumberFormat="1" applyFont="1" applyAlignment="1" applyProtection="1">
      <alignment horizontal="left" vertical="center" indent="3"/>
      <protection locked="0" hidden="1"/>
    </xf>
    <xf numFmtId="3" fontId="31" fillId="0" borderId="0" xfId="0" quotePrefix="1" applyNumberFormat="1" applyFont="1" applyAlignment="1" applyProtection="1">
      <alignment horizontal="left" vertical="center" indent="3"/>
      <protection locked="0" hidden="1"/>
    </xf>
    <xf numFmtId="3" fontId="22" fillId="5" borderId="0" xfId="0" applyNumberFormat="1" applyFont="1" applyFill="1" applyAlignment="1">
      <alignment horizontal="left" vertical="center" indent="1" readingOrder="1"/>
    </xf>
    <xf numFmtId="0" fontId="22" fillId="5" borderId="0" xfId="0" applyFont="1" applyFill="1"/>
    <xf numFmtId="0" fontId="29" fillId="2" borderId="0" xfId="0" applyFont="1" applyFill="1" applyAlignment="1">
      <alignment wrapText="1"/>
    </xf>
    <xf numFmtId="0" fontId="0" fillId="0" borderId="0" xfId="0" applyAlignment="1">
      <alignment horizontal="center"/>
    </xf>
    <xf numFmtId="0" fontId="19" fillId="6" borderId="1" xfId="0" applyFont="1" applyFill="1" applyBorder="1" applyAlignment="1">
      <alignment horizontal="left" vertical="center" wrapText="1" indent="1" readingOrder="1"/>
    </xf>
    <xf numFmtId="0" fontId="28" fillId="6" borderId="8" xfId="0" applyFont="1" applyFill="1" applyBorder="1" applyAlignment="1">
      <alignment horizontal="left" vertical="center" wrapText="1" indent="2" readingOrder="1"/>
    </xf>
    <xf numFmtId="168" fontId="35" fillId="0" borderId="22" xfId="4" applyNumberFormat="1" applyFont="1" applyFill="1" applyBorder="1" applyAlignment="1">
      <alignment horizontal="right" vertical="center" wrapText="1" indent="2" readingOrder="1"/>
    </xf>
    <xf numFmtId="0" fontId="28" fillId="6" borderId="12" xfId="0" applyFont="1" applyFill="1" applyBorder="1" applyAlignment="1">
      <alignment horizontal="left" vertical="center" wrapText="1" indent="2" readingOrder="1"/>
    </xf>
    <xf numFmtId="168" fontId="35" fillId="0" borderId="21" xfId="4" applyNumberFormat="1" applyFont="1" applyFill="1" applyBorder="1" applyAlignment="1">
      <alignment horizontal="right" vertical="center" wrapText="1" indent="2" readingOrder="1"/>
    </xf>
    <xf numFmtId="0" fontId="37" fillId="0" borderId="23" xfId="0" applyFont="1" applyBorder="1" applyAlignment="1">
      <alignment horizontal="left" vertical="center" wrapText="1" indent="1" readingOrder="1"/>
    </xf>
    <xf numFmtId="168" fontId="37" fillId="0" borderId="23" xfId="4" applyNumberFormat="1" applyFont="1" applyFill="1" applyBorder="1" applyAlignment="1">
      <alignment horizontal="right" vertical="center" wrapText="1" indent="2" readingOrder="1"/>
    </xf>
    <xf numFmtId="0" fontId="29" fillId="0" borderId="0" xfId="6" applyFont="1"/>
    <xf numFmtId="0" fontId="34" fillId="2" borderId="1" xfId="0" applyFont="1" applyFill="1" applyBorder="1" applyAlignment="1">
      <alignment horizontal="left" vertical="center"/>
    </xf>
    <xf numFmtId="0" fontId="19" fillId="7" borderId="1" xfId="0" applyFont="1" applyFill="1" applyBorder="1" applyAlignment="1">
      <alignment horizontal="center" vertical="center" wrapText="1" readingOrder="1"/>
    </xf>
    <xf numFmtId="0" fontId="19" fillId="7" borderId="1" xfId="0" applyFont="1" applyFill="1" applyBorder="1" applyAlignment="1">
      <alignment horizontal="left" vertical="center" wrapText="1" indent="1" readingOrder="1"/>
    </xf>
    <xf numFmtId="169" fontId="22" fillId="0" borderId="25" xfId="1" applyNumberFormat="1" applyFont="1" applyFill="1" applyBorder="1" applyAlignment="1">
      <alignment horizontal="right" vertical="center" wrapText="1" indent="2" readingOrder="1"/>
    </xf>
    <xf numFmtId="169" fontId="22" fillId="0" borderId="27" xfId="1" applyNumberFormat="1" applyFont="1" applyFill="1" applyBorder="1" applyAlignment="1">
      <alignment horizontal="right" vertical="center" wrapText="1" indent="2" readingOrder="1"/>
    </xf>
    <xf numFmtId="170" fontId="22" fillId="0" borderId="35" xfId="1" applyNumberFormat="1" applyFont="1" applyFill="1" applyBorder="1" applyAlignment="1">
      <alignment horizontal="right" vertical="center" wrapText="1" indent="2" readingOrder="1"/>
    </xf>
    <xf numFmtId="0" fontId="38" fillId="0" borderId="28" xfId="0" applyFont="1" applyBorder="1" applyAlignment="1">
      <alignment horizontal="left" vertical="center" wrapText="1" indent="1" readingOrder="1"/>
    </xf>
    <xf numFmtId="169" fontId="38" fillId="0" borderId="29" xfId="1" applyNumberFormat="1" applyFont="1" applyFill="1" applyBorder="1" applyAlignment="1">
      <alignment horizontal="right" vertical="center" wrapText="1" indent="2" readingOrder="1"/>
    </xf>
    <xf numFmtId="0" fontId="29" fillId="0" borderId="0" xfId="0" applyFont="1" applyAlignment="1">
      <alignment horizontal="left" vertical="center" indent="1" readingOrder="1"/>
    </xf>
    <xf numFmtId="0" fontId="39" fillId="0" borderId="0" xfId="0" applyFont="1" applyAlignment="1">
      <alignment horizontal="left" vertical="center" wrapText="1" indent="1" readingOrder="1"/>
    </xf>
    <xf numFmtId="0" fontId="0" fillId="5" borderId="0" xfId="0" applyFill="1"/>
    <xf numFmtId="0" fontId="34" fillId="2" borderId="1" xfId="0" applyFont="1" applyFill="1" applyBorder="1" applyAlignment="1">
      <alignment horizontal="left" vertical="center" wrapText="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6" fontId="34" fillId="0" borderId="4" xfId="4" applyNumberFormat="1" applyFont="1" applyFill="1" applyBorder="1" applyAlignment="1">
      <alignment horizontal="right" vertical="center" wrapText="1" indent="2" readingOrder="1"/>
    </xf>
    <xf numFmtId="166" fontId="34" fillId="0" borderId="5" xfId="4" applyNumberFormat="1" applyFont="1" applyFill="1" applyBorder="1" applyAlignment="1">
      <alignment horizontal="right" vertical="center" wrapText="1" indent="2" readingOrder="1"/>
    </xf>
    <xf numFmtId="166" fontId="34" fillId="0" borderId="6" xfId="4" applyNumberFormat="1" applyFont="1" applyFill="1" applyBorder="1" applyAlignment="1">
      <alignment horizontal="right" vertical="center" wrapText="1" indent="2" readingOrder="1"/>
    </xf>
    <xf numFmtId="3" fontId="34" fillId="0" borderId="6"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center" vertical="center" wrapText="1" readingOrder="1"/>
    </xf>
    <xf numFmtId="166" fontId="35" fillId="0" borderId="31" xfId="4" applyNumberFormat="1" applyFont="1" applyFill="1" applyBorder="1" applyAlignment="1">
      <alignment horizontal="right" vertical="center" wrapText="1" indent="2" readingOrder="1"/>
    </xf>
    <xf numFmtId="166" fontId="35" fillId="0" borderId="36" xfId="4" applyNumberFormat="1" applyFont="1" applyFill="1" applyBorder="1" applyAlignment="1">
      <alignment horizontal="right" vertical="center" wrapText="1" indent="2" readingOrder="1"/>
    </xf>
    <xf numFmtId="166" fontId="35" fillId="0" borderId="11" xfId="4" applyNumberFormat="1" applyFont="1" applyFill="1" applyBorder="1" applyAlignment="1">
      <alignment horizontal="right" vertical="center" wrapText="1" indent="2" readingOrder="1"/>
    </xf>
    <xf numFmtId="166" fontId="20" fillId="5" borderId="3" xfId="4" applyNumberFormat="1" applyFont="1" applyFill="1" applyBorder="1" applyAlignment="1">
      <alignment horizontal="center" vertical="center" wrapText="1" readingOrder="1"/>
    </xf>
    <xf numFmtId="166" fontId="35" fillId="0" borderId="1" xfId="4" applyNumberFormat="1" applyFont="1" applyFill="1" applyBorder="1" applyAlignment="1">
      <alignment horizontal="right" vertical="center" wrapText="1" indent="2" readingOrder="1"/>
    </xf>
    <xf numFmtId="166" fontId="35" fillId="0" borderId="37" xfId="4" applyNumberFormat="1" applyFont="1" applyFill="1" applyBorder="1" applyAlignment="1">
      <alignment horizontal="right" vertical="center" wrapText="1" indent="2" readingOrder="1"/>
    </xf>
    <xf numFmtId="166" fontId="35" fillId="0" borderId="3" xfId="4" applyNumberFormat="1" applyFont="1" applyFill="1" applyBorder="1" applyAlignment="1">
      <alignment horizontal="right" vertical="center" wrapText="1" indent="2" readingOrder="1"/>
    </xf>
    <xf numFmtId="0" fontId="28" fillId="4" borderId="31" xfId="0" applyFont="1" applyFill="1" applyBorder="1" applyAlignment="1">
      <alignment horizontal="left" vertical="center" wrapText="1" indent="2" readingOrder="1"/>
    </xf>
    <xf numFmtId="166" fontId="35" fillId="0" borderId="4" xfId="4" applyNumberFormat="1" applyFont="1" applyFill="1" applyBorder="1" applyAlignment="1">
      <alignment horizontal="right" vertical="center" wrapText="1" indent="2" readingOrder="1"/>
    </xf>
    <xf numFmtId="166" fontId="35" fillId="0" borderId="5" xfId="4" applyNumberFormat="1" applyFont="1" applyFill="1" applyBorder="1" applyAlignment="1">
      <alignment horizontal="right" vertical="center" wrapText="1" indent="2" readingOrder="1"/>
    </xf>
    <xf numFmtId="166" fontId="35" fillId="0" borderId="6" xfId="4" applyNumberFormat="1" applyFont="1" applyFill="1" applyBorder="1" applyAlignment="1">
      <alignment horizontal="right" vertical="center" wrapText="1" indent="2" readingOrder="1"/>
    </xf>
    <xf numFmtId="0" fontId="34" fillId="5" borderId="8" xfId="0" applyFont="1" applyFill="1" applyBorder="1" applyAlignment="1">
      <alignment horizontal="left" vertical="center" wrapText="1" indent="1" readingOrder="1"/>
    </xf>
    <xf numFmtId="166" fontId="34" fillId="5" borderId="8" xfId="4" applyNumberFormat="1" applyFont="1" applyFill="1" applyBorder="1" applyAlignment="1">
      <alignment horizontal="right" vertical="center" wrapText="1" indent="2" readingOrder="1"/>
    </xf>
    <xf numFmtId="166" fontId="34" fillId="5" borderId="38" xfId="4" applyNumberFormat="1" applyFont="1" applyFill="1" applyBorder="1" applyAlignment="1">
      <alignment horizontal="center" vertical="center" wrapText="1" readingOrder="1"/>
    </xf>
    <xf numFmtId="166" fontId="34" fillId="5" borderId="8" xfId="4" applyNumberFormat="1" applyFont="1" applyFill="1" applyBorder="1" applyAlignment="1">
      <alignment horizontal="center" vertical="center" wrapText="1" readingOrder="1"/>
    </xf>
    <xf numFmtId="0" fontId="34" fillId="0" borderId="0" xfId="0" applyFont="1" applyAlignment="1">
      <alignment horizontal="left" vertical="center" indent="1" readingOrder="1"/>
    </xf>
    <xf numFmtId="3" fontId="34" fillId="0" borderId="0" xfId="4" applyNumberFormat="1" applyFont="1" applyFill="1" applyBorder="1" applyAlignment="1">
      <alignment horizontal="center" vertical="center" wrapText="1" readingOrder="1"/>
    </xf>
    <xf numFmtId="9" fontId="34" fillId="0" borderId="0" xfId="2" applyFont="1" applyFill="1" applyBorder="1" applyAlignment="1">
      <alignment horizontal="center" vertical="center" wrapText="1" readingOrder="1"/>
    </xf>
    <xf numFmtId="166" fontId="34" fillId="5" borderId="30" xfId="4" applyNumberFormat="1" applyFont="1" applyFill="1" applyBorder="1" applyAlignment="1">
      <alignment horizontal="right" vertical="center" wrapText="1" indent="2" readingOrder="1"/>
    </xf>
    <xf numFmtId="166" fontId="34" fillId="0" borderId="0" xfId="4" applyNumberFormat="1" applyFont="1" applyFill="1" applyBorder="1" applyAlignment="1">
      <alignment horizontal="right" vertical="center" wrapText="1" indent="2" readingOrder="1"/>
    </xf>
    <xf numFmtId="0" fontId="20" fillId="2" borderId="31" xfId="0" applyFont="1" applyFill="1" applyBorder="1" applyAlignment="1">
      <alignment horizontal="center" vertical="center" wrapText="1"/>
    </xf>
    <xf numFmtId="0" fontId="22" fillId="5" borderId="1" xfId="0" applyFont="1" applyFill="1" applyBorder="1" applyAlignment="1">
      <alignment horizontal="center" vertical="center" wrapText="1" readingOrder="1"/>
    </xf>
    <xf numFmtId="166" fontId="34" fillId="0" borderId="40" xfId="4" applyNumberFormat="1" applyFont="1" applyFill="1" applyBorder="1" applyAlignment="1">
      <alignment horizontal="right" vertical="center" wrapText="1" indent="2" readingOrder="1"/>
    </xf>
    <xf numFmtId="166" fontId="34" fillId="5" borderId="0" xfId="4" applyNumberFormat="1" applyFont="1" applyFill="1" applyBorder="1" applyAlignment="1">
      <alignment horizontal="right" vertical="center" wrapText="1" indent="2" readingOrder="1"/>
    </xf>
    <xf numFmtId="166" fontId="34" fillId="5" borderId="38"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right" vertical="center" wrapText="1" readingOrder="1"/>
    </xf>
    <xf numFmtId="166" fontId="20" fillId="5" borderId="3" xfId="4" applyNumberFormat="1" applyFont="1" applyFill="1" applyBorder="1" applyAlignment="1">
      <alignment horizontal="right" vertical="center" wrapText="1" readingOrder="1"/>
    </xf>
    <xf numFmtId="166" fontId="34" fillId="5" borderId="38" xfId="4" applyNumberFormat="1" applyFont="1" applyFill="1" applyBorder="1" applyAlignment="1">
      <alignment horizontal="right" vertical="center" wrapText="1" readingOrder="1"/>
    </xf>
    <xf numFmtId="0" fontId="0" fillId="2" borderId="0" xfId="0" applyFill="1"/>
    <xf numFmtId="0" fontId="18" fillId="6" borderId="0" xfId="0" applyFont="1" applyFill="1" applyAlignment="1">
      <alignment horizontal="center" vertical="center" wrapText="1"/>
    </xf>
    <xf numFmtId="0" fontId="3" fillId="5" borderId="0" xfId="0" applyFont="1" applyFill="1"/>
    <xf numFmtId="0" fontId="3" fillId="2" borderId="0" xfId="0" applyFont="1" applyFill="1"/>
    <xf numFmtId="166" fontId="0" fillId="2" borderId="0" xfId="4" applyNumberFormat="1" applyFont="1" applyFill="1" applyBorder="1"/>
    <xf numFmtId="0" fontId="18" fillId="0" borderId="0" xfId="5" applyFont="1" applyAlignment="1">
      <alignment vertical="center"/>
    </xf>
    <xf numFmtId="0" fontId="34" fillId="5" borderId="30" xfId="0" applyFont="1" applyFill="1" applyBorder="1" applyAlignment="1">
      <alignment horizontal="left" vertical="center" wrapText="1" indent="1" readingOrder="1"/>
    </xf>
    <xf numFmtId="9" fontId="34" fillId="5" borderId="0" xfId="2" applyFont="1" applyFill="1" applyBorder="1" applyAlignment="1">
      <alignment horizontal="center" vertical="center" wrapText="1" readingOrder="1"/>
    </xf>
    <xf numFmtId="166" fontId="27" fillId="0" borderId="0" xfId="4" applyNumberFormat="1" applyFont="1" applyFill="1"/>
    <xf numFmtId="0" fontId="19" fillId="6" borderId="0" xfId="0" applyFont="1" applyFill="1" applyAlignment="1">
      <alignment horizontal="center" vertical="center" wrapText="1" readingOrder="1"/>
    </xf>
    <xf numFmtId="3" fontId="19" fillId="6" borderId="0" xfId="0" applyNumberFormat="1" applyFont="1" applyFill="1" applyAlignment="1">
      <alignment horizontal="center" vertical="center" wrapText="1" readingOrder="1"/>
    </xf>
    <xf numFmtId="0" fontId="20" fillId="0" borderId="0" xfId="0" applyFont="1" applyAlignment="1">
      <alignment horizontal="left" wrapText="1" readingOrder="1"/>
    </xf>
    <xf numFmtId="2" fontId="20" fillId="0" borderId="0" xfId="0" applyNumberFormat="1" applyFont="1" applyAlignment="1">
      <alignment horizontal="right" vertical="center" wrapText="1" readingOrder="1"/>
    </xf>
    <xf numFmtId="0" fontId="34" fillId="8" borderId="0" xfId="0" applyFont="1" applyFill="1" applyAlignment="1">
      <alignment horizontal="left" wrapText="1" readingOrder="1"/>
    </xf>
    <xf numFmtId="2" fontId="34" fillId="10" borderId="0" xfId="0" applyNumberFormat="1" applyFont="1" applyFill="1" applyAlignment="1">
      <alignment horizontal="right" vertical="center" wrapText="1" readingOrder="1"/>
    </xf>
    <xf numFmtId="169" fontId="22" fillId="0" borderId="43" xfId="1" applyNumberFormat="1" applyFont="1" applyFill="1" applyBorder="1" applyAlignment="1">
      <alignment horizontal="right" vertical="center" wrapText="1" indent="2" readingOrder="1"/>
    </xf>
    <xf numFmtId="169" fontId="22" fillId="0" borderId="0" xfId="1" applyNumberFormat="1" applyFont="1" applyFill="1" applyBorder="1" applyAlignment="1">
      <alignment horizontal="right" vertical="center" wrapText="1" indent="2" readingOrder="1"/>
    </xf>
    <xf numFmtId="169" fontId="21" fillId="0" borderId="44" xfId="1" applyNumberFormat="1" applyFont="1" applyFill="1" applyBorder="1" applyAlignment="1">
      <alignment horizontal="right" vertical="center" wrapText="1" indent="2" readingOrder="1"/>
    </xf>
    <xf numFmtId="168" fontId="35" fillId="0" borderId="45" xfId="4" applyNumberFormat="1" applyFont="1" applyFill="1" applyBorder="1" applyAlignment="1">
      <alignment horizontal="right" vertical="center" wrapText="1" indent="2" readingOrder="1"/>
    </xf>
    <xf numFmtId="0" fontId="19" fillId="3" borderId="3"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8" fillId="6" borderId="12" xfId="0" applyFont="1" applyFill="1" applyBorder="1" applyAlignment="1">
      <alignment horizontal="center" vertical="center" wrapText="1"/>
    </xf>
    <xf numFmtId="0" fontId="19" fillId="4" borderId="31" xfId="0" applyFont="1" applyFill="1" applyBorder="1" applyAlignment="1">
      <alignment horizontal="left" vertical="center" wrapText="1" indent="1" readingOrder="1"/>
    </xf>
    <xf numFmtId="0" fontId="3" fillId="2" borderId="0" xfId="0" applyFont="1" applyFill="1" applyAlignment="1">
      <alignment horizontal="center" vertical="center" wrapText="1"/>
    </xf>
    <xf numFmtId="0" fontId="20" fillId="2" borderId="0" xfId="0" applyFont="1" applyFill="1" applyAlignment="1">
      <alignment horizontal="center" vertical="center" wrapText="1"/>
    </xf>
    <xf numFmtId="0" fontId="28" fillId="6" borderId="49" xfId="0" applyFont="1" applyFill="1" applyBorder="1" applyAlignment="1">
      <alignment horizontal="left" vertical="center" wrapText="1" indent="2" readingOrder="1"/>
    </xf>
    <xf numFmtId="168" fontId="34" fillId="0" borderId="50" xfId="4" applyNumberFormat="1" applyFont="1" applyFill="1" applyBorder="1" applyAlignment="1">
      <alignment horizontal="right" vertical="center" wrapText="1" indent="2" readingOrder="1"/>
    </xf>
    <xf numFmtId="168" fontId="34" fillId="0" borderId="47" xfId="4" applyNumberFormat="1" applyFont="1" applyFill="1" applyBorder="1" applyAlignment="1">
      <alignment horizontal="right" vertical="center" wrapText="1" indent="2" readingOrder="1"/>
    </xf>
    <xf numFmtId="168" fontId="34" fillId="0" borderId="48" xfId="4" applyNumberFormat="1" applyFont="1" applyFill="1" applyBorder="1" applyAlignment="1">
      <alignment horizontal="right" vertical="center" wrapText="1" indent="2" readingOrder="1"/>
    </xf>
    <xf numFmtId="168" fontId="35" fillId="0" borderId="51" xfId="4" applyNumberFormat="1" applyFont="1" applyFill="1" applyBorder="1" applyAlignment="1">
      <alignment horizontal="right" vertical="center" wrapText="1" indent="2" readingOrder="1"/>
    </xf>
    <xf numFmtId="168" fontId="36" fillId="0" borderId="52" xfId="4" applyNumberFormat="1" applyFont="1" applyFill="1" applyBorder="1" applyAlignment="1">
      <alignment horizontal="right" vertical="center" wrapText="1" indent="2" readingOrder="1"/>
    </xf>
    <xf numFmtId="168" fontId="36" fillId="0" borderId="53" xfId="4" applyNumberFormat="1" applyFont="1" applyFill="1" applyBorder="1" applyAlignment="1">
      <alignment horizontal="right" vertical="center" wrapText="1" indent="2" readingOrder="1"/>
    </xf>
    <xf numFmtId="168" fontId="36" fillId="0" borderId="50" xfId="4" applyNumberFormat="1" applyFont="1" applyFill="1" applyBorder="1" applyAlignment="1">
      <alignment horizontal="right" vertical="center" wrapText="1" indent="2" readingOrder="1"/>
    </xf>
    <xf numFmtId="168" fontId="36" fillId="0" borderId="55" xfId="4" applyNumberFormat="1" applyFont="1" applyFill="1" applyBorder="1" applyAlignment="1">
      <alignment horizontal="right" vertical="center" wrapText="1" indent="2" readingOrder="1"/>
    </xf>
    <xf numFmtId="168" fontId="36" fillId="0" borderId="56" xfId="4" applyNumberFormat="1" applyFont="1" applyFill="1" applyBorder="1" applyAlignment="1">
      <alignment horizontal="right" vertical="center" wrapText="1" indent="2" readingOrder="1"/>
    </xf>
    <xf numFmtId="168" fontId="34" fillId="0" borderId="57" xfId="4" applyNumberFormat="1" applyFont="1" applyFill="1" applyBorder="1" applyAlignment="1">
      <alignment horizontal="right" vertical="center" wrapText="1" indent="2" readingOrder="1"/>
    </xf>
    <xf numFmtId="168" fontId="34" fillId="0" borderId="52" xfId="4" applyNumberFormat="1" applyFont="1" applyFill="1" applyBorder="1" applyAlignment="1">
      <alignment horizontal="right" vertical="center" wrapText="1" indent="2" readingOrder="1"/>
    </xf>
    <xf numFmtId="168" fontId="34" fillId="0" borderId="58" xfId="4" applyNumberFormat="1" applyFont="1" applyFill="1" applyBorder="1" applyAlignment="1">
      <alignment horizontal="right" vertical="center" wrapText="1" indent="2" readingOrder="1"/>
    </xf>
    <xf numFmtId="168" fontId="34" fillId="0" borderId="54" xfId="4" applyNumberFormat="1" applyFont="1" applyFill="1" applyBorder="1" applyAlignment="1">
      <alignment horizontal="right" vertical="center" wrapText="1" indent="2" readingOrder="1"/>
    </xf>
    <xf numFmtId="168" fontId="34" fillId="0" borderId="59" xfId="4" applyNumberFormat="1" applyFont="1" applyFill="1" applyBorder="1" applyAlignment="1">
      <alignment horizontal="right" vertical="center" wrapText="1" indent="2" readingOrder="1"/>
    </xf>
    <xf numFmtId="169" fontId="22" fillId="0" borderId="55" xfId="1" applyNumberFormat="1" applyFont="1" applyFill="1" applyBorder="1" applyAlignment="1">
      <alignment horizontal="right" vertical="center" wrapText="1" indent="2" readingOrder="1"/>
    </xf>
    <xf numFmtId="168" fontId="34" fillId="0" borderId="60" xfId="4" applyNumberFormat="1" applyFont="1" applyFill="1" applyBorder="1" applyAlignment="1">
      <alignment horizontal="right" vertical="center" wrapText="1" indent="2" readingOrder="1"/>
    </xf>
    <xf numFmtId="169" fontId="22" fillId="0" borderId="50" xfId="1" applyNumberFormat="1" applyFont="1" applyFill="1" applyBorder="1" applyAlignment="1">
      <alignment horizontal="right" vertical="center" wrapText="1" indent="2" readingOrder="1"/>
    </xf>
    <xf numFmtId="169" fontId="22" fillId="0" borderId="47" xfId="1" applyNumberFormat="1" applyFont="1" applyFill="1" applyBorder="1" applyAlignment="1">
      <alignment horizontal="right" vertical="center" wrapText="1" indent="2" readingOrder="1"/>
    </xf>
    <xf numFmtId="170" fontId="22" fillId="0" borderId="48" xfId="1" applyNumberFormat="1" applyFont="1" applyFill="1" applyBorder="1" applyAlignment="1">
      <alignment horizontal="right" vertical="center" wrapText="1" indent="2" readingOrder="1"/>
    </xf>
    <xf numFmtId="168" fontId="35" fillId="0" borderId="62" xfId="4" applyNumberFormat="1" applyFont="1" applyFill="1" applyBorder="1" applyAlignment="1">
      <alignment horizontal="right" vertical="center" wrapText="1" indent="2" readingOrder="1"/>
    </xf>
    <xf numFmtId="168" fontId="36" fillId="0" borderId="20" xfId="4" applyNumberFormat="1" applyFont="1" applyFill="1" applyBorder="1" applyAlignment="1">
      <alignment horizontal="right" vertical="center" wrapText="1" indent="2" readingOrder="1"/>
    </xf>
    <xf numFmtId="169" fontId="22" fillId="0" borderId="52" xfId="1" applyNumberFormat="1" applyFont="1" applyFill="1" applyBorder="1" applyAlignment="1">
      <alignment horizontal="right" vertical="center" wrapText="1" indent="2" readingOrder="1"/>
    </xf>
    <xf numFmtId="169" fontId="22" fillId="0" borderId="58" xfId="1" applyNumberFormat="1" applyFont="1" applyFill="1" applyBorder="1" applyAlignment="1">
      <alignment horizontal="right" vertical="center" wrapText="1" indent="2" readingOrder="1"/>
    </xf>
    <xf numFmtId="169" fontId="22" fillId="0" borderId="59" xfId="1" applyNumberFormat="1" applyFont="1" applyFill="1" applyBorder="1" applyAlignment="1">
      <alignment horizontal="right" vertical="center" wrapText="1" indent="2" readingOrder="1"/>
    </xf>
    <xf numFmtId="169" fontId="22" fillId="0" borderId="48" xfId="1" applyNumberFormat="1" applyFont="1" applyFill="1" applyBorder="1" applyAlignment="1">
      <alignment horizontal="right" vertical="center" wrapText="1" indent="2" readingOrder="1"/>
    </xf>
    <xf numFmtId="168" fontId="34" fillId="0" borderId="63" xfId="4" applyNumberFormat="1" applyFont="1" applyFill="1" applyBorder="1" applyAlignment="1">
      <alignment horizontal="right" vertical="center" wrapText="1" indent="2" readingOrder="1"/>
    </xf>
    <xf numFmtId="169" fontId="22" fillId="0" borderId="64" xfId="1" applyNumberFormat="1" applyFont="1" applyFill="1" applyBorder="1" applyAlignment="1">
      <alignment horizontal="right" vertical="center" wrapText="1" indent="2" readingOrder="1"/>
    </xf>
    <xf numFmtId="169" fontId="22" fillId="0" borderId="65" xfId="1" applyNumberFormat="1" applyFont="1" applyFill="1" applyBorder="1" applyAlignment="1">
      <alignment horizontal="right" vertical="center" wrapText="1" indent="2" readingOrder="1"/>
    </xf>
    <xf numFmtId="169" fontId="22" fillId="0" borderId="66" xfId="1" applyNumberFormat="1" applyFont="1" applyFill="1" applyBorder="1" applyAlignment="1">
      <alignment horizontal="right" vertical="center" wrapText="1" indent="2" readingOrder="1"/>
    </xf>
    <xf numFmtId="170" fontId="22" fillId="0" borderId="47" xfId="1" applyNumberFormat="1" applyFont="1" applyFill="1" applyBorder="1" applyAlignment="1">
      <alignment horizontal="right" vertical="center" wrapText="1" indent="2" readingOrder="1"/>
    </xf>
    <xf numFmtId="0" fontId="0" fillId="0" borderId="67" xfId="0" applyBorder="1"/>
    <xf numFmtId="0" fontId="0" fillId="0" borderId="67" xfId="0" applyBorder="1" applyAlignment="1">
      <alignment horizontal="center"/>
    </xf>
    <xf numFmtId="0" fontId="19" fillId="7" borderId="68" xfId="0" applyFont="1" applyFill="1" applyBorder="1" applyAlignment="1">
      <alignment horizontal="left" vertical="center" wrapText="1" indent="1" readingOrder="1"/>
    </xf>
    <xf numFmtId="169" fontId="22" fillId="0" borderId="69" xfId="1" applyNumberFormat="1" applyFont="1" applyFill="1" applyBorder="1" applyAlignment="1">
      <alignment horizontal="right" vertical="center" wrapText="1" indent="2" readingOrder="1"/>
    </xf>
    <xf numFmtId="0" fontId="18" fillId="6" borderId="11" xfId="5" applyFont="1" applyFill="1" applyBorder="1" applyAlignment="1">
      <alignment horizontal="center" vertical="center"/>
    </xf>
    <xf numFmtId="0" fontId="18" fillId="6" borderId="31" xfId="5" applyFont="1" applyFill="1" applyBorder="1" applyAlignment="1">
      <alignment horizontal="center" vertical="center"/>
    </xf>
    <xf numFmtId="3" fontId="34" fillId="0" borderId="52" xfId="4" applyNumberFormat="1" applyFont="1" applyFill="1" applyBorder="1" applyAlignment="1">
      <alignment horizontal="center" vertical="center" wrapText="1" readingOrder="1"/>
    </xf>
    <xf numFmtId="3" fontId="34" fillId="0" borderId="46" xfId="4" applyNumberFormat="1" applyFont="1" applyFill="1" applyBorder="1" applyAlignment="1">
      <alignment horizontal="center" vertical="center" wrapText="1" readingOrder="1"/>
    </xf>
    <xf numFmtId="3" fontId="34" fillId="0" borderId="61" xfId="4" applyNumberFormat="1" applyFont="1" applyFill="1" applyBorder="1" applyAlignment="1">
      <alignment horizontal="center" vertical="center" wrapText="1" readingOrder="1"/>
    </xf>
    <xf numFmtId="9" fontId="34" fillId="0" borderId="71" xfId="2" applyFont="1" applyFill="1" applyBorder="1" applyAlignment="1">
      <alignment horizontal="center" vertical="center" wrapText="1" readingOrder="1"/>
    </xf>
    <xf numFmtId="3" fontId="34" fillId="0" borderId="72" xfId="4" applyNumberFormat="1" applyFont="1" applyFill="1" applyBorder="1" applyAlignment="1">
      <alignment horizontal="center" vertical="center" wrapText="1" readingOrder="1"/>
    </xf>
    <xf numFmtId="9" fontId="34" fillId="0" borderId="67" xfId="2" applyFont="1" applyFill="1" applyBorder="1" applyAlignment="1">
      <alignment horizontal="center" vertical="center" wrapText="1" readingOrder="1"/>
    </xf>
    <xf numFmtId="3" fontId="34" fillId="0" borderId="73" xfId="4" applyNumberFormat="1" applyFont="1" applyFill="1" applyBorder="1" applyAlignment="1">
      <alignment horizontal="center" vertical="center" wrapText="1" readingOrder="1"/>
    </xf>
    <xf numFmtId="3" fontId="34" fillId="0" borderId="74" xfId="4" applyNumberFormat="1" applyFont="1" applyFill="1" applyBorder="1" applyAlignment="1">
      <alignment horizontal="center" vertical="center" wrapText="1" readingOrder="1"/>
    </xf>
    <xf numFmtId="9" fontId="34" fillId="0" borderId="75" xfId="2" applyFont="1" applyFill="1" applyBorder="1" applyAlignment="1">
      <alignment horizontal="center" vertical="center" wrapText="1" readingOrder="1"/>
    </xf>
    <xf numFmtId="9" fontId="34" fillId="0" borderId="76" xfId="2" applyFont="1" applyFill="1" applyBorder="1" applyAlignment="1">
      <alignment horizontal="center" vertical="center" wrapText="1" readingOrder="1"/>
    </xf>
    <xf numFmtId="0" fontId="18" fillId="6" borderId="22" xfId="0" applyFont="1" applyFill="1" applyBorder="1" applyAlignment="1">
      <alignment horizontal="center" vertical="center" wrapText="1"/>
    </xf>
    <xf numFmtId="166" fontId="3" fillId="5" borderId="0" xfId="4" applyNumberFormat="1" applyFont="1" applyFill="1" applyBorder="1" applyAlignment="1">
      <alignment horizontal="center"/>
    </xf>
    <xf numFmtId="171" fontId="3" fillId="5" borderId="0" xfId="2" applyNumberFormat="1" applyFont="1" applyFill="1" applyBorder="1" applyAlignment="1">
      <alignment horizontal="center"/>
    </xf>
    <xf numFmtId="166" fontId="0" fillId="2" borderId="0" xfId="4" applyNumberFormat="1" applyFont="1" applyFill="1" applyBorder="1" applyAlignment="1">
      <alignment horizontal="center"/>
    </xf>
    <xf numFmtId="166" fontId="3" fillId="5" borderId="0" xfId="4" applyNumberFormat="1" applyFont="1" applyFill="1" applyBorder="1" applyAlignment="1"/>
    <xf numFmtId="166" fontId="0" fillId="2" borderId="0" xfId="4" applyNumberFormat="1" applyFont="1" applyFill="1" applyBorder="1" applyAlignment="1"/>
    <xf numFmtId="166" fontId="34" fillId="0" borderId="77" xfId="4" applyNumberFormat="1" applyFont="1" applyFill="1" applyBorder="1" applyAlignment="1">
      <alignment horizontal="right" vertical="center" wrapText="1" indent="2" readingOrder="1"/>
    </xf>
    <xf numFmtId="166" fontId="34" fillId="0" borderId="78" xfId="4" applyNumberFormat="1" applyFont="1" applyFill="1" applyBorder="1" applyAlignment="1">
      <alignment horizontal="right" vertical="center" wrapText="1" indent="2" readingOrder="1"/>
    </xf>
    <xf numFmtId="166" fontId="34" fillId="0" borderId="70" xfId="4" applyNumberFormat="1" applyFont="1" applyFill="1" applyBorder="1" applyAlignment="1">
      <alignment horizontal="right" vertical="center" wrapText="1" indent="2" readingOrder="1"/>
    </xf>
    <xf numFmtId="166" fontId="34" fillId="5" borderId="11" xfId="4" applyNumberFormat="1" applyFont="1" applyFill="1" applyBorder="1" applyAlignment="1">
      <alignment horizontal="center" vertical="center" wrapText="1" readingOrder="1"/>
    </xf>
    <xf numFmtId="0" fontId="0" fillId="0" borderId="3" xfId="0" applyBorder="1"/>
    <xf numFmtId="0" fontId="0" fillId="0" borderId="34" xfId="0" applyBorder="1"/>
    <xf numFmtId="0" fontId="0" fillId="0" borderId="38" xfId="0" applyBorder="1"/>
    <xf numFmtId="0" fontId="0" fillId="0" borderId="22" xfId="0" applyBorder="1"/>
    <xf numFmtId="0" fontId="0" fillId="0" borderId="11" xfId="0" applyBorder="1"/>
    <xf numFmtId="166" fontId="34" fillId="5" borderId="11" xfId="4" applyNumberFormat="1" applyFont="1" applyFill="1" applyBorder="1" applyAlignment="1">
      <alignment horizontal="right" vertical="center" wrapText="1" readingOrder="1"/>
    </xf>
    <xf numFmtId="3" fontId="34" fillId="5" borderId="0" xfId="1" applyNumberFormat="1" applyFont="1" applyFill="1" applyBorder="1" applyAlignment="1">
      <alignment horizontal="center" vertical="center" wrapText="1" readingOrder="1"/>
    </xf>
    <xf numFmtId="0" fontId="28" fillId="6" borderId="26" xfId="0" applyFont="1" applyFill="1" applyBorder="1" applyAlignment="1">
      <alignment horizontal="left" vertical="center" wrapText="1" indent="2" readingOrder="1"/>
    </xf>
    <xf numFmtId="173" fontId="34" fillId="5" borderId="0" xfId="1" applyNumberFormat="1" applyFont="1" applyFill="1" applyBorder="1" applyAlignment="1">
      <alignment horizontal="center" vertical="center" wrapText="1" readingOrder="1"/>
    </xf>
    <xf numFmtId="41" fontId="20" fillId="0" borderId="0" xfId="0" applyNumberFormat="1" applyFont="1" applyAlignment="1">
      <alignment horizontal="right" vertical="center" wrapText="1" readingOrder="1"/>
    </xf>
    <xf numFmtId="49" fontId="43" fillId="0" borderId="0" xfId="6" applyNumberFormat="1" applyFont="1" applyAlignment="1">
      <alignment horizontal="center" vertical="center"/>
    </xf>
    <xf numFmtId="172" fontId="6" fillId="5" borderId="32" xfId="8" applyNumberFormat="1" applyFont="1" applyFill="1" applyBorder="1" applyAlignment="1">
      <alignment horizontal="right" vertical="center"/>
    </xf>
    <xf numFmtId="172" fontId="6" fillId="2" borderId="32" xfId="8" applyNumberFormat="1" applyFont="1" applyFill="1" applyBorder="1" applyAlignment="1">
      <alignment horizontal="right" vertical="center"/>
    </xf>
    <xf numFmtId="49" fontId="6" fillId="2" borderId="0" xfId="6" applyNumberFormat="1" applyFont="1" applyFill="1" applyAlignment="1">
      <alignment vertical="center"/>
    </xf>
    <xf numFmtId="3" fontId="6" fillId="2" borderId="32" xfId="6" applyNumberFormat="1" applyFont="1" applyFill="1" applyBorder="1" applyAlignment="1">
      <alignment horizontal="center" vertical="center"/>
    </xf>
    <xf numFmtId="0" fontId="6" fillId="2" borderId="32" xfId="6" applyFont="1" applyFill="1" applyBorder="1" applyAlignment="1">
      <alignment horizontal="center" vertical="center"/>
    </xf>
    <xf numFmtId="0" fontId="45" fillId="2" borderId="32" xfId="6" applyFont="1" applyFill="1" applyBorder="1" applyAlignment="1">
      <alignment horizontal="center" vertical="center"/>
    </xf>
    <xf numFmtId="3" fontId="45" fillId="2" borderId="32" xfId="6" applyNumberFormat="1" applyFont="1" applyFill="1" applyBorder="1" applyAlignment="1">
      <alignment horizontal="center" vertical="center"/>
    </xf>
    <xf numFmtId="172" fontId="45" fillId="5" borderId="32" xfId="8" applyNumberFormat="1" applyFont="1" applyFill="1" applyBorder="1" applyAlignment="1">
      <alignment horizontal="right" vertical="center"/>
    </xf>
    <xf numFmtId="172" fontId="45" fillId="2" borderId="32" xfId="8" applyNumberFormat="1" applyFont="1" applyFill="1" applyBorder="1" applyAlignment="1">
      <alignment horizontal="right" vertical="center"/>
    </xf>
    <xf numFmtId="0" fontId="18" fillId="6" borderId="67" xfId="0" applyFont="1" applyFill="1" applyBorder="1" applyAlignment="1">
      <alignment horizontal="center" vertical="center" wrapText="1"/>
    </xf>
    <xf numFmtId="0" fontId="22" fillId="2" borderId="0" xfId="0" applyFont="1" applyFill="1"/>
    <xf numFmtId="167" fontId="0" fillId="2" borderId="0" xfId="0" applyNumberFormat="1" applyFill="1" applyAlignment="1">
      <alignment horizontal="center"/>
    </xf>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2" fillId="9" borderId="0" xfId="0" applyFont="1" applyFill="1" applyAlignment="1">
      <alignment horizontal="right" vertical="center" wrapText="1"/>
    </xf>
    <xf numFmtId="0" fontId="54" fillId="9" borderId="0" xfId="0" applyFont="1" applyFill="1"/>
    <xf numFmtId="0" fontId="54" fillId="9" borderId="0" xfId="0" applyFont="1" applyFill="1" applyAlignment="1">
      <alignment vertical="center"/>
    </xf>
    <xf numFmtId="49" fontId="50" fillId="2" borderId="0" xfId="6" applyNumberFormat="1" applyFont="1" applyFill="1" applyAlignment="1">
      <alignment horizontal="left" vertical="center"/>
    </xf>
    <xf numFmtId="49" fontId="50" fillId="2" borderId="0" xfId="6" applyNumberFormat="1" applyFont="1" applyFill="1" applyAlignment="1">
      <alignment horizontal="center" vertical="center"/>
    </xf>
    <xf numFmtId="49" fontId="49" fillId="2" borderId="0" xfId="6" applyNumberFormat="1" applyFont="1" applyFill="1" applyAlignment="1">
      <alignment horizontal="left" vertical="center" wrapText="1"/>
    </xf>
    <xf numFmtId="49" fontId="55" fillId="2" borderId="0" xfId="6" applyNumberFormat="1" applyFont="1" applyFill="1" applyAlignment="1">
      <alignment horizontal="right" vertical="center" wrapText="1"/>
    </xf>
    <xf numFmtId="49" fontId="43" fillId="6" borderId="0" xfId="6" applyNumberFormat="1" applyFont="1" applyFill="1" applyAlignment="1">
      <alignment horizontal="left" vertical="center"/>
    </xf>
    <xf numFmtId="0" fontId="54" fillId="0" borderId="0" xfId="6" applyFont="1"/>
    <xf numFmtId="49" fontId="48" fillId="6" borderId="0" xfId="6" applyNumberFormat="1" applyFont="1" applyFill="1" applyAlignment="1">
      <alignment horizontal="center" vertical="center"/>
    </xf>
    <xf numFmtId="49" fontId="44" fillId="6" borderId="0" xfId="6" applyNumberFormat="1" applyFont="1" applyFill="1" applyAlignment="1">
      <alignment horizontal="left" vertical="center"/>
    </xf>
    <xf numFmtId="49" fontId="43" fillId="6" borderId="0" xfId="6" applyNumberFormat="1" applyFont="1" applyFill="1" applyAlignment="1">
      <alignment horizontal="right" vertical="center"/>
    </xf>
    <xf numFmtId="3" fontId="35" fillId="0" borderId="11" xfId="4" applyNumberFormat="1" applyFont="1" applyFill="1" applyBorder="1" applyAlignment="1">
      <alignment horizontal="right" vertical="center" wrapText="1" indent="2" readingOrder="1"/>
    </xf>
    <xf numFmtId="3" fontId="34" fillId="0" borderId="5" xfId="4" applyNumberFormat="1" applyFont="1" applyFill="1" applyBorder="1" applyAlignment="1">
      <alignment horizontal="right" vertical="center" wrapText="1" indent="2" readingOrder="1"/>
    </xf>
    <xf numFmtId="3" fontId="35" fillId="0" borderId="36" xfId="4" applyNumberFormat="1" applyFont="1" applyFill="1" applyBorder="1" applyAlignment="1">
      <alignment horizontal="right" vertical="center" wrapText="1" indent="2" readingOrder="1"/>
    </xf>
    <xf numFmtId="0" fontId="19" fillId="4" borderId="2" xfId="0" applyFont="1" applyFill="1" applyBorder="1" applyAlignment="1">
      <alignment horizontal="left" vertical="center" wrapText="1" indent="1" readingOrder="1"/>
    </xf>
    <xf numFmtId="0" fontId="18" fillId="6" borderId="67" xfId="5" applyFont="1" applyFill="1" applyBorder="1" applyAlignment="1">
      <alignment horizontal="center" vertical="center"/>
    </xf>
    <xf numFmtId="0" fontId="18" fillId="6" borderId="12" xfId="5" applyFont="1" applyFill="1" applyBorder="1" applyAlignment="1">
      <alignment horizontal="center" vertical="center"/>
    </xf>
    <xf numFmtId="173" fontId="34" fillId="2" borderId="0" xfId="1" applyNumberFormat="1" applyFont="1" applyFill="1" applyBorder="1" applyAlignment="1">
      <alignment horizontal="center" vertical="center" wrapText="1" readingOrder="1"/>
    </xf>
    <xf numFmtId="9" fontId="34" fillId="2" borderId="0" xfId="2" applyFont="1" applyFill="1" applyBorder="1" applyAlignment="1">
      <alignment horizontal="center" vertical="center" wrapText="1" readingOrder="1"/>
    </xf>
    <xf numFmtId="49" fontId="43" fillId="6" borderId="0" xfId="6" applyNumberFormat="1" applyFont="1" applyFill="1" applyAlignment="1">
      <alignment horizontal="center" vertical="center"/>
    </xf>
    <xf numFmtId="0" fontId="19" fillId="12" borderId="3" xfId="0" applyFont="1" applyFill="1" applyBorder="1" applyAlignment="1">
      <alignment horizontal="center" vertical="center" wrapText="1" readingOrder="1"/>
    </xf>
    <xf numFmtId="0" fontId="19" fillId="12" borderId="1" xfId="0" applyFont="1" applyFill="1" applyBorder="1" applyAlignment="1">
      <alignment horizontal="center" vertical="center" wrapText="1" readingOrder="1"/>
    </xf>
    <xf numFmtId="0" fontId="20" fillId="0" borderId="0" xfId="0" applyFont="1" applyAlignment="1">
      <alignment horizontal="center" vertical="center" wrapText="1"/>
    </xf>
    <xf numFmtId="0" fontId="59" fillId="0" borderId="0" xfId="6" applyFont="1"/>
    <xf numFmtId="0" fontId="54" fillId="9" borderId="39" xfId="0" applyFont="1" applyFill="1" applyBorder="1" applyAlignment="1">
      <alignment horizontal="center"/>
    </xf>
    <xf numFmtId="0" fontId="60" fillId="9" borderId="39" xfId="0" applyFont="1" applyFill="1" applyBorder="1" applyAlignment="1">
      <alignment vertical="center" wrapText="1"/>
    </xf>
    <xf numFmtId="0" fontId="54" fillId="9" borderId="39" xfId="0" applyFont="1" applyFill="1" applyBorder="1"/>
    <xf numFmtId="0" fontId="54" fillId="9" borderId="39" xfId="0" applyFont="1" applyFill="1" applyBorder="1" applyAlignment="1">
      <alignment vertical="center"/>
    </xf>
    <xf numFmtId="0" fontId="54" fillId="9" borderId="0" xfId="0" applyFont="1" applyFill="1" applyAlignment="1">
      <alignment horizontal="center"/>
    </xf>
    <xf numFmtId="0" fontId="60" fillId="9" borderId="0" xfId="0" applyFont="1" applyFill="1" applyAlignment="1">
      <alignment vertical="center" wrapText="1"/>
    </xf>
    <xf numFmtId="0" fontId="54" fillId="9" borderId="79" xfId="0" applyFont="1" applyFill="1" applyBorder="1" applyAlignment="1">
      <alignment horizontal="center"/>
    </xf>
    <xf numFmtId="0" fontId="60" fillId="9" borderId="79" xfId="0" applyFont="1" applyFill="1" applyBorder="1" applyAlignment="1">
      <alignment vertical="center" wrapText="1"/>
    </xf>
    <xf numFmtId="0" fontId="54" fillId="9" borderId="79" xfId="0" applyFont="1" applyFill="1" applyBorder="1"/>
    <xf numFmtId="0" fontId="54" fillId="9" borderId="79" xfId="0" applyFont="1" applyFill="1" applyBorder="1" applyAlignment="1">
      <alignment vertical="center"/>
    </xf>
    <xf numFmtId="0" fontId="51" fillId="9" borderId="79" xfId="0" applyFont="1" applyFill="1" applyBorder="1" applyAlignment="1">
      <alignment vertical="center"/>
    </xf>
    <xf numFmtId="0" fontId="60" fillId="9" borderId="79" xfId="0" applyFont="1" applyFill="1" applyBorder="1" applyAlignment="1">
      <alignment horizontal="right" vertical="center" wrapText="1"/>
    </xf>
    <xf numFmtId="0" fontId="54" fillId="9" borderId="79" xfId="0" applyFont="1" applyFill="1" applyBorder="1" applyAlignment="1">
      <alignment vertical="center" wrapText="1"/>
    </xf>
    <xf numFmtId="0" fontId="61" fillId="9" borderId="79" xfId="0" applyFont="1" applyFill="1" applyBorder="1" applyAlignment="1">
      <alignment vertical="center"/>
    </xf>
    <xf numFmtId="0" fontId="61" fillId="9" borderId="79" xfId="0" applyFont="1" applyFill="1" applyBorder="1" applyAlignment="1">
      <alignment horizontal="right" vertical="center" wrapText="1"/>
    </xf>
    <xf numFmtId="3" fontId="61" fillId="9" borderId="79" xfId="0" applyNumberFormat="1" applyFont="1" applyFill="1" applyBorder="1" applyAlignment="1">
      <alignment horizontal="right" vertical="center"/>
    </xf>
    <xf numFmtId="3" fontId="62" fillId="9" borderId="79" xfId="0" applyNumberFormat="1" applyFont="1" applyFill="1" applyBorder="1" applyAlignment="1">
      <alignment horizontal="right" vertical="center"/>
    </xf>
    <xf numFmtId="0" fontId="62" fillId="9" borderId="79" xfId="0" applyFont="1" applyFill="1" applyBorder="1" applyAlignment="1">
      <alignment horizontal="right" vertical="center"/>
    </xf>
    <xf numFmtId="0" fontId="60" fillId="9" borderId="79" xfId="0" applyFont="1" applyFill="1" applyBorder="1" applyAlignment="1">
      <alignment horizontal="center" vertical="center" wrapText="1"/>
    </xf>
    <xf numFmtId="3" fontId="60" fillId="9" borderId="79" xfId="0" applyNumberFormat="1" applyFont="1" applyFill="1" applyBorder="1" applyAlignment="1">
      <alignment horizontal="right" vertical="center"/>
    </xf>
    <xf numFmtId="0" fontId="60" fillId="9" borderId="79" xfId="0" applyFont="1" applyFill="1" applyBorder="1" applyAlignment="1">
      <alignment horizontal="right" vertical="center"/>
    </xf>
    <xf numFmtId="0" fontId="63" fillId="9" borderId="79" xfId="0" applyFont="1" applyFill="1" applyBorder="1" applyAlignment="1">
      <alignment horizontal="right" vertical="center"/>
    </xf>
    <xf numFmtId="0" fontId="64" fillId="0" borderId="0" xfId="6" applyFont="1"/>
    <xf numFmtId="0" fontId="60" fillId="9" borderId="79" xfId="0" applyFont="1" applyFill="1" applyBorder="1" applyAlignment="1">
      <alignment vertical="center"/>
    </xf>
    <xf numFmtId="0" fontId="61" fillId="9" borderId="79" xfId="0" applyFont="1" applyFill="1" applyBorder="1" applyAlignment="1">
      <alignment vertical="center" wrapText="1"/>
    </xf>
    <xf numFmtId="0" fontId="61" fillId="9" borderId="79" xfId="0" applyFont="1" applyFill="1" applyBorder="1" applyAlignment="1">
      <alignment horizontal="center" vertical="center" wrapText="1"/>
    </xf>
    <xf numFmtId="0" fontId="65" fillId="0" borderId="0" xfId="6" applyFont="1"/>
    <xf numFmtId="0" fontId="61" fillId="9" borderId="79" xfId="0" applyFont="1" applyFill="1" applyBorder="1" applyAlignment="1">
      <alignment horizontal="right" vertical="center"/>
    </xf>
    <xf numFmtId="0" fontId="59" fillId="0" borderId="0" xfId="6" applyFont="1" applyAlignment="1">
      <alignment horizontal="right"/>
    </xf>
    <xf numFmtId="0" fontId="62" fillId="9" borderId="79" xfId="0" applyFont="1" applyFill="1" applyBorder="1" applyAlignment="1">
      <alignment vertical="center"/>
    </xf>
    <xf numFmtId="0" fontId="62" fillId="9" borderId="79" xfId="0" applyFont="1" applyFill="1" applyBorder="1" applyAlignment="1">
      <alignment horizontal="right" vertical="center" wrapText="1"/>
    </xf>
    <xf numFmtId="0" fontId="53" fillId="9" borderId="80" xfId="0" applyFont="1" applyFill="1" applyBorder="1" applyAlignment="1">
      <alignment vertical="center" wrapText="1"/>
    </xf>
    <xf numFmtId="3" fontId="6" fillId="2" borderId="81" xfId="6" applyNumberFormat="1" applyFont="1" applyFill="1" applyBorder="1" applyAlignment="1">
      <alignment horizontal="center" vertical="center"/>
    </xf>
    <xf numFmtId="0" fontId="46" fillId="0" borderId="81" xfId="8" applyNumberFormat="1" applyFont="1" applyFill="1" applyBorder="1" applyAlignment="1">
      <alignment horizontal="right" vertical="center"/>
    </xf>
    <xf numFmtId="0" fontId="62" fillId="9" borderId="80" xfId="0" applyFont="1" applyFill="1" applyBorder="1" applyAlignment="1">
      <alignment horizontal="right" vertical="center"/>
    </xf>
    <xf numFmtId="172" fontId="46" fillId="2" borderId="81" xfId="8" applyNumberFormat="1" applyFont="1" applyFill="1" applyBorder="1" applyAlignment="1">
      <alignment horizontal="right" vertical="center"/>
    </xf>
    <xf numFmtId="0" fontId="60" fillId="9" borderId="0" xfId="0" applyFont="1" applyFill="1" applyAlignment="1">
      <alignment horizontal="right" vertical="center" wrapText="1"/>
    </xf>
    <xf numFmtId="49" fontId="5" fillId="2" borderId="0" xfId="6" applyNumberFormat="1" applyFont="1" applyFill="1" applyAlignment="1">
      <alignment vertical="justify" wrapText="1"/>
    </xf>
    <xf numFmtId="49" fontId="5" fillId="2" borderId="0" xfId="6" applyNumberFormat="1" applyFont="1" applyFill="1" applyAlignment="1">
      <alignment vertical="justify"/>
    </xf>
    <xf numFmtId="0" fontId="66" fillId="9" borderId="0" xfId="0" applyFont="1" applyFill="1"/>
    <xf numFmtId="0" fontId="66" fillId="9" borderId="0" xfId="0" applyFont="1" applyFill="1" applyAlignment="1">
      <alignment vertical="center"/>
    </xf>
    <xf numFmtId="0" fontId="53" fillId="0" borderId="0" xfId="0" applyFont="1" applyAlignment="1">
      <alignment horizontal="center" vertical="center"/>
    </xf>
    <xf numFmtId="0" fontId="53" fillId="0" borderId="0" xfId="0" applyFont="1" applyAlignment="1">
      <alignment horizontal="center"/>
    </xf>
    <xf numFmtId="0" fontId="51" fillId="9" borderId="83" xfId="0" applyFont="1" applyFill="1" applyBorder="1" applyAlignment="1">
      <alignment vertical="center"/>
    </xf>
    <xf numFmtId="0" fontId="6" fillId="2" borderId="79" xfId="6" applyFont="1" applyFill="1" applyBorder="1" applyAlignment="1">
      <alignment horizontal="center" vertical="center"/>
    </xf>
    <xf numFmtId="172" fontId="6" fillId="5" borderId="79" xfId="8" applyNumberFormat="1" applyFont="1" applyFill="1" applyBorder="1" applyAlignment="1">
      <alignment horizontal="right" vertical="center"/>
    </xf>
    <xf numFmtId="172" fontId="6" fillId="2" borderId="79" xfId="8" applyNumberFormat="1" applyFont="1" applyFill="1" applyBorder="1" applyAlignment="1">
      <alignment horizontal="right" vertical="center"/>
    </xf>
    <xf numFmtId="0" fontId="54" fillId="9" borderId="83" xfId="0" applyFont="1" applyFill="1" applyBorder="1" applyAlignment="1">
      <alignment vertical="center"/>
    </xf>
    <xf numFmtId="172" fontId="46" fillId="5" borderId="79" xfId="8" applyNumberFormat="1" applyFont="1" applyFill="1" applyBorder="1" applyAlignment="1">
      <alignment horizontal="right" vertical="center"/>
    </xf>
    <xf numFmtId="172" fontId="46" fillId="2" borderId="32" xfId="8" applyNumberFormat="1" applyFont="1" applyFill="1" applyBorder="1" applyAlignment="1">
      <alignment horizontal="right" vertical="center"/>
    </xf>
    <xf numFmtId="172" fontId="46" fillId="5" borderId="32" xfId="8" applyNumberFormat="1" applyFont="1" applyFill="1" applyBorder="1" applyAlignment="1">
      <alignment horizontal="right" vertical="center"/>
    </xf>
    <xf numFmtId="172" fontId="47" fillId="2" borderId="32" xfId="8" applyNumberFormat="1" applyFont="1" applyFill="1" applyBorder="1" applyAlignment="1">
      <alignment horizontal="right" vertical="center"/>
    </xf>
    <xf numFmtId="0" fontId="54" fillId="9" borderId="0" xfId="0" applyFont="1" applyFill="1" applyAlignment="1">
      <alignment vertical="center" wrapText="1"/>
    </xf>
    <xf numFmtId="172" fontId="46" fillId="2" borderId="79" xfId="8" applyNumberFormat="1" applyFont="1" applyFill="1" applyBorder="1" applyAlignment="1">
      <alignment horizontal="right" vertical="center"/>
    </xf>
    <xf numFmtId="0" fontId="54" fillId="9" borderId="83" xfId="0" applyFont="1" applyFill="1" applyBorder="1" applyAlignment="1">
      <alignment vertical="center" wrapText="1"/>
    </xf>
    <xf numFmtId="172" fontId="45" fillId="5" borderId="79" xfId="8" applyNumberFormat="1" applyFont="1" applyFill="1" applyBorder="1" applyAlignment="1">
      <alignment horizontal="right" vertical="center"/>
    </xf>
    <xf numFmtId="172" fontId="47" fillId="5" borderId="32" xfId="8" applyNumberFormat="1" applyFont="1" applyFill="1" applyBorder="1" applyAlignment="1">
      <alignment horizontal="right" vertical="center"/>
    </xf>
    <xf numFmtId="0" fontId="54" fillId="9" borderId="82" xfId="0" applyFont="1" applyFill="1" applyBorder="1" applyAlignment="1">
      <alignment vertical="center"/>
    </xf>
    <xf numFmtId="0" fontId="51" fillId="9" borderId="83" xfId="0" applyFont="1" applyFill="1" applyBorder="1" applyAlignment="1">
      <alignment vertical="center" wrapText="1"/>
    </xf>
    <xf numFmtId="0" fontId="51" fillId="9" borderId="80" xfId="0" applyFont="1" applyFill="1" applyBorder="1" applyAlignment="1">
      <alignment vertical="center"/>
    </xf>
    <xf numFmtId="172" fontId="45" fillId="5" borderId="81" xfId="8" applyNumberFormat="1" applyFont="1" applyFill="1" applyBorder="1" applyAlignment="1">
      <alignment horizontal="right" vertical="center"/>
    </xf>
    <xf numFmtId="172" fontId="46" fillId="5" borderId="81" xfId="8" applyNumberFormat="1" applyFont="1" applyFill="1" applyBorder="1" applyAlignment="1">
      <alignment horizontal="right" vertical="center"/>
    </xf>
    <xf numFmtId="3" fontId="60" fillId="9" borderId="80" xfId="0" applyNumberFormat="1" applyFont="1" applyFill="1" applyBorder="1" applyAlignment="1">
      <alignment horizontal="right" vertical="center"/>
    </xf>
    <xf numFmtId="172" fontId="47" fillId="2" borderId="81" xfId="8" applyNumberFormat="1" applyFont="1" applyFill="1" applyBorder="1" applyAlignment="1">
      <alignment horizontal="right" vertical="center"/>
    </xf>
    <xf numFmtId="49" fontId="45" fillId="2" borderId="79" xfId="6" applyNumberFormat="1" applyFont="1" applyFill="1" applyBorder="1" applyAlignment="1">
      <alignment horizontal="left" vertical="center"/>
    </xf>
    <xf numFmtId="49" fontId="45" fillId="2" borderId="79" xfId="6" applyNumberFormat="1" applyFont="1" applyFill="1" applyBorder="1" applyAlignment="1">
      <alignment horizontal="center" vertical="center"/>
    </xf>
    <xf numFmtId="49" fontId="45" fillId="2" borderId="79" xfId="8" applyNumberFormat="1" applyFont="1" applyFill="1" applyBorder="1" applyAlignment="1">
      <alignment horizontal="right" vertical="center"/>
    </xf>
    <xf numFmtId="49" fontId="46" fillId="2" borderId="79" xfId="6" applyNumberFormat="1" applyFont="1" applyFill="1" applyBorder="1" applyAlignment="1">
      <alignment horizontal="right" vertical="center" wrapText="1"/>
    </xf>
    <xf numFmtId="172" fontId="6" fillId="2" borderId="39" xfId="8" applyNumberFormat="1" applyFont="1" applyFill="1" applyBorder="1" applyAlignment="1">
      <alignment horizontal="right" vertical="center"/>
    </xf>
    <xf numFmtId="3" fontId="54" fillId="9" borderId="83" xfId="0" applyNumberFormat="1" applyFont="1" applyFill="1" applyBorder="1" applyAlignment="1">
      <alignment horizontal="right" vertical="center"/>
    </xf>
    <xf numFmtId="0" fontId="54" fillId="9" borderId="83" xfId="0" applyFont="1" applyFill="1" applyBorder="1" applyAlignment="1">
      <alignment horizontal="right" vertical="center"/>
    </xf>
    <xf numFmtId="3" fontId="51" fillId="9" borderId="83" xfId="0" applyNumberFormat="1" applyFont="1" applyFill="1" applyBorder="1" applyAlignment="1">
      <alignment horizontal="right" vertical="center"/>
    </xf>
    <xf numFmtId="0" fontId="51" fillId="9" borderId="83" xfId="0" applyFont="1" applyFill="1" applyBorder="1" applyAlignment="1">
      <alignment horizontal="right" vertical="center"/>
    </xf>
    <xf numFmtId="3" fontId="53" fillId="9" borderId="83" xfId="0" applyNumberFormat="1" applyFont="1" applyFill="1" applyBorder="1" applyAlignment="1">
      <alignment horizontal="right" vertical="center"/>
    </xf>
    <xf numFmtId="3" fontId="67" fillId="9" borderId="83" xfId="0" applyNumberFormat="1" applyFont="1" applyFill="1" applyBorder="1" applyAlignment="1">
      <alignment horizontal="right" vertical="center"/>
    </xf>
    <xf numFmtId="0" fontId="51" fillId="9" borderId="84" xfId="0" applyFont="1" applyFill="1" applyBorder="1" applyAlignment="1">
      <alignment vertical="center" wrapText="1"/>
    </xf>
    <xf numFmtId="3" fontId="51" fillId="9" borderId="84" xfId="0" applyNumberFormat="1" applyFont="1" applyFill="1" applyBorder="1" applyAlignment="1">
      <alignment horizontal="right" vertical="center"/>
    </xf>
    <xf numFmtId="0" fontId="58" fillId="0" borderId="0" xfId="6" applyFont="1"/>
    <xf numFmtId="49" fontId="46" fillId="5" borderId="32" xfId="6" applyNumberFormat="1" applyFont="1" applyFill="1" applyBorder="1" applyAlignment="1">
      <alignment horizontal="right" vertical="center" wrapText="1"/>
    </xf>
    <xf numFmtId="166" fontId="45" fillId="0" borderId="32" xfId="10" applyNumberFormat="1" applyFont="1" applyBorder="1" applyAlignment="1">
      <alignment horizontal="right" vertical="center" wrapText="1"/>
    </xf>
    <xf numFmtId="166" fontId="54" fillId="0" borderId="32" xfId="6" applyNumberFormat="1" applyFont="1" applyBorder="1"/>
    <xf numFmtId="49" fontId="46" fillId="5" borderId="79" xfId="6" applyNumberFormat="1" applyFont="1" applyFill="1" applyBorder="1" applyAlignment="1">
      <alignment horizontal="right" vertical="center" wrapText="1"/>
    </xf>
    <xf numFmtId="166" fontId="6" fillId="2" borderId="32" xfId="10" applyNumberFormat="1" applyFill="1" applyBorder="1" applyAlignment="1">
      <alignment horizontal="right" vertical="center"/>
    </xf>
    <xf numFmtId="166" fontId="47" fillId="0" borderId="32" xfId="10" applyNumberFormat="1" applyFont="1" applyBorder="1" applyAlignment="1">
      <alignment horizontal="right" vertical="center" wrapText="1"/>
    </xf>
    <xf numFmtId="3" fontId="59" fillId="0" borderId="0" xfId="6" applyNumberFormat="1" applyFont="1"/>
    <xf numFmtId="166" fontId="6" fillId="0" borderId="32" xfId="10" applyNumberFormat="1" applyBorder="1" applyAlignment="1">
      <alignment horizontal="right" vertical="center" wrapText="1"/>
    </xf>
    <xf numFmtId="166" fontId="46" fillId="0" borderId="32" xfId="10" applyNumberFormat="1" applyFont="1" applyBorder="1" applyAlignment="1">
      <alignment horizontal="right" vertical="center" wrapText="1"/>
    </xf>
    <xf numFmtId="0" fontId="53" fillId="9" borderId="83" xfId="0" applyFont="1" applyFill="1" applyBorder="1" applyAlignment="1">
      <alignment vertical="center" wrapText="1"/>
    </xf>
    <xf numFmtId="0" fontId="53" fillId="9" borderId="83" xfId="0" quotePrefix="1" applyFont="1" applyFill="1" applyBorder="1" applyAlignment="1">
      <alignment vertical="center" wrapText="1"/>
    </xf>
    <xf numFmtId="3" fontId="64" fillId="0" borderId="0" xfId="6" applyNumberFormat="1" applyFont="1"/>
    <xf numFmtId="166" fontId="62" fillId="0" borderId="32" xfId="10" applyNumberFormat="1" applyFont="1" applyBorder="1" applyAlignment="1">
      <alignment horizontal="right" vertical="center" wrapText="1"/>
    </xf>
    <xf numFmtId="0" fontId="54" fillId="9" borderId="85" xfId="0" applyFont="1" applyFill="1" applyBorder="1" applyAlignment="1">
      <alignment vertical="center" wrapText="1"/>
    </xf>
    <xf numFmtId="0" fontId="6" fillId="2" borderId="39" xfId="6" applyFont="1" applyFill="1" applyBorder="1" applyAlignment="1">
      <alignment horizontal="center" vertical="center"/>
    </xf>
    <xf numFmtId="172" fontId="6" fillId="5" borderId="39" xfId="8" applyNumberFormat="1" applyFont="1" applyFill="1" applyBorder="1" applyAlignment="1">
      <alignment vertical="center"/>
    </xf>
    <xf numFmtId="49" fontId="46" fillId="5" borderId="32" xfId="6" applyNumberFormat="1" applyFont="1" applyFill="1" applyBorder="1" applyAlignment="1">
      <alignment vertical="center" wrapText="1"/>
    </xf>
    <xf numFmtId="166" fontId="6" fillId="0" borderId="39" xfId="10" applyNumberFormat="1" applyBorder="1" applyAlignment="1">
      <alignment horizontal="right" vertical="center" wrapText="1"/>
    </xf>
    <xf numFmtId="166" fontId="47" fillId="0" borderId="39" xfId="10" applyNumberFormat="1" applyFont="1" applyBorder="1" applyAlignment="1">
      <alignment vertical="center" wrapText="1"/>
    </xf>
    <xf numFmtId="0" fontId="54" fillId="9" borderId="86" xfId="0" applyFont="1" applyFill="1" applyBorder="1" applyAlignment="1">
      <alignment vertical="center" wrapText="1"/>
    </xf>
    <xf numFmtId="0" fontId="6" fillId="2" borderId="81" xfId="6" applyFont="1" applyFill="1" applyBorder="1" applyAlignment="1">
      <alignment horizontal="center" vertical="center"/>
    </xf>
    <xf numFmtId="172" fontId="6" fillId="5" borderId="81" xfId="8" applyNumberFormat="1" applyFont="1" applyFill="1" applyBorder="1" applyAlignment="1">
      <alignment horizontal="right" vertical="center"/>
    </xf>
    <xf numFmtId="49" fontId="46" fillId="5" borderId="87" xfId="6" applyNumberFormat="1" applyFont="1" applyFill="1" applyBorder="1" applyAlignment="1">
      <alignment horizontal="right" vertical="center" wrapText="1"/>
    </xf>
    <xf numFmtId="166" fontId="6" fillId="0" borderId="81" xfId="10" applyNumberFormat="1" applyBorder="1" applyAlignment="1">
      <alignment horizontal="right" vertical="center" wrapText="1"/>
    </xf>
    <xf numFmtId="166" fontId="47" fillId="0" borderId="81" xfId="10" applyNumberFormat="1" applyFont="1" applyBorder="1" applyAlignment="1">
      <alignment horizontal="right" vertical="center" wrapText="1"/>
    </xf>
    <xf numFmtId="0" fontId="56" fillId="0" borderId="0" xfId="0" applyFont="1" applyAlignment="1">
      <alignment vertical="justify" wrapText="1"/>
    </xf>
    <xf numFmtId="3" fontId="56" fillId="0" borderId="0" xfId="0" applyNumberFormat="1" applyFont="1" applyAlignment="1">
      <alignment vertical="justify" wrapText="1"/>
    </xf>
    <xf numFmtId="0" fontId="56" fillId="0" borderId="0" xfId="0" applyFont="1" applyAlignment="1">
      <alignment vertical="top" wrapText="1"/>
    </xf>
    <xf numFmtId="0" fontId="56" fillId="0" borderId="0" xfId="0" applyFont="1" applyAlignment="1">
      <alignment vertical="center" wrapText="1"/>
    </xf>
    <xf numFmtId="0" fontId="1" fillId="0" borderId="0" xfId="6"/>
    <xf numFmtId="169" fontId="22" fillId="0" borderId="88" xfId="1" applyNumberFormat="1" applyFont="1" applyFill="1" applyBorder="1" applyAlignment="1">
      <alignment horizontal="right" vertical="center" wrapText="1" indent="2" readingOrder="1"/>
    </xf>
    <xf numFmtId="169" fontId="22" fillId="0" borderId="89" xfId="1" applyNumberFormat="1" applyFont="1" applyFill="1" applyBorder="1" applyAlignment="1">
      <alignment horizontal="right" vertical="center" wrapText="1" indent="2" readingOrder="1"/>
    </xf>
    <xf numFmtId="169" fontId="70" fillId="0" borderId="90" xfId="1" applyNumberFormat="1" applyFont="1" applyFill="1" applyBorder="1" applyAlignment="1">
      <alignment horizontal="right" vertical="center" wrapText="1" indent="2" readingOrder="1"/>
    </xf>
    <xf numFmtId="0" fontId="54" fillId="9" borderId="83" xfId="0" applyFont="1" applyFill="1" applyBorder="1" applyAlignment="1">
      <alignment horizontal="right" vertical="center" wrapText="1"/>
    </xf>
    <xf numFmtId="0" fontId="27" fillId="0" borderId="0" xfId="0" applyFont="1"/>
    <xf numFmtId="0" fontId="36" fillId="0" borderId="0" xfId="0" applyFont="1"/>
    <xf numFmtId="3" fontId="54" fillId="2" borderId="32" xfId="6" applyNumberFormat="1" applyFont="1" applyFill="1" applyBorder="1" applyAlignment="1">
      <alignment horizontal="center" vertical="center"/>
    </xf>
    <xf numFmtId="0" fontId="54" fillId="9" borderId="79" xfId="0" applyFont="1" applyFill="1" applyBorder="1" applyAlignment="1">
      <alignment horizontal="right" vertical="center" wrapText="1"/>
    </xf>
    <xf numFmtId="49" fontId="55" fillId="0" borderId="0" xfId="6" applyNumberFormat="1" applyFont="1" applyAlignment="1">
      <alignment horizontal="right" vertical="center" wrapText="1"/>
    </xf>
    <xf numFmtId="0" fontId="14" fillId="0" borderId="0" xfId="0" applyFont="1"/>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6" fillId="0" borderId="0" xfId="0" applyFont="1" applyAlignment="1">
      <alignment horizontal="center" vertical="center" wrapText="1"/>
    </xf>
    <xf numFmtId="0" fontId="23" fillId="0" borderId="0" xfId="0" applyFont="1" applyAlignment="1">
      <alignment horizontal="left" vertical="center"/>
    </xf>
    <xf numFmtId="0" fontId="24" fillId="0" borderId="33" xfId="0" applyFont="1" applyBorder="1" applyAlignment="1">
      <alignment horizontal="center"/>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29" fillId="0" borderId="26" xfId="0" applyFont="1" applyBorder="1" applyAlignment="1">
      <alignment horizontal="left" vertical="center" wrapText="1" readingOrder="1"/>
    </xf>
    <xf numFmtId="0" fontId="29" fillId="0" borderId="0" xfId="0" applyFont="1" applyAlignment="1">
      <alignment horizontal="left" vertical="center" wrapText="1" readingOrder="1"/>
    </xf>
    <xf numFmtId="0" fontId="42" fillId="0" borderId="0" xfId="0" applyFont="1" applyAlignment="1">
      <alignment horizontal="left" vertical="center"/>
    </xf>
    <xf numFmtId="0" fontId="42" fillId="0" borderId="33" xfId="0" applyFont="1" applyBorder="1" applyAlignment="1">
      <alignment horizontal="left" vertical="center"/>
    </xf>
    <xf numFmtId="0" fontId="11" fillId="0" borderId="0" xfId="0" applyFont="1" applyAlignment="1">
      <alignment horizontal="center"/>
    </xf>
    <xf numFmtId="0" fontId="0" fillId="0" borderId="0" xfId="0" applyAlignment="1">
      <alignment horizontal="center"/>
    </xf>
    <xf numFmtId="0" fontId="19" fillId="3" borderId="21" xfId="0" applyFont="1" applyFill="1" applyBorder="1" applyAlignment="1">
      <alignment horizontal="center" vertical="center" wrapText="1" readingOrder="1"/>
    </xf>
    <xf numFmtId="0" fontId="19" fillId="3" borderId="3" xfId="0" applyFont="1" applyFill="1" applyBorder="1" applyAlignment="1">
      <alignment horizontal="center" vertical="center" wrapText="1" readingOrder="1"/>
    </xf>
    <xf numFmtId="0" fontId="19" fillId="3" borderId="2" xfId="0" applyFont="1" applyFill="1" applyBorder="1" applyAlignment="1">
      <alignment horizontal="center" vertical="center" wrapText="1" readingOrder="1"/>
    </xf>
    <xf numFmtId="0" fontId="18" fillId="3" borderId="2" xfId="0" applyFont="1" applyFill="1" applyBorder="1" applyAlignment="1">
      <alignment horizontal="center" vertical="center" wrapText="1" readingOrder="1"/>
    </xf>
    <xf numFmtId="0" fontId="18" fillId="3" borderId="3" xfId="0" applyFont="1" applyFill="1" applyBorder="1" applyAlignment="1">
      <alignment horizontal="center" vertical="center" wrapText="1" readingOrder="1"/>
    </xf>
    <xf numFmtId="0" fontId="29" fillId="0" borderId="0" xfId="0" applyFont="1" applyAlignment="1">
      <alignment horizontal="left" vertical="top" wrapText="1"/>
    </xf>
    <xf numFmtId="0" fontId="29" fillId="0" borderId="0" xfId="6" applyFont="1" applyAlignment="1">
      <alignment horizontal="left" wrapText="1"/>
    </xf>
    <xf numFmtId="0" fontId="39" fillId="0" borderId="0" xfId="0" applyFont="1" applyAlignment="1">
      <alignment horizontal="left" vertical="center" wrapText="1" readingOrder="1"/>
    </xf>
    <xf numFmtId="0" fontId="18" fillId="7" borderId="22" xfId="0" applyFont="1" applyFill="1" applyBorder="1" applyAlignment="1">
      <alignment horizontal="center"/>
    </xf>
    <xf numFmtId="0" fontId="18" fillId="7" borderId="11" xfId="0" applyFont="1" applyFill="1" applyBorder="1" applyAlignment="1">
      <alignment horizontal="center"/>
    </xf>
    <xf numFmtId="0" fontId="18" fillId="7" borderId="24" xfId="0" applyFont="1" applyFill="1" applyBorder="1" applyAlignment="1">
      <alignment horizontal="center"/>
    </xf>
    <xf numFmtId="0" fontId="19" fillId="7" borderId="21"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9" fillId="7" borderId="2" xfId="0" applyFont="1" applyFill="1" applyBorder="1" applyAlignment="1">
      <alignment horizontal="center" vertical="center" wrapText="1" readingOrder="1"/>
    </xf>
    <xf numFmtId="0" fontId="10" fillId="0" borderId="0" xfId="0" applyFont="1" applyAlignment="1">
      <alignment horizontal="center"/>
    </xf>
    <xf numFmtId="0" fontId="18" fillId="12" borderId="22" xfId="0" applyFont="1" applyFill="1" applyBorder="1" applyAlignment="1">
      <alignment horizontal="center" vertical="center"/>
    </xf>
    <xf numFmtId="0" fontId="18" fillId="12" borderId="11" xfId="0" applyFont="1" applyFill="1" applyBorder="1" applyAlignment="1">
      <alignment horizontal="center" vertical="center"/>
    </xf>
    <xf numFmtId="0" fontId="19" fillId="11" borderId="2" xfId="0" applyFont="1" applyFill="1" applyBorder="1" applyAlignment="1">
      <alignment horizontal="center" vertical="center" wrapText="1" readingOrder="1"/>
    </xf>
    <xf numFmtId="0" fontId="19" fillId="11" borderId="3" xfId="0" applyFont="1" applyFill="1" applyBorder="1" applyAlignment="1">
      <alignment horizontal="center" vertical="center" wrapText="1" readingOrder="1"/>
    </xf>
    <xf numFmtId="0" fontId="19" fillId="11" borderId="21" xfId="0" applyFont="1" applyFill="1" applyBorder="1" applyAlignment="1">
      <alignment horizontal="center" vertical="center" wrapText="1" readingOrder="1"/>
    </xf>
    <xf numFmtId="0" fontId="19" fillId="3" borderId="24" xfId="0" applyFont="1" applyFill="1" applyBorder="1" applyAlignment="1">
      <alignment horizontal="center" vertical="center" wrapText="1" readingOrder="1"/>
    </xf>
    <xf numFmtId="0" fontId="19" fillId="3" borderId="11" xfId="0" applyFont="1" applyFill="1" applyBorder="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9" fillId="0" borderId="0" xfId="0" applyFont="1" applyAlignment="1">
      <alignment horizontal="left" vertical="top" wrapText="1" readingOrder="1"/>
    </xf>
    <xf numFmtId="0" fontId="29" fillId="0" borderId="0" xfId="0" applyFont="1" applyAlignment="1">
      <alignment horizontal="left" vertical="top" readingOrder="1"/>
    </xf>
    <xf numFmtId="0" fontId="3" fillId="5" borderId="24" xfId="0" applyFont="1" applyFill="1" applyBorder="1" applyAlignment="1">
      <alignment horizontal="center" vertical="center" wrapText="1" readingOrder="1"/>
    </xf>
    <xf numFmtId="0" fontId="3" fillId="5" borderId="22" xfId="0" applyFont="1" applyFill="1" applyBorder="1" applyAlignment="1">
      <alignment horizontal="center" vertical="center" wrapText="1" readingOrder="1"/>
    </xf>
    <xf numFmtId="0" fontId="3" fillId="5" borderId="26" xfId="0" applyFont="1" applyFill="1" applyBorder="1" applyAlignment="1">
      <alignment horizontal="center" vertical="center" wrapText="1" readingOrder="1"/>
    </xf>
    <xf numFmtId="0" fontId="3" fillId="5" borderId="0" xfId="0" applyFont="1" applyFill="1" applyAlignment="1">
      <alignment horizontal="center" vertical="center" wrapText="1" readingOrder="1"/>
    </xf>
    <xf numFmtId="0" fontId="19" fillId="3" borderId="30" xfId="0" applyFont="1" applyFill="1" applyBorder="1" applyAlignment="1">
      <alignment horizontal="center" vertical="center" wrapText="1" readingOrder="1"/>
    </xf>
    <xf numFmtId="0" fontId="19" fillId="3" borderId="38" xfId="0" applyFont="1" applyFill="1" applyBorder="1" applyAlignment="1">
      <alignment horizontal="center" vertical="center" wrapText="1" readingOrder="1"/>
    </xf>
    <xf numFmtId="0" fontId="41" fillId="0" borderId="0" xfId="0" applyFont="1" applyAlignment="1">
      <alignment horizontal="left" vertical="top" wrapText="1" readingOrder="1"/>
    </xf>
    <xf numFmtId="0" fontId="41" fillId="0" borderId="0" xfId="0" applyFont="1" applyAlignment="1">
      <alignment horizontal="left" vertical="top" readingOrder="1"/>
    </xf>
    <xf numFmtId="0" fontId="22" fillId="5" borderId="2"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19" fillId="3" borderId="26" xfId="0" applyFont="1" applyFill="1" applyBorder="1" applyAlignment="1">
      <alignment horizontal="center" vertical="center" wrapText="1" readingOrder="1"/>
    </xf>
    <xf numFmtId="0" fontId="19" fillId="3" borderId="67" xfId="0" applyFont="1" applyFill="1" applyBorder="1" applyAlignment="1">
      <alignment horizontal="center" vertical="center" wrapText="1" readingOrder="1"/>
    </xf>
    <xf numFmtId="0" fontId="34" fillId="2" borderId="26" xfId="0" applyFont="1" applyFill="1" applyBorder="1" applyAlignment="1">
      <alignment horizontal="left" vertical="center" wrapText="1"/>
    </xf>
    <xf numFmtId="0" fontId="34" fillId="2" borderId="0" xfId="0" applyFont="1" applyFill="1" applyAlignment="1">
      <alignment horizontal="left" vertical="center" wrapText="1"/>
    </xf>
    <xf numFmtId="49" fontId="5" fillId="2" borderId="0" xfId="6" applyNumberFormat="1" applyFont="1" applyFill="1" applyAlignment="1">
      <alignment horizontal="left" vertical="top" wrapText="1"/>
    </xf>
    <xf numFmtId="49" fontId="54" fillId="2" borderId="0" xfId="6" applyNumberFormat="1" applyFont="1" applyFill="1" applyAlignment="1">
      <alignment horizontal="left" vertical="top" wrapText="1"/>
    </xf>
    <xf numFmtId="0" fontId="62" fillId="9" borderId="79" xfId="0" applyFont="1" applyFill="1" applyBorder="1" applyAlignment="1">
      <alignment horizontal="left" vertical="center" wrapText="1"/>
    </xf>
    <xf numFmtId="0" fontId="63" fillId="9" borderId="79" xfId="0" applyFont="1" applyFill="1" applyBorder="1" applyAlignment="1">
      <alignment horizontal="left" vertical="center" wrapText="1"/>
    </xf>
    <xf numFmtId="49" fontId="43" fillId="6" borderId="0" xfId="6" applyNumberFormat="1" applyFont="1" applyFill="1" applyAlignment="1">
      <alignment horizontal="center" vertical="center"/>
    </xf>
    <xf numFmtId="0" fontId="53" fillId="0" borderId="39" xfId="0" applyFont="1" applyBorder="1" applyAlignment="1">
      <alignment horizontal="center" vertical="center" wrapText="1"/>
    </xf>
    <xf numFmtId="0" fontId="53" fillId="0" borderId="0" xfId="0" applyFont="1" applyAlignment="1">
      <alignment horizontal="center" vertical="center" wrapText="1"/>
    </xf>
    <xf numFmtId="0" fontId="53" fillId="0" borderId="79" xfId="0" applyFont="1" applyBorder="1" applyAlignment="1">
      <alignment horizontal="center" vertical="center"/>
    </xf>
    <xf numFmtId="49" fontId="48" fillId="6" borderId="0" xfId="6" applyNumberFormat="1" applyFont="1" applyFill="1" applyAlignment="1">
      <alignment horizontal="center" vertical="center"/>
    </xf>
    <xf numFmtId="0" fontId="54" fillId="0" borderId="0" xfId="0" applyFont="1"/>
    <xf numFmtId="0" fontId="54" fillId="0" borderId="82" xfId="0" applyFont="1" applyBorder="1"/>
    <xf numFmtId="49" fontId="5" fillId="2" borderId="0" xfId="6" applyNumberFormat="1" applyFont="1" applyFill="1" applyAlignment="1">
      <alignment horizontal="left" vertical="justify" wrapText="1"/>
    </xf>
    <xf numFmtId="0" fontId="52" fillId="0" borderId="0" xfId="0" applyFont="1" applyAlignment="1">
      <alignment horizontal="left" vertical="center" wrapText="1"/>
    </xf>
    <xf numFmtId="0" fontId="15" fillId="0" borderId="0" xfId="0" applyFont="1" applyAlignment="1">
      <alignment horizontal="left" vertical="justify" wrapText="1"/>
    </xf>
  </cellXfs>
  <cellStyles count="13">
    <cellStyle name="Collegamento ipertestuale" xfId="3" builtinId="8"/>
    <cellStyle name="Comma 2" xfId="8" xr:uid="{00000000-0005-0000-0000-000001000000}"/>
    <cellStyle name="Migliaia" xfId="1" builtinId="3"/>
    <cellStyle name="Migliaia 2" xfId="4" xr:uid="{00000000-0005-0000-0000-000003000000}"/>
    <cellStyle name="Migliaia 3" xfId="7" xr:uid="{00000000-0005-0000-0000-000004000000}"/>
    <cellStyle name="Normale" xfId="0" builtinId="0"/>
    <cellStyle name="Normale 2" xfId="9" xr:uid="{00000000-0005-0000-0000-000006000000}"/>
    <cellStyle name="Normale 2 2" xfId="10" xr:uid="{00000000-0005-0000-0000-000007000000}"/>
    <cellStyle name="Normale 2 3" xfId="11" xr:uid="{00000000-0005-0000-0000-000008000000}"/>
    <cellStyle name="Normale 2 3 2" xfId="12" xr:uid="{A6D7E34F-E2DD-41BF-926B-F74C54CF783F}"/>
    <cellStyle name="Normale 5 2" xfId="5" xr:uid="{00000000-0005-0000-0000-000009000000}"/>
    <cellStyle name="Normale 6" xfId="6" xr:uid="{00000000-0005-0000-0000-00000A000000}"/>
    <cellStyle name="Percentuale"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BALANCE SHEET'!A1"/><Relationship Id="rId13" Type="http://schemas.openxmlformats.org/officeDocument/2006/relationships/image" Target="../media/image9.png"/><Relationship Id="rId18" Type="http://schemas.openxmlformats.org/officeDocument/2006/relationships/hyperlink" Target="#'Enel X'!A1"/><Relationship Id="rId3" Type="http://schemas.openxmlformats.org/officeDocument/2006/relationships/image" Target="../media/image6.png"/><Relationship Id="rId7" Type="http://schemas.openxmlformats.org/officeDocument/2006/relationships/hyperlink" Target="#'INCOME STATEMENT'!A1"/><Relationship Id="rId12" Type="http://schemas.openxmlformats.org/officeDocument/2006/relationships/image" Target="../media/image8.png"/><Relationship Id="rId17" Type="http://schemas.openxmlformats.org/officeDocument/2006/relationships/image" Target="../media/image11.png"/><Relationship Id="rId2" Type="http://schemas.openxmlformats.org/officeDocument/2006/relationships/hyperlink" Target="#Macroscenario!A1"/><Relationship Id="rId16" Type="http://schemas.openxmlformats.org/officeDocument/2006/relationships/hyperlink" Target="#Retail!A1"/><Relationship Id="rId1" Type="http://schemas.openxmlformats.org/officeDocument/2006/relationships/image" Target="../media/image5.png"/><Relationship Id="rId6" Type="http://schemas.openxmlformats.org/officeDocument/2006/relationships/hyperlink" Target="#Financials!A1"/><Relationship Id="rId11" Type="http://schemas.openxmlformats.org/officeDocument/2006/relationships/hyperlink" Target="#Generation!A1"/><Relationship Id="rId5" Type="http://schemas.openxmlformats.org/officeDocument/2006/relationships/hyperlink" Target="#Disclaimer!A1"/><Relationship Id="rId15" Type="http://schemas.openxmlformats.org/officeDocument/2006/relationships/image" Target="../media/image10.png"/><Relationship Id="rId10" Type="http://schemas.openxmlformats.org/officeDocument/2006/relationships/image" Target="../media/image7.png"/><Relationship Id="rId19" Type="http://schemas.openxmlformats.org/officeDocument/2006/relationships/image" Target="../media/image12.png"/><Relationship Id="rId4" Type="http://schemas.openxmlformats.org/officeDocument/2006/relationships/hyperlink" Target="#Personnel!A1"/><Relationship Id="rId9" Type="http://schemas.openxmlformats.org/officeDocument/2006/relationships/hyperlink" Target="#'CASH FLOW'!A1"/><Relationship Id="rId14" Type="http://schemas.openxmlformats.org/officeDocument/2006/relationships/hyperlink" Target="#'Enel Grids'!A1"/></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5.png"/><Relationship Id="rId6" Type="http://schemas.openxmlformats.org/officeDocument/2006/relationships/image" Target="../media/image12.png"/><Relationship Id="rId5" Type="http://schemas.openxmlformats.org/officeDocument/2006/relationships/hyperlink" Target="#'Enel X'!A1"/><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6</xdr:col>
      <xdr:colOff>115895</xdr:colOff>
      <xdr:row>26</xdr:row>
      <xdr:rowOff>202341</xdr:rowOff>
    </xdr:from>
    <xdr:to>
      <xdr:col>7</xdr:col>
      <xdr:colOff>259495</xdr:colOff>
      <xdr:row>27</xdr:row>
      <xdr:rowOff>181684</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687895" y="7227029"/>
          <a:ext cx="905600"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7</xdr:col>
      <xdr:colOff>319895</xdr:colOff>
      <xdr:row>26</xdr:row>
      <xdr:rowOff>202341</xdr:rowOff>
    </xdr:from>
    <xdr:to>
      <xdr:col>8</xdr:col>
      <xdr:colOff>525526</xdr:colOff>
      <xdr:row>27</xdr:row>
      <xdr:rowOff>181684</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653895" y="7227029"/>
          <a:ext cx="967631"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6</xdr:col>
      <xdr:colOff>42085</xdr:colOff>
      <xdr:row>27</xdr:row>
      <xdr:rowOff>162244</xdr:rowOff>
    </xdr:from>
    <xdr:to>
      <xdr:col>7</xdr:col>
      <xdr:colOff>272065</xdr:colOff>
      <xdr:row>30</xdr:row>
      <xdr:rowOff>261255</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4085" y="7484588"/>
          <a:ext cx="991980" cy="991980"/>
        </a:xfrm>
        <a:prstGeom prst="rect">
          <a:avLst/>
        </a:prstGeom>
      </xdr:spPr>
    </xdr:pic>
    <xdr:clientData/>
  </xdr:twoCellAnchor>
  <xdr:twoCellAnchor editAs="oneCell">
    <xdr:from>
      <xdr:col>7</xdr:col>
      <xdr:colOff>319895</xdr:colOff>
      <xdr:row>27</xdr:row>
      <xdr:rowOff>157886</xdr:rowOff>
    </xdr:from>
    <xdr:to>
      <xdr:col>8</xdr:col>
      <xdr:colOff>549875</xdr:colOff>
      <xdr:row>30</xdr:row>
      <xdr:rowOff>256897</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3895" y="7480230"/>
          <a:ext cx="991980" cy="991980"/>
        </a:xfrm>
        <a:prstGeom prst="rect">
          <a:avLst/>
        </a:prstGeom>
      </xdr:spPr>
    </xdr:pic>
    <xdr:clientData/>
  </xdr:twoCellAnchor>
  <xdr:twoCellAnchor editAs="oneCell">
    <xdr:from>
      <xdr:col>3</xdr:col>
      <xdr:colOff>476249</xdr:colOff>
      <xdr:row>28</xdr:row>
      <xdr:rowOff>128818</xdr:rowOff>
    </xdr:from>
    <xdr:to>
      <xdr:col>5</xdr:col>
      <xdr:colOff>686709</xdr:colOff>
      <xdr:row>30</xdr:row>
      <xdr:rowOff>53843</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3"/>
        <a:stretch>
          <a:fillRect/>
        </a:stretch>
      </xdr:blipFill>
      <xdr:spPr>
        <a:xfrm>
          <a:off x="2762249" y="7748818"/>
          <a:ext cx="1734460" cy="520338"/>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1</xdr:col>
      <xdr:colOff>396874</xdr:colOff>
      <xdr:row>1</xdr:row>
      <xdr:rowOff>254000</xdr:rowOff>
    </xdr:from>
    <xdr:to>
      <xdr:col>12</xdr:col>
      <xdr:colOff>10659</xdr:colOff>
      <xdr:row>17</xdr:row>
      <xdr:rowOff>48358</xdr:rowOff>
    </xdr:to>
    <xdr:pic>
      <xdr:nvPicPr>
        <xdr:cNvPr id="2" name="Immagine 1">
          <a:extLst>
            <a:ext uri="{FF2B5EF4-FFF2-40B4-BE49-F238E27FC236}">
              <a16:creationId xmlns:a16="http://schemas.microsoft.com/office/drawing/2014/main" id="{D217D9E5-3A18-BE65-4B0A-E309C255DD2B}"/>
            </a:ext>
          </a:extLst>
        </xdr:cNvPr>
        <xdr:cNvPicPr>
          <a:picLocks noChangeAspect="1"/>
        </xdr:cNvPicPr>
      </xdr:nvPicPr>
      <xdr:blipFill>
        <a:blip xmlns:r="http://schemas.openxmlformats.org/officeDocument/2006/relationships" r:embed="rId4"/>
        <a:stretch>
          <a:fillRect/>
        </a:stretch>
      </xdr:blipFill>
      <xdr:spPr>
        <a:xfrm>
          <a:off x="1190624" y="428625"/>
          <a:ext cx="8345035" cy="41758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484188</xdr:colOff>
      <xdr:row>1</xdr:row>
      <xdr:rowOff>62970</xdr:rowOff>
    </xdr:from>
    <xdr:to>
      <xdr:col>6</xdr:col>
      <xdr:colOff>704275</xdr:colOff>
      <xdr:row>3</xdr:row>
      <xdr:rowOff>109575</xdr:rowOff>
    </xdr:to>
    <xdr:pic>
      <xdr:nvPicPr>
        <xdr:cNvPr id="2" name="Immagine 6">
          <a:hlinkClick xmlns:r="http://schemas.openxmlformats.org/officeDocument/2006/relationships" r:id="rId1"/>
          <a:extLst>
            <a:ext uri="{FF2B5EF4-FFF2-40B4-BE49-F238E27FC236}">
              <a16:creationId xmlns:a16="http://schemas.microsoft.com/office/drawing/2014/main" id="{7BDC9AE5-B687-4B23-8E15-6B0296EC2DE8}"/>
            </a:ext>
          </a:extLst>
        </xdr:cNvPr>
        <xdr:cNvPicPr>
          <a:picLocks noChangeAspect="1"/>
        </xdr:cNvPicPr>
      </xdr:nvPicPr>
      <xdr:blipFill>
        <a:blip xmlns:r="http://schemas.openxmlformats.org/officeDocument/2006/relationships" r:embed="rId2"/>
        <a:stretch>
          <a:fillRect/>
        </a:stretch>
      </xdr:blipFill>
      <xdr:spPr>
        <a:xfrm>
          <a:off x="7723188" y="247120"/>
          <a:ext cx="1007487" cy="389505"/>
        </a:xfrm>
        <a:prstGeom prst="rect">
          <a:avLst/>
        </a:prstGeom>
      </xdr:spPr>
    </xdr:pic>
    <xdr:clientData/>
  </xdr:twoCellAnchor>
  <xdr:twoCellAnchor editAs="oneCell">
    <xdr:from>
      <xdr:col>7</xdr:col>
      <xdr:colOff>28575</xdr:colOff>
      <xdr:row>2</xdr:row>
      <xdr:rowOff>57150</xdr:rowOff>
    </xdr:from>
    <xdr:to>
      <xdr:col>7</xdr:col>
      <xdr:colOff>247650</xdr:colOff>
      <xdr:row>3</xdr:row>
      <xdr:rowOff>114300</xdr:rowOff>
    </xdr:to>
    <xdr:pic>
      <xdr:nvPicPr>
        <xdr:cNvPr id="3" name="Immagine 2">
          <a:extLst>
            <a:ext uri="{FF2B5EF4-FFF2-40B4-BE49-F238E27FC236}">
              <a16:creationId xmlns:a16="http://schemas.microsoft.com/office/drawing/2014/main" id="{4FA7192A-8E3E-41A1-8429-724B8510EF3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2375" y="425450"/>
          <a:ext cx="219075" cy="21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536576</xdr:colOff>
      <xdr:row>1</xdr:row>
      <xdr:rowOff>107950</xdr:rowOff>
    </xdr:from>
    <xdr:to>
      <xdr:col>7</xdr:col>
      <xdr:colOff>17945</xdr:colOff>
      <xdr:row>3</xdr:row>
      <xdr:rowOff>125980</xdr:rowOff>
    </xdr:to>
    <xdr:pic>
      <xdr:nvPicPr>
        <xdr:cNvPr id="2" name="Immagine 6">
          <a:hlinkClick xmlns:r="http://schemas.openxmlformats.org/officeDocument/2006/relationships" r:id="rId1"/>
          <a:extLst>
            <a:ext uri="{FF2B5EF4-FFF2-40B4-BE49-F238E27FC236}">
              <a16:creationId xmlns:a16="http://schemas.microsoft.com/office/drawing/2014/main" id="{2576730B-9EDE-401F-A32B-DBBB22AC6D8D}"/>
            </a:ext>
          </a:extLst>
        </xdr:cNvPr>
        <xdr:cNvPicPr>
          <a:picLocks noChangeAspect="1"/>
        </xdr:cNvPicPr>
      </xdr:nvPicPr>
      <xdr:blipFill>
        <a:blip xmlns:r="http://schemas.openxmlformats.org/officeDocument/2006/relationships" r:embed="rId2"/>
        <a:stretch>
          <a:fillRect/>
        </a:stretch>
      </xdr:blipFill>
      <xdr:spPr>
        <a:xfrm>
          <a:off x="7731126" y="292100"/>
          <a:ext cx="1056169" cy="39268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a:extLst>
            <a:ext uri="{FF2B5EF4-FFF2-40B4-BE49-F238E27FC236}">
              <a16:creationId xmlns:a16="http://schemas.microsoft.com/office/drawing/2014/main" id="{101FB036-C5F6-42DF-BE68-CC9C880074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26500" y="415925"/>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448295</xdr:colOff>
      <xdr:row>1</xdr:row>
      <xdr:rowOff>90311</xdr:rowOff>
    </xdr:from>
    <xdr:to>
      <xdr:col>7</xdr:col>
      <xdr:colOff>746244</xdr:colOff>
      <xdr:row>3</xdr:row>
      <xdr:rowOff>107175</xdr:rowOff>
    </xdr:to>
    <xdr:pic>
      <xdr:nvPicPr>
        <xdr:cNvPr id="2" name="Immagine 6">
          <a:hlinkClick xmlns:r="http://schemas.openxmlformats.org/officeDocument/2006/relationships" r:id="rId1"/>
          <a:extLst>
            <a:ext uri="{FF2B5EF4-FFF2-40B4-BE49-F238E27FC236}">
              <a16:creationId xmlns:a16="http://schemas.microsoft.com/office/drawing/2014/main" id="{F7BA2C94-9659-4533-BBDC-8A2FFDABD9DC}"/>
            </a:ext>
          </a:extLst>
        </xdr:cNvPr>
        <xdr:cNvPicPr>
          <a:picLocks noChangeAspect="1"/>
        </xdr:cNvPicPr>
      </xdr:nvPicPr>
      <xdr:blipFill>
        <a:blip xmlns:r="http://schemas.openxmlformats.org/officeDocument/2006/relationships" r:embed="rId2"/>
        <a:stretch>
          <a:fillRect/>
        </a:stretch>
      </xdr:blipFill>
      <xdr:spPr>
        <a:xfrm>
          <a:off x="8227045" y="274461"/>
          <a:ext cx="1085349" cy="391514"/>
        </a:xfrm>
        <a:prstGeom prst="rect">
          <a:avLst/>
        </a:prstGeom>
      </xdr:spPr>
    </xdr:pic>
    <xdr:clientData/>
  </xdr:twoCellAnchor>
  <xdr:twoCellAnchor editAs="oneCell">
    <xdr:from>
      <xdr:col>8</xdr:col>
      <xdr:colOff>29158</xdr:colOff>
      <xdr:row>2</xdr:row>
      <xdr:rowOff>29158</xdr:rowOff>
    </xdr:from>
    <xdr:to>
      <xdr:col>8</xdr:col>
      <xdr:colOff>248233</xdr:colOff>
      <xdr:row>3</xdr:row>
      <xdr:rowOff>53846</xdr:rowOff>
    </xdr:to>
    <xdr:pic>
      <xdr:nvPicPr>
        <xdr:cNvPr id="3" name="Immagine 2">
          <a:extLst>
            <a:ext uri="{FF2B5EF4-FFF2-40B4-BE49-F238E27FC236}">
              <a16:creationId xmlns:a16="http://schemas.microsoft.com/office/drawing/2014/main" id="{20C1BA07-A5CF-444E-8037-46346E2F48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82708" y="397458"/>
          <a:ext cx="219075" cy="2151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444500</xdr:colOff>
      <xdr:row>12</xdr:row>
      <xdr:rowOff>76200</xdr:rowOff>
    </xdr:from>
    <xdr:to>
      <xdr:col>3</xdr:col>
      <xdr:colOff>768500</xdr:colOff>
      <xdr:row>13</xdr:row>
      <xdr:rowOff>146200</xdr:rowOff>
    </xdr:to>
    <xdr:grpSp>
      <xdr:nvGrpSpPr>
        <xdr:cNvPr id="4" name="Gruppo 3">
          <a:extLst>
            <a:ext uri="{FF2B5EF4-FFF2-40B4-BE49-F238E27FC236}">
              <a16:creationId xmlns:a16="http://schemas.microsoft.com/office/drawing/2014/main" id="{0A4BD8F8-CB44-C09F-2B06-ABADBB8F5327}"/>
            </a:ext>
          </a:extLst>
        </xdr:cNvPr>
        <xdr:cNvGrpSpPr/>
      </xdr:nvGrpSpPr>
      <xdr:grpSpPr>
        <a:xfrm>
          <a:off x="6342063" y="2941638"/>
          <a:ext cx="324000" cy="324000"/>
          <a:chOff x="6730125" y="650708"/>
          <a:chExt cx="360000" cy="360000"/>
        </a:xfrm>
        <a:effectLst>
          <a:outerShdw blurRad="50800" dist="38100" dir="2700000" algn="tl" rotWithShape="0">
            <a:prstClr val="black">
              <a:alpha val="40000"/>
            </a:prstClr>
          </a:outerShdw>
        </a:effectLst>
      </xdr:grpSpPr>
      <xdr:grpSp>
        <xdr:nvGrpSpPr>
          <xdr:cNvPr id="6" name="Gruppo 5">
            <a:extLst>
              <a:ext uri="{FF2B5EF4-FFF2-40B4-BE49-F238E27FC236}">
                <a16:creationId xmlns:a16="http://schemas.microsoft.com/office/drawing/2014/main" id="{E8C8D025-8959-417E-7BE8-8C3D53C4258E}"/>
              </a:ext>
            </a:extLst>
          </xdr:cNvPr>
          <xdr:cNvGrpSpPr/>
        </xdr:nvGrpSpPr>
        <xdr:grpSpPr>
          <a:xfrm>
            <a:off x="6730125" y="650708"/>
            <a:ext cx="360000" cy="360000"/>
            <a:chOff x="6790771" y="1030401"/>
            <a:chExt cx="360000" cy="360000"/>
          </a:xfrm>
        </xdr:grpSpPr>
        <xdr:sp macro="" textlink="">
          <xdr:nvSpPr>
            <xdr:cNvPr id="8" name="Ovale 7">
              <a:extLst>
                <a:ext uri="{FF2B5EF4-FFF2-40B4-BE49-F238E27FC236}">
                  <a16:creationId xmlns:a16="http://schemas.microsoft.com/office/drawing/2014/main" id="{4E8C8259-3503-5BDC-55B4-18E6D7C633B4}"/>
                </a:ext>
              </a:extLst>
            </xdr:cNvPr>
            <xdr:cNvSpPr/>
          </xdr:nvSpPr>
          <xdr:spPr>
            <a:xfrm>
              <a:off x="6790771" y="1030401"/>
              <a:ext cx="360000" cy="360000"/>
            </a:xfrm>
            <a:prstGeom prst="ellipse">
              <a:avLst/>
            </a:prstGeom>
            <a:solidFill>
              <a:srgbClr val="EF2A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sp macro="" textlink="">
          <xdr:nvSpPr>
            <xdr:cNvPr id="9" name="Ovale 8">
              <a:extLst>
                <a:ext uri="{FF2B5EF4-FFF2-40B4-BE49-F238E27FC236}">
                  <a16:creationId xmlns:a16="http://schemas.microsoft.com/office/drawing/2014/main" id="{CBB91EBD-542E-806D-C1AE-F19E06050D4C}"/>
                </a:ext>
              </a:extLst>
            </xdr:cNvPr>
            <xdr:cNvSpPr/>
          </xdr:nvSpPr>
          <xdr:spPr>
            <a:xfrm>
              <a:off x="6826771" y="1066401"/>
              <a:ext cx="288000" cy="28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pic>
        <xdr:nvPicPr>
          <xdr:cNvPr id="7" name="Immagine 6">
            <a:extLst>
              <a:ext uri="{FF2B5EF4-FFF2-40B4-BE49-F238E27FC236}">
                <a16:creationId xmlns:a16="http://schemas.microsoft.com/office/drawing/2014/main" id="{DD864F81-4327-8EA3-E706-94EC8BA06670}"/>
              </a:ext>
            </a:extLst>
          </xdr:cNvPr>
          <xdr:cNvPicPr>
            <a:picLocks noChangeAspect="1"/>
          </xdr:cNvPicPr>
        </xdr:nvPicPr>
        <xdr:blipFill>
          <a:blip xmlns:r="http://schemas.openxmlformats.org/officeDocument/2006/relationships" r:embed="rId1"/>
          <a:stretch>
            <a:fillRect/>
          </a:stretch>
        </xdr:blipFill>
        <xdr:spPr>
          <a:xfrm>
            <a:off x="6784125" y="705330"/>
            <a:ext cx="252000" cy="252000"/>
          </a:xfrm>
          <a:prstGeom prst="rect">
            <a:avLst/>
          </a:prstGeom>
        </xdr:spPr>
      </xdr:pic>
    </xdr:grpSp>
    <xdr:clientData/>
  </xdr:twoCellAnchor>
  <xdr:oneCellAnchor>
    <xdr:from>
      <xdr:col>3</xdr:col>
      <xdr:colOff>128587</xdr:colOff>
      <xdr:row>4</xdr:row>
      <xdr:rowOff>28575</xdr:rowOff>
    </xdr:from>
    <xdr:ext cx="587374" cy="234753"/>
    <xdr:pic>
      <xdr:nvPicPr>
        <xdr:cNvPr id="2" name="Immagine 6">
          <a:hlinkClick xmlns:r="http://schemas.openxmlformats.org/officeDocument/2006/relationships" r:id="rId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4"/>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5"/>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6"/>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7"/>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3"/>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8"/>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9"/>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1"/>
          <a:extLst>
            <a:ext uri="{FF2B5EF4-FFF2-40B4-BE49-F238E27FC236}">
              <a16:creationId xmlns:a16="http://schemas.microsoft.com/office/drawing/2014/main" id="{36E530EE-41C3-4AC3-A2D0-8D235AFE6967}"/>
            </a:ext>
          </a:extLst>
        </xdr:cNvPr>
        <xdr:cNvGrpSpPr/>
      </xdr:nvGrpSpPr>
      <xdr:grpSpPr>
        <a:xfrm>
          <a:off x="5916613" y="1370013"/>
          <a:ext cx="754725" cy="32082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2"/>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3"/>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4"/>
          <a:extLst>
            <a:ext uri="{FF2B5EF4-FFF2-40B4-BE49-F238E27FC236}">
              <a16:creationId xmlns:a16="http://schemas.microsoft.com/office/drawing/2014/main" id="{D153D479-8F8C-415A-90AF-4ECE0C20E914}"/>
            </a:ext>
          </a:extLst>
        </xdr:cNvPr>
        <xdr:cNvGrpSpPr/>
      </xdr:nvGrpSpPr>
      <xdr:grpSpPr>
        <a:xfrm>
          <a:off x="6164263" y="1926063"/>
          <a:ext cx="288000" cy="29435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6"/>
          <a:extLst>
            <a:ext uri="{FF2B5EF4-FFF2-40B4-BE49-F238E27FC236}">
              <a16:creationId xmlns:a16="http://schemas.microsoft.com/office/drawing/2014/main" id="{60C72959-BD2C-406C-B140-54DA27B2991E}"/>
            </a:ext>
          </a:extLst>
        </xdr:cNvPr>
        <xdr:cNvGrpSpPr/>
      </xdr:nvGrpSpPr>
      <xdr:grpSpPr>
        <a:xfrm>
          <a:off x="6165313" y="2443163"/>
          <a:ext cx="288000" cy="29435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7"/>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8"/>
          <a:extLst>
            <a:ext uri="{FF2B5EF4-FFF2-40B4-BE49-F238E27FC236}">
              <a16:creationId xmlns:a16="http://schemas.microsoft.com/office/drawing/2014/main" id="{E2A92174-32A0-4C7B-81FD-7D39C0ACEDCD}"/>
            </a:ext>
          </a:extLst>
        </xdr:cNvPr>
        <xdr:cNvGrpSpPr/>
      </xdr:nvGrpSpPr>
      <xdr:grpSpPr>
        <a:xfrm>
          <a:off x="6164263" y="2960688"/>
          <a:ext cx="288000" cy="2943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9"/>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716444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425825" y="374650"/>
          <a:ext cx="791238"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533900" y="374650"/>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751369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234950</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500188" y="384175"/>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44450</xdr:colOff>
      <xdr:row>1</xdr:row>
      <xdr:rowOff>152400</xdr:rowOff>
    </xdr:from>
    <xdr:to>
      <xdr:col>3</xdr:col>
      <xdr:colOff>368450</xdr:colOff>
      <xdr:row>3</xdr:row>
      <xdr:rowOff>108100</xdr:rowOff>
    </xdr:to>
    <xdr:grpSp>
      <xdr:nvGrpSpPr>
        <xdr:cNvPr id="2" name="Gruppo 1">
          <a:extLst>
            <a:ext uri="{FF2B5EF4-FFF2-40B4-BE49-F238E27FC236}">
              <a16:creationId xmlns:a16="http://schemas.microsoft.com/office/drawing/2014/main" id="{BD47BB62-4DD3-4EE8-8094-42C94D164862}"/>
            </a:ext>
          </a:extLst>
        </xdr:cNvPr>
        <xdr:cNvGrpSpPr/>
      </xdr:nvGrpSpPr>
      <xdr:grpSpPr>
        <a:xfrm>
          <a:off x="3155950" y="334963"/>
          <a:ext cx="324000" cy="320825"/>
          <a:chOff x="6730125" y="650708"/>
          <a:chExt cx="360000" cy="360000"/>
        </a:xfrm>
        <a:effectLst>
          <a:outerShdw blurRad="50800" dist="38100" dir="2700000" algn="tl" rotWithShape="0">
            <a:prstClr val="black">
              <a:alpha val="40000"/>
            </a:prstClr>
          </a:outerShdw>
        </a:effectLst>
      </xdr:grpSpPr>
      <xdr:grpSp>
        <xdr:nvGrpSpPr>
          <xdr:cNvPr id="3" name="Gruppo 2">
            <a:extLst>
              <a:ext uri="{FF2B5EF4-FFF2-40B4-BE49-F238E27FC236}">
                <a16:creationId xmlns:a16="http://schemas.microsoft.com/office/drawing/2014/main" id="{FF5F5AB5-A806-BEC7-C23F-E9944DF2199A}"/>
              </a:ext>
            </a:extLst>
          </xdr:cNvPr>
          <xdr:cNvGrpSpPr/>
        </xdr:nvGrpSpPr>
        <xdr:grpSpPr>
          <a:xfrm>
            <a:off x="6730125" y="650708"/>
            <a:ext cx="360000" cy="360000"/>
            <a:chOff x="6790771" y="1030401"/>
            <a:chExt cx="360000" cy="360000"/>
          </a:xfrm>
        </xdr:grpSpPr>
        <xdr:sp macro="" textlink="">
          <xdr:nvSpPr>
            <xdr:cNvPr id="5" name="Ovale 4">
              <a:extLst>
                <a:ext uri="{FF2B5EF4-FFF2-40B4-BE49-F238E27FC236}">
                  <a16:creationId xmlns:a16="http://schemas.microsoft.com/office/drawing/2014/main" id="{5F27F926-D7CE-8655-F0B4-F197C01FC216}"/>
                </a:ext>
              </a:extLst>
            </xdr:cNvPr>
            <xdr:cNvSpPr/>
          </xdr:nvSpPr>
          <xdr:spPr>
            <a:xfrm>
              <a:off x="6790771" y="1030401"/>
              <a:ext cx="360000" cy="360000"/>
            </a:xfrm>
            <a:prstGeom prst="ellipse">
              <a:avLst/>
            </a:prstGeom>
            <a:solidFill>
              <a:srgbClr val="EF2A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sp macro="" textlink="">
          <xdr:nvSpPr>
            <xdr:cNvPr id="6" name="Ovale 5">
              <a:extLst>
                <a:ext uri="{FF2B5EF4-FFF2-40B4-BE49-F238E27FC236}">
                  <a16:creationId xmlns:a16="http://schemas.microsoft.com/office/drawing/2014/main" id="{74C394DF-D728-A571-000A-0AD7C4421273}"/>
                </a:ext>
              </a:extLst>
            </xdr:cNvPr>
            <xdr:cNvSpPr/>
          </xdr:nvSpPr>
          <xdr:spPr>
            <a:xfrm>
              <a:off x="6826771" y="1066401"/>
              <a:ext cx="288000" cy="288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pic>
        <xdr:nvPicPr>
          <xdr:cNvPr id="4" name="Immagine 3">
            <a:extLst>
              <a:ext uri="{FF2B5EF4-FFF2-40B4-BE49-F238E27FC236}">
                <a16:creationId xmlns:a16="http://schemas.microsoft.com/office/drawing/2014/main" id="{6E502293-B197-5D6D-E003-28164ADEFF3B}"/>
              </a:ext>
            </a:extLst>
          </xdr:cNvPr>
          <xdr:cNvPicPr>
            <a:picLocks noChangeAspect="1"/>
          </xdr:cNvPicPr>
        </xdr:nvPicPr>
        <xdr:blipFill>
          <a:blip xmlns:r="http://schemas.openxmlformats.org/officeDocument/2006/relationships" r:embed="rId1"/>
          <a:stretch>
            <a:fillRect/>
          </a:stretch>
        </xdr:blipFill>
        <xdr:spPr>
          <a:xfrm>
            <a:off x="6784125" y="705330"/>
            <a:ext cx="252000" cy="252000"/>
          </a:xfrm>
          <a:prstGeom prst="rect">
            <a:avLst/>
          </a:prstGeom>
        </xdr:spPr>
      </xdr:pic>
    </xdr:grpSp>
    <xdr:clientData/>
  </xdr:twoCellAnchor>
  <xdr:twoCellAnchor editAs="oneCell">
    <xdr:from>
      <xdr:col>8</xdr:col>
      <xdr:colOff>533400</xdr:colOff>
      <xdr:row>1</xdr:row>
      <xdr:rowOff>142875</xdr:rowOff>
    </xdr:from>
    <xdr:to>
      <xdr:col>9</xdr:col>
      <xdr:colOff>767244</xdr:colOff>
      <xdr:row>3</xdr:row>
      <xdr:rowOff>151380</xdr:rowOff>
    </xdr:to>
    <xdr:pic>
      <xdr:nvPicPr>
        <xdr:cNvPr id="18" name="Immagine 6">
          <a:hlinkClick xmlns:r="http://schemas.openxmlformats.org/officeDocument/2006/relationships" r:id="rId2"/>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3"/>
        <a:stretch>
          <a:fillRect/>
        </a:stretch>
      </xdr:blipFill>
      <xdr:spPr>
        <a:xfrm>
          <a:off x="8743950" y="333375"/>
          <a:ext cx="1052994" cy="389505"/>
        </a:xfrm>
        <a:prstGeom prst="rect">
          <a:avLst/>
        </a:prstGeom>
      </xdr:spPr>
    </xdr:pic>
    <xdr:clientData/>
  </xdr:twoCellAnchor>
  <xdr:twoCellAnchor editAs="oneCell">
    <xdr:from>
      <xdr:col>10</xdr:col>
      <xdr:colOff>19050</xdr:colOff>
      <xdr:row>2</xdr:row>
      <xdr:rowOff>95250</xdr:rowOff>
    </xdr:from>
    <xdr:to>
      <xdr:col>10</xdr:col>
      <xdr:colOff>238125</xdr:colOff>
      <xdr:row>3</xdr:row>
      <xdr:rowOff>123825</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2</xdr:col>
      <xdr:colOff>663575</xdr:colOff>
      <xdr:row>2</xdr:row>
      <xdr:rowOff>0</xdr:rowOff>
    </xdr:from>
    <xdr:to>
      <xdr:col>3</xdr:col>
      <xdr:colOff>145125</xdr:colOff>
      <xdr:row>3</xdr:row>
      <xdr:rowOff>97500</xdr:rowOff>
    </xdr:to>
    <xdr:grpSp>
      <xdr:nvGrpSpPr>
        <xdr:cNvPr id="25" name="Gruppo 24">
          <a:hlinkClick xmlns:r="http://schemas.openxmlformats.org/officeDocument/2006/relationships" r:id="rId5"/>
          <a:extLst>
            <a:ext uri="{FF2B5EF4-FFF2-40B4-BE49-F238E27FC236}">
              <a16:creationId xmlns:a16="http://schemas.microsoft.com/office/drawing/2014/main" id="{328E4C77-04EC-400C-8BA6-37E1CA046D48}"/>
            </a:ext>
          </a:extLst>
        </xdr:cNvPr>
        <xdr:cNvGrpSpPr/>
      </xdr:nvGrpSpPr>
      <xdr:grpSpPr>
        <a:xfrm>
          <a:off x="2949575" y="365125"/>
          <a:ext cx="307050" cy="280063"/>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6"/>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583094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273050</xdr:colOff>
      <xdr:row>3</xdr:row>
      <xdr:rowOff>120650</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208</xdr:row>
      <xdr:rowOff>0</xdr:rowOff>
    </xdr:from>
    <xdr:to>
      <xdr:col>17</xdr:col>
      <xdr:colOff>446569</xdr:colOff>
      <xdr:row>210</xdr:row>
      <xdr:rowOff>11680</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209</xdr:row>
      <xdr:rowOff>9525</xdr:rowOff>
    </xdr:from>
    <xdr:to>
      <xdr:col>18</xdr:col>
      <xdr:colOff>101600</xdr:colOff>
      <xdr:row>210</xdr:row>
      <xdr:rowOff>38098</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N33"/>
  <sheetViews>
    <sheetView showGridLines="0" tabSelected="1" zoomScale="80" zoomScaleNormal="80" workbookViewId="0">
      <selection activeCell="O24" sqref="O24"/>
    </sheetView>
  </sheetViews>
  <sheetFormatPr defaultColWidth="11.453125" defaultRowHeight="14" x14ac:dyDescent="0.3"/>
  <cols>
    <col min="1" max="16384" width="11.453125" style="13"/>
  </cols>
  <sheetData>
    <row r="2" spans="1:10" ht="22.5" x14ac:dyDescent="0.45">
      <c r="A2" s="12"/>
      <c r="B2" s="12"/>
      <c r="C2" s="12"/>
      <c r="D2" s="12"/>
      <c r="E2" s="12"/>
      <c r="F2" s="12"/>
      <c r="G2" s="12"/>
      <c r="H2" s="12"/>
    </row>
    <row r="3" spans="1:10" ht="22.5" x14ac:dyDescent="0.45">
      <c r="A3" s="12"/>
      <c r="B3" s="12"/>
      <c r="C3" s="12"/>
      <c r="D3" s="12"/>
      <c r="E3" s="12"/>
      <c r="F3" s="12"/>
      <c r="G3" s="12"/>
      <c r="H3" s="12"/>
    </row>
    <row r="4" spans="1:10" ht="22.5" x14ac:dyDescent="0.45">
      <c r="A4" s="12"/>
      <c r="B4" s="12"/>
      <c r="C4" s="12"/>
      <c r="D4" s="12"/>
      <c r="E4" s="12"/>
      <c r="F4" s="12"/>
      <c r="G4" s="12"/>
      <c r="H4" s="12"/>
    </row>
    <row r="5" spans="1:10" ht="22.5" x14ac:dyDescent="0.45">
      <c r="A5" s="12"/>
      <c r="B5" s="12"/>
      <c r="C5" s="12"/>
      <c r="D5" s="12"/>
      <c r="E5" s="12"/>
      <c r="F5" s="12"/>
      <c r="G5" s="12"/>
      <c r="H5" s="12"/>
    </row>
    <row r="6" spans="1:10" ht="22.5" x14ac:dyDescent="0.45">
      <c r="A6" s="12"/>
      <c r="B6" s="12"/>
      <c r="C6" s="12"/>
      <c r="D6" s="12"/>
      <c r="E6" s="12"/>
      <c r="F6" s="12"/>
      <c r="G6" s="12"/>
      <c r="H6" s="12"/>
    </row>
    <row r="7" spans="1:10" ht="22.5" x14ac:dyDescent="0.45">
      <c r="A7" s="12"/>
      <c r="B7" s="12"/>
      <c r="C7" s="12"/>
      <c r="D7" s="12"/>
      <c r="E7" s="12"/>
      <c r="F7" s="12"/>
      <c r="G7" s="12"/>
      <c r="H7" s="12"/>
    </row>
    <row r="8" spans="1:10" ht="22.5" customHeight="1" x14ac:dyDescent="0.3">
      <c r="A8" s="362"/>
      <c r="B8" s="362"/>
      <c r="C8" s="362"/>
      <c r="D8" s="362"/>
      <c r="E8" s="362"/>
      <c r="F8" s="362"/>
      <c r="G8" s="362"/>
      <c r="H8" s="362"/>
      <c r="I8" s="362"/>
      <c r="J8" s="362"/>
    </row>
    <row r="9" spans="1:10" ht="22.5" customHeight="1" x14ac:dyDescent="0.3">
      <c r="A9" s="362"/>
      <c r="B9" s="362"/>
      <c r="C9" s="362"/>
      <c r="D9" s="362"/>
      <c r="E9" s="362"/>
      <c r="F9" s="362"/>
      <c r="G9" s="362"/>
      <c r="H9" s="362"/>
      <c r="I9" s="362"/>
      <c r="J9" s="362"/>
    </row>
    <row r="10" spans="1:10" ht="22.5" customHeight="1" x14ac:dyDescent="0.3">
      <c r="A10" s="362"/>
      <c r="B10" s="362"/>
      <c r="C10" s="362"/>
      <c r="D10" s="362"/>
      <c r="E10" s="362"/>
      <c r="F10" s="362"/>
      <c r="G10" s="362"/>
      <c r="H10" s="362"/>
      <c r="I10" s="362"/>
      <c r="J10" s="362"/>
    </row>
    <row r="11" spans="1:10" ht="22.5" customHeight="1" x14ac:dyDescent="0.3">
      <c r="A11" s="362"/>
      <c r="B11" s="362"/>
      <c r="C11" s="362"/>
      <c r="D11" s="362"/>
      <c r="E11" s="362"/>
      <c r="F11" s="362"/>
      <c r="G11" s="362"/>
      <c r="H11" s="362"/>
      <c r="I11" s="362"/>
      <c r="J11" s="362"/>
    </row>
    <row r="12" spans="1:10" ht="22.5" customHeight="1" x14ac:dyDescent="0.3">
      <c r="A12" s="362"/>
      <c r="B12" s="362"/>
      <c r="C12" s="362"/>
      <c r="D12" s="362"/>
      <c r="E12" s="362"/>
      <c r="F12" s="362"/>
      <c r="G12" s="362"/>
      <c r="H12" s="362"/>
      <c r="I12" s="362"/>
      <c r="J12" s="362"/>
    </row>
    <row r="13" spans="1:10" ht="22.5" customHeight="1" x14ac:dyDescent="0.3">
      <c r="A13" s="362"/>
      <c r="B13" s="362"/>
      <c r="C13" s="362"/>
      <c r="D13" s="362"/>
      <c r="E13" s="362"/>
      <c r="F13" s="362"/>
      <c r="G13" s="362"/>
      <c r="H13" s="362"/>
      <c r="I13" s="362"/>
      <c r="J13" s="362"/>
    </row>
    <row r="14" spans="1:10" ht="22.5" customHeight="1" x14ac:dyDescent="0.3">
      <c r="A14" s="362"/>
      <c r="B14" s="362"/>
      <c r="C14" s="362"/>
      <c r="D14" s="362"/>
      <c r="E14" s="362"/>
      <c r="F14" s="362"/>
      <c r="G14" s="362"/>
      <c r="H14" s="362"/>
      <c r="I14" s="362"/>
      <c r="J14" s="362"/>
    </row>
    <row r="15" spans="1:10" ht="15" customHeight="1" x14ac:dyDescent="0.3">
      <c r="A15" s="362"/>
      <c r="B15" s="362"/>
      <c r="C15" s="362"/>
      <c r="D15" s="362"/>
      <c r="E15" s="362"/>
      <c r="F15" s="362"/>
      <c r="G15" s="362"/>
      <c r="H15" s="362"/>
      <c r="I15" s="362"/>
      <c r="J15" s="362"/>
    </row>
    <row r="16" spans="1:10" ht="15" customHeight="1" x14ac:dyDescent="0.3">
      <c r="A16" s="362"/>
      <c r="B16" s="362"/>
      <c r="C16" s="362"/>
      <c r="D16" s="362"/>
      <c r="E16" s="362"/>
      <c r="F16" s="362"/>
      <c r="G16" s="362"/>
      <c r="H16" s="362"/>
      <c r="I16" s="362"/>
      <c r="J16" s="362"/>
    </row>
    <row r="17" spans="1:14" ht="22.5" x14ac:dyDescent="0.45">
      <c r="A17" s="12"/>
      <c r="B17" s="12"/>
      <c r="C17" s="12"/>
      <c r="D17" s="12"/>
      <c r="E17" s="12"/>
      <c r="F17" s="12"/>
      <c r="G17" s="12"/>
      <c r="H17" s="12"/>
    </row>
    <row r="18" spans="1:14" ht="22.5" x14ac:dyDescent="0.45">
      <c r="A18" s="12"/>
      <c r="B18" s="12"/>
      <c r="C18" s="12"/>
      <c r="D18" s="12"/>
      <c r="E18" s="12"/>
      <c r="F18" s="12"/>
      <c r="G18" s="12"/>
      <c r="H18" s="12"/>
    </row>
    <row r="19" spans="1:14" ht="22.5" x14ac:dyDescent="0.45">
      <c r="A19" s="359" t="s">
        <v>0</v>
      </c>
      <c r="B19" s="359"/>
      <c r="C19" s="359"/>
      <c r="D19" s="359"/>
      <c r="E19" s="359"/>
      <c r="F19" s="359"/>
      <c r="G19" s="359"/>
      <c r="H19" s="359"/>
      <c r="I19" s="359"/>
      <c r="J19" s="359"/>
      <c r="K19" s="359"/>
      <c r="L19" s="359"/>
      <c r="M19" s="359"/>
      <c r="N19" s="213"/>
    </row>
    <row r="20" spans="1:14" ht="22.5" x14ac:dyDescent="0.45">
      <c r="A20" s="360" t="s">
        <v>1</v>
      </c>
      <c r="B20" s="360"/>
      <c r="C20" s="360"/>
      <c r="D20" s="360"/>
      <c r="E20" s="360"/>
      <c r="F20" s="360"/>
      <c r="G20" s="360"/>
      <c r="H20" s="360"/>
      <c r="I20" s="360"/>
      <c r="J20" s="360"/>
      <c r="K20" s="360"/>
      <c r="L20" s="360"/>
      <c r="M20" s="360"/>
      <c r="N20" s="214"/>
    </row>
    <row r="21" spans="1:14" ht="22.5" x14ac:dyDescent="0.45">
      <c r="A21" s="361" t="s">
        <v>2</v>
      </c>
      <c r="B21" s="361"/>
      <c r="C21" s="361"/>
      <c r="D21" s="361"/>
      <c r="E21" s="361"/>
      <c r="F21" s="361"/>
      <c r="G21" s="361"/>
      <c r="H21" s="361"/>
      <c r="I21" s="361"/>
      <c r="J21" s="361"/>
      <c r="K21" s="361"/>
      <c r="L21" s="361"/>
      <c r="M21" s="361"/>
      <c r="N21" s="215"/>
    </row>
    <row r="22" spans="1:14" ht="22.5" x14ac:dyDescent="0.45">
      <c r="A22" s="358"/>
      <c r="B22" s="358"/>
      <c r="C22" s="358"/>
      <c r="D22" s="358"/>
      <c r="E22" s="358"/>
      <c r="F22" s="358"/>
      <c r="G22" s="358"/>
      <c r="H22" s="358"/>
      <c r="I22" s="358"/>
      <c r="J22" s="358"/>
      <c r="K22" s="358"/>
      <c r="L22" s="358"/>
      <c r="M22" s="358"/>
      <c r="N22" s="12"/>
    </row>
    <row r="23" spans="1:14" ht="22.5" x14ac:dyDescent="0.45">
      <c r="A23" s="359" t="s">
        <v>3</v>
      </c>
      <c r="B23" s="359"/>
      <c r="C23" s="359"/>
      <c r="D23" s="359"/>
      <c r="E23" s="359"/>
      <c r="F23" s="359"/>
      <c r="G23" s="359"/>
      <c r="H23" s="359"/>
      <c r="I23" s="359"/>
      <c r="J23" s="359"/>
      <c r="K23" s="359"/>
      <c r="L23" s="359"/>
      <c r="M23" s="359"/>
      <c r="N23" s="213"/>
    </row>
    <row r="24" spans="1:14" ht="22.5" x14ac:dyDescent="0.45">
      <c r="A24" s="360" t="s">
        <v>4</v>
      </c>
      <c r="B24" s="360"/>
      <c r="C24" s="360"/>
      <c r="D24" s="360"/>
      <c r="E24" s="360"/>
      <c r="F24" s="360"/>
      <c r="G24" s="360"/>
      <c r="H24" s="360"/>
      <c r="I24" s="360"/>
      <c r="J24" s="360"/>
      <c r="K24" s="360"/>
      <c r="L24" s="360"/>
      <c r="M24" s="360"/>
      <c r="N24" s="214"/>
    </row>
    <row r="25" spans="1:14" ht="22.5" x14ac:dyDescent="0.45">
      <c r="A25" s="358"/>
      <c r="B25" s="358"/>
      <c r="C25" s="358"/>
      <c r="D25" s="358"/>
      <c r="E25" s="358"/>
      <c r="F25" s="358"/>
      <c r="G25" s="358"/>
      <c r="H25" s="358"/>
      <c r="I25" s="358"/>
      <c r="J25" s="358"/>
      <c r="K25" s="358"/>
      <c r="L25" s="358"/>
      <c r="M25" s="358"/>
      <c r="N25" s="12"/>
    </row>
    <row r="26" spans="1:14" ht="22.5" x14ac:dyDescent="0.45">
      <c r="A26" s="359" t="s">
        <v>96</v>
      </c>
      <c r="B26" s="359"/>
      <c r="C26" s="359"/>
      <c r="D26" s="359"/>
      <c r="E26" s="359"/>
      <c r="F26" s="359"/>
      <c r="G26" s="359"/>
      <c r="H26" s="359"/>
      <c r="I26" s="359"/>
      <c r="J26" s="359"/>
      <c r="K26" s="359"/>
      <c r="L26" s="359"/>
      <c r="M26" s="359"/>
      <c r="N26" s="213"/>
    </row>
    <row r="27" spans="1:14" ht="22.5" x14ac:dyDescent="0.45">
      <c r="A27" s="358"/>
      <c r="B27" s="358"/>
      <c r="C27" s="358"/>
      <c r="D27" s="358"/>
      <c r="E27" s="358"/>
      <c r="F27" s="358"/>
      <c r="G27" s="358"/>
      <c r="H27" s="358"/>
      <c r="I27" s="358"/>
      <c r="J27" s="358"/>
      <c r="K27" s="358"/>
      <c r="L27" s="358"/>
      <c r="M27" s="358"/>
    </row>
    <row r="28" spans="1:14" ht="22.5" x14ac:dyDescent="0.45">
      <c r="A28" s="358"/>
      <c r="B28" s="358"/>
      <c r="C28" s="358"/>
      <c r="D28" s="358"/>
      <c r="E28" s="358"/>
      <c r="F28" s="358"/>
      <c r="G28" s="358"/>
      <c r="H28" s="358"/>
      <c r="I28" s="358"/>
      <c r="J28" s="358"/>
      <c r="K28" s="358"/>
      <c r="L28" s="358"/>
      <c r="M28" s="358"/>
    </row>
    <row r="29" spans="1:14" ht="22.5" x14ac:dyDescent="0.45">
      <c r="A29" s="12"/>
      <c r="B29" s="12"/>
      <c r="C29" s="12"/>
      <c r="D29" s="12"/>
      <c r="E29" s="12"/>
      <c r="F29" s="12"/>
      <c r="G29" s="12"/>
      <c r="H29" s="12"/>
    </row>
    <row r="30" spans="1:14" ht="22.5" x14ac:dyDescent="0.45">
      <c r="A30" s="12"/>
      <c r="B30" s="12"/>
      <c r="C30" s="12"/>
      <c r="D30" s="12"/>
      <c r="E30" s="12"/>
      <c r="F30" s="12"/>
      <c r="G30" s="12"/>
      <c r="H30" s="12"/>
    </row>
    <row r="31" spans="1:14" ht="22.5" x14ac:dyDescent="0.45">
      <c r="A31" s="12"/>
      <c r="B31" s="12"/>
      <c r="C31" s="12"/>
      <c r="D31" s="12"/>
      <c r="E31" s="12"/>
      <c r="F31" s="12"/>
      <c r="G31" s="12"/>
      <c r="H31" s="12"/>
    </row>
    <row r="32" spans="1:14" ht="22.5" x14ac:dyDescent="0.45">
      <c r="A32" s="12"/>
      <c r="B32" s="12"/>
      <c r="C32" s="12"/>
      <c r="D32" s="12"/>
      <c r="E32" s="12"/>
      <c r="F32" s="12"/>
      <c r="G32" s="12"/>
      <c r="H32" s="12"/>
    </row>
    <row r="33" spans="1:8" ht="22.5" x14ac:dyDescent="0.45">
      <c r="A33" s="12"/>
      <c r="B33" s="12"/>
      <c r="C33" s="12"/>
      <c r="D33" s="12"/>
      <c r="E33" s="12"/>
      <c r="F33" s="12"/>
      <c r="G33" s="12"/>
      <c r="H33" s="12"/>
    </row>
  </sheetData>
  <mergeCells count="11">
    <mergeCell ref="A8:J16"/>
    <mergeCell ref="A24:M24"/>
    <mergeCell ref="A25:M25"/>
    <mergeCell ref="A26:M26"/>
    <mergeCell ref="A27:M27"/>
    <mergeCell ref="A28:M28"/>
    <mergeCell ref="A19:M19"/>
    <mergeCell ref="A20:M20"/>
    <mergeCell ref="A21:M21"/>
    <mergeCell ref="A22:M22"/>
    <mergeCell ref="A23:M23"/>
  </mergeCells>
  <hyperlinks>
    <hyperlink ref="A24" r:id="rId1" xr:uid="{4555889D-894A-4A53-8D40-5A678370AB26}"/>
    <hyperlink ref="A20"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6" orientation="portrait" r:id="rId3"/>
  <headerFooter differentFirst="1">
    <oddHeader>&amp;C&amp;"Arial"&amp;8&amp;K000000INTERNAL&amp;1#</oddHeader>
    <oddFooter>&amp;R&amp;P</oddFooter>
    <firstHeader>&amp;C&amp;"Arial"&amp;8&amp;K000000INTERNAL&amp;1#</first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6CE6A-5489-42D3-9679-8985FF4DCE4A}">
  <dimension ref="B1:J61"/>
  <sheetViews>
    <sheetView showGridLines="0" zoomScale="80" zoomScaleNormal="80" workbookViewId="0">
      <selection activeCell="F7" sqref="F7"/>
    </sheetView>
  </sheetViews>
  <sheetFormatPr defaultColWidth="9.1796875" defaultRowHeight="13" x14ac:dyDescent="0.3"/>
  <cols>
    <col min="1" max="1" width="9.1796875" style="240"/>
    <col min="2" max="2" width="60.6328125" style="240" customWidth="1"/>
    <col min="3" max="3" width="11.26953125" style="240" customWidth="1"/>
    <col min="4" max="4" width="11.26953125" style="240" bestFit="1" customWidth="1"/>
    <col min="5" max="5" width="11.26953125" style="240" customWidth="1"/>
    <col min="6" max="6" width="11.26953125" style="240" bestFit="1" customWidth="1"/>
    <col min="7" max="7" width="11.26953125" style="240" customWidth="1"/>
    <col min="8" max="16384" width="9.1796875" style="240"/>
  </cols>
  <sheetData>
    <row r="1" spans="2:9" ht="14.5" x14ac:dyDescent="0.35">
      <c r="B1"/>
      <c r="C1"/>
      <c r="D1"/>
      <c r="E1"/>
      <c r="F1"/>
      <c r="G1"/>
    </row>
    <row r="2" spans="2:9" customFormat="1" ht="14.5" x14ac:dyDescent="0.35"/>
    <row r="3" spans="2:9" ht="12.75" customHeight="1" x14ac:dyDescent="0.3">
      <c r="B3" s="369" t="s">
        <v>117</v>
      </c>
      <c r="C3" s="369"/>
      <c r="D3" s="369"/>
      <c r="E3" s="369"/>
      <c r="F3" s="369"/>
      <c r="G3" s="369"/>
    </row>
    <row r="4" spans="2:9" ht="13.5" customHeight="1" thickBot="1" x14ac:dyDescent="0.4">
      <c r="B4" s="370"/>
      <c r="C4" s="370"/>
      <c r="D4" s="370"/>
      <c r="E4" s="370"/>
      <c r="F4" s="370"/>
      <c r="G4" s="370"/>
      <c r="H4" s="371" t="s">
        <v>10</v>
      </c>
      <c r="I4" s="372"/>
    </row>
    <row r="5" spans="2:9" ht="15" x14ac:dyDescent="0.3">
      <c r="B5" s="11"/>
      <c r="C5" s="11"/>
      <c r="D5" s="11"/>
      <c r="E5" s="11"/>
    </row>
    <row r="6" spans="2:9" ht="23.25" customHeight="1" x14ac:dyDescent="0.3">
      <c r="B6" s="417" t="s">
        <v>73</v>
      </c>
      <c r="C6" s="417"/>
      <c r="D6" s="417"/>
      <c r="E6" s="417"/>
      <c r="F6" s="417"/>
      <c r="G6" s="417"/>
    </row>
    <row r="7" spans="2:9" ht="23.25" customHeight="1" x14ac:dyDescent="0.3">
      <c r="B7" s="200"/>
      <c r="C7" s="200"/>
      <c r="D7" s="200"/>
      <c r="E7" s="200"/>
      <c r="F7" s="200"/>
      <c r="G7" s="200"/>
    </row>
    <row r="8" spans="2:9" ht="16" x14ac:dyDescent="0.3">
      <c r="B8" s="226"/>
      <c r="C8" s="236"/>
      <c r="D8" s="227" t="s">
        <v>239</v>
      </c>
      <c r="E8" s="227"/>
      <c r="F8" s="227" t="s">
        <v>240</v>
      </c>
      <c r="G8" s="227"/>
    </row>
    <row r="9" spans="2:9" ht="14.25" customHeight="1" x14ac:dyDescent="0.3">
      <c r="B9" s="241"/>
      <c r="C9" s="242"/>
      <c r="D9" s="243"/>
      <c r="E9" s="418" t="s">
        <v>151</v>
      </c>
      <c r="F9" s="244"/>
      <c r="G9" s="418" t="s">
        <v>151</v>
      </c>
    </row>
    <row r="10" spans="2:9" ht="14.25" customHeight="1" x14ac:dyDescent="0.3">
      <c r="B10" s="245"/>
      <c r="C10" s="246"/>
      <c r="D10" s="217"/>
      <c r="E10" s="419"/>
      <c r="F10" s="218"/>
      <c r="G10" s="419"/>
    </row>
    <row r="11" spans="2:9" x14ac:dyDescent="0.3">
      <c r="B11" s="247"/>
      <c r="C11" s="248"/>
      <c r="D11" s="249"/>
      <c r="E11" s="420"/>
      <c r="F11" s="250"/>
      <c r="G11" s="420"/>
    </row>
    <row r="12" spans="2:9" x14ac:dyDescent="0.3">
      <c r="B12" s="251" t="s">
        <v>152</v>
      </c>
      <c r="C12" s="252"/>
      <c r="D12" s="253"/>
      <c r="E12" s="250"/>
      <c r="F12" s="250"/>
      <c r="G12" s="250"/>
    </row>
    <row r="13" spans="2:9" ht="15" customHeight="1" x14ac:dyDescent="0.3">
      <c r="B13" s="254" t="s">
        <v>222</v>
      </c>
      <c r="C13" s="255"/>
      <c r="D13" s="256">
        <v>46130</v>
      </c>
      <c r="E13" s="257">
        <v>3364</v>
      </c>
      <c r="F13" s="256">
        <v>64574</v>
      </c>
      <c r="G13" s="257">
        <v>4934</v>
      </c>
    </row>
    <row r="14" spans="2:9" x14ac:dyDescent="0.3">
      <c r="B14" s="254" t="s">
        <v>153</v>
      </c>
      <c r="C14" s="255"/>
      <c r="D14" s="256">
        <v>965</v>
      </c>
      <c r="E14" s="258">
        <v>5</v>
      </c>
      <c r="F14" s="256">
        <v>1056</v>
      </c>
      <c r="G14" s="258">
        <v>22</v>
      </c>
    </row>
    <row r="15" spans="2:9" x14ac:dyDescent="0.3">
      <c r="B15" s="250"/>
      <c r="C15" s="259" t="s">
        <v>154</v>
      </c>
      <c r="D15" s="260">
        <v>47095</v>
      </c>
      <c r="E15" s="258"/>
      <c r="F15" s="260">
        <v>65630</v>
      </c>
      <c r="G15" s="258"/>
    </row>
    <row r="16" spans="2:9" s="263" customFormat="1" x14ac:dyDescent="0.3">
      <c r="B16" s="250"/>
      <c r="C16" s="255"/>
      <c r="D16" s="261"/>
      <c r="E16" s="262"/>
      <c r="F16" s="261"/>
      <c r="G16" s="262"/>
    </row>
    <row r="17" spans="2:7" x14ac:dyDescent="0.3">
      <c r="B17" s="264" t="s">
        <v>155</v>
      </c>
      <c r="C17" s="255"/>
      <c r="D17" s="258"/>
      <c r="E17" s="258"/>
      <c r="F17" s="258"/>
      <c r="G17" s="258"/>
    </row>
    <row r="18" spans="2:7" ht="14.5" customHeight="1" x14ac:dyDescent="0.3">
      <c r="B18" s="254" t="s">
        <v>223</v>
      </c>
      <c r="C18" s="255"/>
      <c r="D18" s="256">
        <v>23431</v>
      </c>
      <c r="E18" s="257">
        <v>5472</v>
      </c>
      <c r="F18" s="256">
        <v>45910</v>
      </c>
      <c r="G18" s="257">
        <v>12991</v>
      </c>
    </row>
    <row r="19" spans="2:7" ht="14.5" customHeight="1" x14ac:dyDescent="0.3">
      <c r="B19" s="254" t="s">
        <v>224</v>
      </c>
      <c r="C19" s="255"/>
      <c r="D19" s="256">
        <v>8453</v>
      </c>
      <c r="E19" s="257">
        <v>1660</v>
      </c>
      <c r="F19" s="256">
        <v>9976</v>
      </c>
      <c r="G19" s="257">
        <v>1864</v>
      </c>
    </row>
    <row r="20" spans="2:7" s="263" customFormat="1" x14ac:dyDescent="0.3">
      <c r="B20" s="254" t="s">
        <v>156</v>
      </c>
      <c r="C20" s="255"/>
      <c r="D20" s="256">
        <v>2477</v>
      </c>
      <c r="E20" s="258"/>
      <c r="F20" s="256">
        <v>2270</v>
      </c>
      <c r="G20" s="258"/>
    </row>
    <row r="21" spans="2:7" s="263" customFormat="1" x14ac:dyDescent="0.3">
      <c r="B21" s="265" t="s">
        <v>157</v>
      </c>
      <c r="C21" s="266"/>
      <c r="D21" s="256">
        <v>489</v>
      </c>
      <c r="E21" s="258"/>
      <c r="F21" s="256">
        <v>621</v>
      </c>
      <c r="G21" s="258"/>
    </row>
    <row r="22" spans="2:7" s="263" customFormat="1" x14ac:dyDescent="0.3">
      <c r="B22" s="254" t="s">
        <v>74</v>
      </c>
      <c r="C22" s="266"/>
      <c r="D22" s="256">
        <v>3062</v>
      </c>
      <c r="E22" s="258"/>
      <c r="F22" s="256">
        <v>3059</v>
      </c>
      <c r="G22" s="258"/>
    </row>
    <row r="23" spans="2:7" x14ac:dyDescent="0.3">
      <c r="B23" s="254" t="s">
        <v>158</v>
      </c>
      <c r="C23" s="266"/>
      <c r="D23" s="256">
        <v>3029</v>
      </c>
      <c r="E23" s="258">
        <v>151</v>
      </c>
      <c r="F23" s="256">
        <v>2099</v>
      </c>
      <c r="G23" s="258">
        <v>93</v>
      </c>
    </row>
    <row r="24" spans="2:7" s="263" customFormat="1" x14ac:dyDescent="0.3">
      <c r="B24" s="254" t="s">
        <v>159</v>
      </c>
      <c r="C24" s="266"/>
      <c r="D24" s="256">
        <v>-1555</v>
      </c>
      <c r="E24" s="258"/>
      <c r="F24" s="256">
        <v>-1419</v>
      </c>
      <c r="G24" s="258"/>
    </row>
    <row r="25" spans="2:7" s="263" customFormat="1" x14ac:dyDescent="0.3">
      <c r="B25" s="265" t="s">
        <v>160</v>
      </c>
      <c r="C25" s="259" t="s">
        <v>154</v>
      </c>
      <c r="D25" s="260">
        <v>39386</v>
      </c>
      <c r="E25" s="262"/>
      <c r="F25" s="260">
        <v>62516</v>
      </c>
      <c r="G25" s="258"/>
    </row>
    <row r="26" spans="2:7" s="263" customFormat="1" x14ac:dyDescent="0.3">
      <c r="B26" s="248" t="s">
        <v>140</v>
      </c>
      <c r="C26" s="266"/>
      <c r="D26" s="260">
        <v>-1584</v>
      </c>
      <c r="E26" s="258">
        <v>-1</v>
      </c>
      <c r="F26" s="260">
        <v>1409</v>
      </c>
      <c r="G26" s="258">
        <v>17</v>
      </c>
    </row>
    <row r="27" spans="2:7" x14ac:dyDescent="0.3">
      <c r="B27" s="264" t="s">
        <v>225</v>
      </c>
      <c r="C27" s="259"/>
      <c r="D27" s="260">
        <v>6125</v>
      </c>
      <c r="E27" s="262"/>
      <c r="F27" s="260">
        <v>4523</v>
      </c>
      <c r="G27" s="258"/>
    </row>
    <row r="28" spans="2:7" x14ac:dyDescent="0.3">
      <c r="B28" s="254" t="s">
        <v>161</v>
      </c>
      <c r="C28" s="266"/>
      <c r="D28" s="256">
        <v>793</v>
      </c>
      <c r="E28" s="262"/>
      <c r="F28" s="256">
        <v>2033</v>
      </c>
      <c r="G28" s="262"/>
    </row>
    <row r="29" spans="2:7" ht="14.5" customHeight="1" x14ac:dyDescent="0.3">
      <c r="B29" s="254" t="s">
        <v>226</v>
      </c>
      <c r="C29" s="266"/>
      <c r="D29" s="256">
        <v>1986</v>
      </c>
      <c r="E29" s="258">
        <v>113</v>
      </c>
      <c r="F29" s="256">
        <v>3386</v>
      </c>
      <c r="G29" s="258">
        <v>103</v>
      </c>
    </row>
    <row r="30" spans="2:7" s="267" customFormat="1" x14ac:dyDescent="0.3">
      <c r="B30" s="254" t="s">
        <v>162</v>
      </c>
      <c r="C30" s="266"/>
      <c r="D30" s="256">
        <v>1322</v>
      </c>
      <c r="E30" s="262"/>
      <c r="F30" s="256">
        <v>1644</v>
      </c>
      <c r="G30" s="262"/>
    </row>
    <row r="31" spans="2:7" s="263" customFormat="1" x14ac:dyDescent="0.3">
      <c r="B31" s="254" t="s">
        <v>163</v>
      </c>
      <c r="C31" s="266"/>
      <c r="D31" s="256">
        <v>3228</v>
      </c>
      <c r="E31" s="258">
        <v>38</v>
      </c>
      <c r="F31" s="256">
        <v>4905</v>
      </c>
      <c r="G31" s="258">
        <v>24</v>
      </c>
    </row>
    <row r="32" spans="2:7" s="263" customFormat="1" x14ac:dyDescent="0.3">
      <c r="B32" s="254" t="s">
        <v>135</v>
      </c>
      <c r="C32" s="266"/>
      <c r="D32" s="268">
        <v>150</v>
      </c>
      <c r="E32" s="258"/>
      <c r="F32" s="268">
        <v>135</v>
      </c>
      <c r="G32" s="258"/>
    </row>
    <row r="33" spans="2:8" x14ac:dyDescent="0.3">
      <c r="B33" s="254" t="s">
        <v>141</v>
      </c>
      <c r="C33" s="266"/>
      <c r="D33" s="268">
        <v>27</v>
      </c>
      <c r="E33" s="258"/>
      <c r="F33" s="268">
        <v>62</v>
      </c>
      <c r="G33" s="258"/>
      <c r="H33" s="269"/>
    </row>
    <row r="34" spans="2:8" s="263" customFormat="1" x14ac:dyDescent="0.3">
      <c r="B34" s="264" t="s">
        <v>120</v>
      </c>
      <c r="C34" s="255"/>
      <c r="D34" s="260">
        <v>4531</v>
      </c>
      <c r="E34" s="262"/>
      <c r="F34" s="260">
        <v>3590</v>
      </c>
      <c r="G34" s="258"/>
    </row>
    <row r="35" spans="2:8" ht="14.5" x14ac:dyDescent="0.3">
      <c r="B35" s="254" t="s">
        <v>245</v>
      </c>
      <c r="C35" s="255"/>
      <c r="D35" s="256">
        <v>1519</v>
      </c>
      <c r="E35" s="258"/>
      <c r="F35" s="256">
        <v>1007</v>
      </c>
      <c r="G35" s="262"/>
    </row>
    <row r="36" spans="2:8" ht="15" x14ac:dyDescent="0.3">
      <c r="B36" s="264" t="s">
        <v>244</v>
      </c>
      <c r="C36" s="255"/>
      <c r="D36" s="260">
        <v>3012</v>
      </c>
      <c r="E36" s="262"/>
      <c r="F36" s="260">
        <v>2583</v>
      </c>
      <c r="G36" s="268"/>
    </row>
    <row r="37" spans="2:8" ht="14.5" x14ac:dyDescent="0.3">
      <c r="B37" s="254" t="s">
        <v>242</v>
      </c>
      <c r="C37" s="255"/>
      <c r="D37" s="256">
        <v>2491</v>
      </c>
      <c r="E37" s="258"/>
      <c r="F37" s="256">
        <v>2032</v>
      </c>
      <c r="G37" s="261"/>
    </row>
    <row r="38" spans="2:8" ht="14.5" x14ac:dyDescent="0.3">
      <c r="B38" s="254" t="s">
        <v>241</v>
      </c>
      <c r="C38" s="255"/>
      <c r="D38" s="256">
        <v>521</v>
      </c>
      <c r="E38" s="258"/>
      <c r="F38" s="256">
        <v>551</v>
      </c>
      <c r="G38" s="268"/>
    </row>
    <row r="39" spans="2:8" s="263" customFormat="1" ht="13.5" customHeight="1" x14ac:dyDescent="0.3">
      <c r="B39" s="264" t="s">
        <v>121</v>
      </c>
      <c r="C39" s="255"/>
      <c r="D39" s="260">
        <v>71</v>
      </c>
      <c r="E39" s="262"/>
      <c r="F39" s="261">
        <v>-632</v>
      </c>
      <c r="G39" s="261"/>
    </row>
    <row r="40" spans="2:8" s="263" customFormat="1" ht="13.5" customHeight="1" x14ac:dyDescent="0.3">
      <c r="B40" s="254" t="s">
        <v>122</v>
      </c>
      <c r="C40" s="255"/>
      <c r="D40" s="256">
        <v>22</v>
      </c>
      <c r="E40" s="258"/>
      <c r="F40" s="256">
        <v>-340</v>
      </c>
      <c r="G40" s="261"/>
    </row>
    <row r="41" spans="2:8" s="263" customFormat="1" ht="13.5" customHeight="1" x14ac:dyDescent="0.3">
      <c r="B41" s="254" t="s">
        <v>77</v>
      </c>
      <c r="C41" s="255"/>
      <c r="D41" s="256">
        <v>49</v>
      </c>
      <c r="E41" s="258"/>
      <c r="F41" s="256">
        <v>-292</v>
      </c>
      <c r="G41" s="268"/>
    </row>
    <row r="42" spans="2:8" s="263" customFormat="1" ht="15" x14ac:dyDescent="0.3">
      <c r="B42" s="264" t="s">
        <v>243</v>
      </c>
      <c r="C42" s="255"/>
      <c r="D42" s="260">
        <v>3083</v>
      </c>
      <c r="E42" s="262"/>
      <c r="F42" s="260">
        <v>1951</v>
      </c>
      <c r="G42" s="268"/>
    </row>
    <row r="43" spans="2:8" ht="13.5" customHeight="1" x14ac:dyDescent="0.3">
      <c r="B43" s="254" t="s">
        <v>242</v>
      </c>
      <c r="C43" s="255"/>
      <c r="D43" s="256">
        <v>2513</v>
      </c>
      <c r="E43" s="258"/>
      <c r="F43" s="256">
        <v>1692</v>
      </c>
      <c r="G43" s="261"/>
    </row>
    <row r="44" spans="2:8" ht="14.5" x14ac:dyDescent="0.3">
      <c r="B44" s="254" t="s">
        <v>241</v>
      </c>
      <c r="C44" s="255"/>
      <c r="D44" s="256">
        <v>570</v>
      </c>
      <c r="E44" s="258"/>
      <c r="F44" s="256">
        <v>259</v>
      </c>
      <c r="G44" s="268"/>
    </row>
    <row r="45" spans="2:8" x14ac:dyDescent="0.3">
      <c r="B45" s="264" t="s">
        <v>221</v>
      </c>
      <c r="C45" s="255"/>
      <c r="D45" s="256"/>
      <c r="E45" s="258"/>
      <c r="F45" s="256"/>
      <c r="G45" s="268"/>
    </row>
    <row r="46" spans="2:8" x14ac:dyDescent="0.3">
      <c r="B46" s="264" t="s">
        <v>136</v>
      </c>
      <c r="C46" s="356"/>
      <c r="D46" s="256"/>
      <c r="E46" s="258"/>
      <c r="F46" s="256"/>
      <c r="G46" s="268"/>
    </row>
    <row r="47" spans="2:8" x14ac:dyDescent="0.3">
      <c r="B47" s="270" t="s">
        <v>228</v>
      </c>
      <c r="C47" s="255"/>
      <c r="D47" s="271">
        <v>0.24</v>
      </c>
      <c r="E47" s="271"/>
      <c r="F47" s="271">
        <v>0.16</v>
      </c>
      <c r="G47" s="268"/>
    </row>
    <row r="48" spans="2:8" ht="25" customHeight="1" x14ac:dyDescent="0.3">
      <c r="B48" s="415" t="s">
        <v>247</v>
      </c>
      <c r="C48" s="415"/>
      <c r="D48" s="271">
        <v>0.24</v>
      </c>
      <c r="E48" s="271"/>
      <c r="F48" s="271">
        <v>0.19</v>
      </c>
      <c r="G48" s="271"/>
    </row>
    <row r="49" spans="2:10" ht="25" customHeight="1" x14ac:dyDescent="0.3">
      <c r="B49" s="415" t="s">
        <v>248</v>
      </c>
      <c r="C49" s="415"/>
      <c r="D49" s="271" t="s">
        <v>246</v>
      </c>
      <c r="E49" s="271"/>
      <c r="F49" s="271">
        <v>-0.03</v>
      </c>
      <c r="G49" s="271"/>
    </row>
    <row r="50" spans="2:10" ht="25" customHeight="1" x14ac:dyDescent="0.3">
      <c r="B50" s="416" t="s">
        <v>229</v>
      </c>
      <c r="C50" s="416"/>
      <c r="D50" s="271"/>
      <c r="E50" s="271"/>
      <c r="F50" s="271"/>
      <c r="G50" s="271"/>
    </row>
    <row r="51" spans="2:10" ht="25" customHeight="1" x14ac:dyDescent="0.3">
      <c r="B51" s="415" t="s">
        <v>137</v>
      </c>
      <c r="C51" s="415"/>
      <c r="D51" s="271">
        <v>0.24</v>
      </c>
      <c r="E51" s="271"/>
      <c r="F51" s="271">
        <v>0.16</v>
      </c>
      <c r="G51" s="271"/>
    </row>
    <row r="52" spans="2:10" ht="25" customHeight="1" x14ac:dyDescent="0.3">
      <c r="B52" s="415" t="s">
        <v>236</v>
      </c>
      <c r="C52" s="415"/>
      <c r="D52" s="271">
        <v>0.24</v>
      </c>
      <c r="E52" s="271"/>
      <c r="F52" s="271">
        <v>0.19</v>
      </c>
      <c r="G52" s="271"/>
    </row>
    <row r="53" spans="2:10" ht="25" customHeight="1" thickBot="1" x14ac:dyDescent="0.35">
      <c r="B53" s="272" t="s">
        <v>249</v>
      </c>
      <c r="C53" s="273"/>
      <c r="D53" s="274" t="s">
        <v>246</v>
      </c>
      <c r="E53" s="274"/>
      <c r="F53" s="275">
        <v>-0.03</v>
      </c>
      <c r="G53" s="276"/>
    </row>
    <row r="54" spans="2:10" ht="13.5" customHeight="1" thickTop="1" x14ac:dyDescent="0.3">
      <c r="B54" s="217"/>
      <c r="C54" s="277"/>
      <c r="D54" s="217"/>
      <c r="E54" s="217"/>
      <c r="F54" s="218"/>
      <c r="G54" s="218"/>
    </row>
    <row r="55" spans="2:10" ht="13" customHeight="1" x14ac:dyDescent="0.3">
      <c r="B55" s="413" t="s">
        <v>238</v>
      </c>
      <c r="C55" s="413"/>
      <c r="D55" s="413"/>
      <c r="E55" s="413"/>
      <c r="F55" s="413"/>
      <c r="G55" s="413"/>
      <c r="H55" s="278"/>
      <c r="I55" s="278"/>
      <c r="J55" s="279"/>
    </row>
    <row r="56" spans="2:10" ht="13" customHeight="1" x14ac:dyDescent="0.3">
      <c r="B56" s="413"/>
      <c r="C56" s="414"/>
      <c r="D56" s="413"/>
      <c r="E56" s="413"/>
      <c r="F56" s="413"/>
      <c r="G56" s="413"/>
      <c r="H56" s="278"/>
      <c r="I56" s="278"/>
    </row>
    <row r="57" spans="2:10" ht="13" customHeight="1" x14ac:dyDescent="0.3">
      <c r="B57" s="413"/>
      <c r="C57" s="413"/>
      <c r="D57" s="413"/>
      <c r="E57" s="413"/>
      <c r="F57" s="413"/>
      <c r="G57" s="413"/>
      <c r="H57" s="278"/>
      <c r="I57" s="278"/>
      <c r="J57" s="278"/>
    </row>
    <row r="58" spans="2:10" ht="13" customHeight="1" x14ac:dyDescent="0.3">
      <c r="B58" s="413"/>
      <c r="C58" s="413"/>
      <c r="D58" s="413"/>
      <c r="E58" s="413"/>
      <c r="F58" s="413"/>
      <c r="G58" s="413"/>
    </row>
    <row r="59" spans="2:10" ht="13" customHeight="1" x14ac:dyDescent="0.3">
      <c r="B59" s="279"/>
      <c r="C59" s="279"/>
      <c r="D59" s="279"/>
      <c r="E59" s="279"/>
      <c r="F59" s="279"/>
      <c r="G59" s="279"/>
    </row>
    <row r="60" spans="2:10" x14ac:dyDescent="0.3">
      <c r="B60" s="280"/>
      <c r="C60" s="216"/>
      <c r="D60" s="280"/>
      <c r="E60" s="280"/>
      <c r="F60" s="281"/>
      <c r="G60" s="281"/>
    </row>
    <row r="61" spans="2:10" x14ac:dyDescent="0.3">
      <c r="B61" s="280"/>
      <c r="C61" s="216"/>
      <c r="D61" s="280"/>
      <c r="E61" s="280"/>
      <c r="F61" s="281"/>
      <c r="G61" s="281"/>
    </row>
  </sheetData>
  <mergeCells count="16">
    <mergeCell ref="H4:I4"/>
    <mergeCell ref="B6:G6"/>
    <mergeCell ref="E9:E11"/>
    <mergeCell ref="G9:G11"/>
    <mergeCell ref="B48:C48"/>
    <mergeCell ref="B55:G58"/>
    <mergeCell ref="B49:C49"/>
    <mergeCell ref="B50:C50"/>
    <mergeCell ref="B51:C51"/>
    <mergeCell ref="B3:B4"/>
    <mergeCell ref="C3:C4"/>
    <mergeCell ref="D3:D4"/>
    <mergeCell ref="E3:E4"/>
    <mergeCell ref="F3:F4"/>
    <mergeCell ref="G3:G4"/>
    <mergeCell ref="B52:C52"/>
  </mergeCells>
  <pageMargins left="0.7" right="0.7" top="0.75" bottom="0.75" header="0.3" footer="0.3"/>
  <pageSetup paperSize="9" scale="91" orientation="portrait" r:id="rId1"/>
  <headerFooter>
    <oddHeader>&amp;C&amp;"Arial"&amp;8&amp;K000000INTERNAL&amp;1#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E871D-A68D-446D-BDF1-8CB6D1B2095D}">
  <dimension ref="B1:I104"/>
  <sheetViews>
    <sheetView showGridLines="0" zoomScale="80" zoomScaleNormal="80" workbookViewId="0">
      <selection activeCell="L14" sqref="L14"/>
    </sheetView>
  </sheetViews>
  <sheetFormatPr defaultColWidth="9.1796875" defaultRowHeight="13" x14ac:dyDescent="0.3"/>
  <cols>
    <col min="1" max="1" width="9.1796875" style="240"/>
    <col min="2" max="2" width="60" style="240" bestFit="1" customWidth="1"/>
    <col min="3" max="7" width="11.26953125" style="240" customWidth="1"/>
    <col min="8" max="16384" width="9.1796875" style="240"/>
  </cols>
  <sheetData>
    <row r="1" spans="2:9" customFormat="1" ht="14.5" x14ac:dyDescent="0.35"/>
    <row r="2" spans="2:9" customFormat="1" ht="14.5" x14ac:dyDescent="0.35"/>
    <row r="3" spans="2:9" ht="15" customHeight="1" x14ac:dyDescent="0.3">
      <c r="B3" s="369" t="s">
        <v>118</v>
      </c>
      <c r="C3" s="369"/>
      <c r="D3" s="369"/>
      <c r="E3" s="369"/>
      <c r="F3" s="369"/>
      <c r="G3" s="369"/>
    </row>
    <row r="4" spans="2:9" ht="15" customHeight="1" thickBot="1" x14ac:dyDescent="0.4">
      <c r="B4" s="370"/>
      <c r="C4" s="370"/>
      <c r="D4" s="370"/>
      <c r="E4" s="370"/>
      <c r="F4" s="370"/>
      <c r="G4" s="370"/>
      <c r="H4" s="371" t="s">
        <v>10</v>
      </c>
      <c r="I4" s="372"/>
    </row>
    <row r="6" spans="2:9" ht="29.25" customHeight="1" x14ac:dyDescent="0.3">
      <c r="B6" s="417" t="s">
        <v>78</v>
      </c>
      <c r="C6" s="417"/>
      <c r="D6" s="417"/>
      <c r="E6" s="417"/>
      <c r="F6" s="417"/>
      <c r="G6" s="417"/>
    </row>
    <row r="7" spans="2:9" ht="14.5" x14ac:dyDescent="0.3">
      <c r="B7" s="219"/>
      <c r="C7" s="220"/>
      <c r="D7" s="221"/>
      <c r="E7" s="221"/>
      <c r="F7" s="357"/>
      <c r="G7" s="222"/>
    </row>
    <row r="8" spans="2:9" ht="15" customHeight="1" x14ac:dyDescent="0.3">
      <c r="B8" s="223" t="s">
        <v>79</v>
      </c>
      <c r="C8" s="225"/>
      <c r="D8" s="421" t="s">
        <v>250</v>
      </c>
      <c r="E8" s="421"/>
      <c r="F8" s="421" t="s">
        <v>230</v>
      </c>
      <c r="G8" s="421"/>
    </row>
    <row r="9" spans="2:9" ht="15" customHeight="1" x14ac:dyDescent="0.3">
      <c r="B9" s="422"/>
      <c r="C9" s="422"/>
      <c r="D9" s="422"/>
      <c r="E9" s="282" t="s">
        <v>164</v>
      </c>
      <c r="F9" s="422"/>
      <c r="G9" s="282" t="s">
        <v>164</v>
      </c>
    </row>
    <row r="10" spans="2:9" ht="15" customHeight="1" x14ac:dyDescent="0.3">
      <c r="B10" s="422"/>
      <c r="C10" s="422"/>
      <c r="D10" s="422"/>
      <c r="E10" s="282" t="s">
        <v>165</v>
      </c>
      <c r="F10" s="422"/>
      <c r="G10" s="282" t="s">
        <v>165</v>
      </c>
    </row>
    <row r="11" spans="2:9" ht="15" customHeight="1" x14ac:dyDescent="0.3">
      <c r="B11" s="423"/>
      <c r="C11" s="423"/>
      <c r="D11" s="423"/>
      <c r="E11" s="283" t="s">
        <v>166</v>
      </c>
      <c r="F11" s="423"/>
      <c r="G11" s="283" t="s">
        <v>166</v>
      </c>
    </row>
    <row r="12" spans="2:9" ht="15" customHeight="1" x14ac:dyDescent="0.3">
      <c r="B12" s="284" t="s">
        <v>80</v>
      </c>
      <c r="C12" s="285"/>
      <c r="D12" s="286"/>
      <c r="E12" s="201"/>
      <c r="F12" s="287"/>
      <c r="G12" s="202"/>
    </row>
    <row r="13" spans="2:9" ht="15" customHeight="1" x14ac:dyDescent="0.3">
      <c r="B13" s="288" t="s">
        <v>167</v>
      </c>
      <c r="C13" s="204"/>
      <c r="D13" s="286">
        <v>88730</v>
      </c>
      <c r="E13" s="289"/>
      <c r="F13" s="202">
        <v>88521</v>
      </c>
      <c r="G13" s="290"/>
    </row>
    <row r="14" spans="2:9" ht="15" customHeight="1" x14ac:dyDescent="0.3">
      <c r="B14" s="288" t="s">
        <v>168</v>
      </c>
      <c r="C14" s="204"/>
      <c r="D14" s="286">
        <v>95</v>
      </c>
      <c r="E14" s="289"/>
      <c r="F14" s="202">
        <v>94</v>
      </c>
      <c r="G14" s="290"/>
    </row>
    <row r="15" spans="2:9" ht="15" customHeight="1" x14ac:dyDescent="0.3">
      <c r="B15" s="288" t="s">
        <v>169</v>
      </c>
      <c r="C15" s="204"/>
      <c r="D15" s="286">
        <v>17530</v>
      </c>
      <c r="E15" s="291"/>
      <c r="F15" s="202">
        <v>17520</v>
      </c>
      <c r="G15" s="290"/>
    </row>
    <row r="16" spans="2:9" ht="15" customHeight="1" x14ac:dyDescent="0.3">
      <c r="B16" s="288" t="s">
        <v>170</v>
      </c>
      <c r="C16" s="204"/>
      <c r="D16" s="286">
        <v>13197</v>
      </c>
      <c r="E16" s="291"/>
      <c r="F16" s="202">
        <v>13742</v>
      </c>
      <c r="G16" s="290"/>
    </row>
    <row r="17" spans="2:7" ht="15" customHeight="1" x14ac:dyDescent="0.3">
      <c r="B17" s="288" t="s">
        <v>253</v>
      </c>
      <c r="C17" s="207"/>
      <c r="D17" s="286">
        <v>10184</v>
      </c>
      <c r="E17" s="291"/>
      <c r="F17" s="202">
        <v>11175</v>
      </c>
      <c r="G17" s="292"/>
    </row>
    <row r="18" spans="2:7" ht="15" customHeight="1" x14ac:dyDescent="0.3">
      <c r="B18" s="293" t="s">
        <v>171</v>
      </c>
      <c r="C18" s="206"/>
      <c r="D18" s="286">
        <v>1397</v>
      </c>
      <c r="E18" s="291"/>
      <c r="F18" s="202">
        <v>1281</v>
      </c>
      <c r="G18" s="292"/>
    </row>
    <row r="19" spans="2:7" ht="15" customHeight="1" x14ac:dyDescent="0.3">
      <c r="B19" s="288" t="s">
        <v>231</v>
      </c>
      <c r="C19" s="204"/>
      <c r="D19" s="286">
        <v>3378</v>
      </c>
      <c r="E19" s="289">
        <v>3</v>
      </c>
      <c r="F19" s="202">
        <v>3970</v>
      </c>
      <c r="G19" s="294" t="s">
        <v>76</v>
      </c>
    </row>
    <row r="20" spans="2:7" ht="15" customHeight="1" x14ac:dyDescent="0.3">
      <c r="B20" s="288" t="s">
        <v>172</v>
      </c>
      <c r="C20" s="204"/>
      <c r="D20" s="286">
        <v>401</v>
      </c>
      <c r="E20" s="291"/>
      <c r="F20" s="202">
        <v>508</v>
      </c>
      <c r="G20" s="290"/>
    </row>
    <row r="21" spans="2:7" ht="15" customHeight="1" x14ac:dyDescent="0.3">
      <c r="B21" s="288" t="s">
        <v>173</v>
      </c>
      <c r="C21" s="204"/>
      <c r="D21" s="286">
        <v>8577</v>
      </c>
      <c r="E21" s="289">
        <v>1919</v>
      </c>
      <c r="F21" s="202">
        <v>8359</v>
      </c>
      <c r="G21" s="290">
        <v>1885</v>
      </c>
    </row>
    <row r="22" spans="2:7" ht="15" customHeight="1" x14ac:dyDescent="0.3">
      <c r="B22" s="288" t="s">
        <v>174</v>
      </c>
      <c r="C22" s="207"/>
      <c r="D22" s="286">
        <v>2479</v>
      </c>
      <c r="E22" s="291">
        <v>3</v>
      </c>
      <c r="F22" s="202">
        <v>2486</v>
      </c>
      <c r="G22" s="292" t="s">
        <v>76</v>
      </c>
    </row>
    <row r="23" spans="2:7" ht="15" customHeight="1" x14ac:dyDescent="0.3">
      <c r="B23" s="295"/>
      <c r="C23" s="206" t="s">
        <v>175</v>
      </c>
      <c r="D23" s="296">
        <v>145968</v>
      </c>
      <c r="E23" s="297"/>
      <c r="F23" s="209">
        <v>147656</v>
      </c>
      <c r="G23" s="292"/>
    </row>
    <row r="24" spans="2:7" ht="15" customHeight="1" x14ac:dyDescent="0.3">
      <c r="B24" s="284" t="s">
        <v>81</v>
      </c>
      <c r="C24" s="204"/>
      <c r="D24" s="286"/>
      <c r="E24" s="291"/>
      <c r="F24" s="209"/>
      <c r="G24" s="292"/>
    </row>
    <row r="25" spans="2:7" ht="15" customHeight="1" x14ac:dyDescent="0.3">
      <c r="B25" s="298" t="s">
        <v>176</v>
      </c>
      <c r="C25" s="204"/>
      <c r="D25" s="286">
        <v>4430</v>
      </c>
      <c r="E25" s="291"/>
      <c r="F25" s="202">
        <v>4853</v>
      </c>
      <c r="G25" s="292"/>
    </row>
    <row r="26" spans="2:7" ht="15" customHeight="1" x14ac:dyDescent="0.3">
      <c r="B26" s="288" t="s">
        <v>177</v>
      </c>
      <c r="C26" s="204"/>
      <c r="D26" s="286">
        <v>15770</v>
      </c>
      <c r="E26" s="291">
        <v>1301</v>
      </c>
      <c r="F26" s="202">
        <v>16605</v>
      </c>
      <c r="G26" s="290">
        <v>1563</v>
      </c>
    </row>
    <row r="27" spans="2:7" ht="15" customHeight="1" x14ac:dyDescent="0.3">
      <c r="B27" s="295" t="s">
        <v>178</v>
      </c>
      <c r="C27" s="204"/>
      <c r="D27" s="286">
        <v>127</v>
      </c>
      <c r="E27" s="291"/>
      <c r="F27" s="202">
        <v>106</v>
      </c>
      <c r="G27" s="290"/>
    </row>
    <row r="28" spans="2:7" ht="15" customHeight="1" x14ac:dyDescent="0.3">
      <c r="B28" s="298" t="s">
        <v>179</v>
      </c>
      <c r="C28" s="204"/>
      <c r="D28" s="286">
        <v>1028</v>
      </c>
      <c r="E28" s="291"/>
      <c r="F28" s="202">
        <v>561</v>
      </c>
      <c r="G28" s="290"/>
    </row>
    <row r="29" spans="2:7" ht="15" customHeight="1" x14ac:dyDescent="0.3">
      <c r="B29" s="288" t="s">
        <v>180</v>
      </c>
      <c r="C29" s="204"/>
      <c r="D29" s="286">
        <v>8272</v>
      </c>
      <c r="E29" s="291">
        <v>5</v>
      </c>
      <c r="F29" s="202">
        <v>14830</v>
      </c>
      <c r="G29" s="290">
        <v>5</v>
      </c>
    </row>
    <row r="30" spans="2:7" ht="15" customHeight="1" x14ac:dyDescent="0.3">
      <c r="B30" s="288" t="s">
        <v>181</v>
      </c>
      <c r="C30" s="204"/>
      <c r="D30" s="286">
        <v>7728</v>
      </c>
      <c r="E30" s="291">
        <v>157</v>
      </c>
      <c r="F30" s="202">
        <v>13753</v>
      </c>
      <c r="G30" s="290">
        <v>104</v>
      </c>
    </row>
    <row r="31" spans="2:7" ht="15" customHeight="1" x14ac:dyDescent="0.3">
      <c r="B31" s="288" t="s">
        <v>182</v>
      </c>
      <c r="C31" s="204"/>
      <c r="D31" s="286">
        <v>4968</v>
      </c>
      <c r="E31" s="291">
        <v>116</v>
      </c>
      <c r="F31" s="202">
        <v>4314</v>
      </c>
      <c r="G31" s="290">
        <v>153</v>
      </c>
    </row>
    <row r="32" spans="2:7" ht="15" customHeight="1" x14ac:dyDescent="0.3">
      <c r="B32" s="288" t="s">
        <v>183</v>
      </c>
      <c r="C32" s="204"/>
      <c r="D32" s="286">
        <v>6104</v>
      </c>
      <c r="E32" s="291"/>
      <c r="F32" s="202">
        <v>11041</v>
      </c>
      <c r="G32" s="292"/>
    </row>
    <row r="33" spans="2:7" ht="15" customHeight="1" x14ac:dyDescent="0.3">
      <c r="B33" s="293"/>
      <c r="C33" s="206" t="s">
        <v>175</v>
      </c>
      <c r="D33" s="296">
        <v>48427</v>
      </c>
      <c r="E33" s="291"/>
      <c r="F33" s="209">
        <v>66063</v>
      </c>
      <c r="G33" s="292"/>
    </row>
    <row r="34" spans="2:7" ht="15" customHeight="1" x14ac:dyDescent="0.3">
      <c r="B34" s="299" t="s">
        <v>252</v>
      </c>
      <c r="C34" s="204"/>
      <c r="D34" s="296">
        <v>10714</v>
      </c>
      <c r="E34" s="291"/>
      <c r="F34" s="209">
        <v>6155</v>
      </c>
      <c r="G34" s="292"/>
    </row>
    <row r="35" spans="2:7" ht="15" customHeight="1" thickBot="1" x14ac:dyDescent="0.35">
      <c r="B35" s="300" t="s">
        <v>82</v>
      </c>
      <c r="C35" s="273"/>
      <c r="D35" s="301">
        <v>205109</v>
      </c>
      <c r="E35" s="302"/>
      <c r="F35" s="303">
        <v>219874</v>
      </c>
      <c r="G35" s="304"/>
    </row>
    <row r="36" spans="2:7" ht="15" customHeight="1" thickTop="1" x14ac:dyDescent="0.3">
      <c r="B36" s="424"/>
      <c r="C36" s="424"/>
      <c r="D36" s="424"/>
      <c r="E36" s="424"/>
      <c r="F36" s="424"/>
      <c r="G36" s="424"/>
    </row>
    <row r="37" spans="2:7" ht="15" customHeight="1" x14ac:dyDescent="0.3">
      <c r="B37" s="240" t="s">
        <v>251</v>
      </c>
    </row>
    <row r="38" spans="2:7" ht="15" customHeight="1" x14ac:dyDescent="0.3"/>
    <row r="39" spans="2:7" ht="15" customHeight="1" x14ac:dyDescent="0.3">
      <c r="B39" s="223" t="s">
        <v>184</v>
      </c>
      <c r="C39" s="225"/>
      <c r="D39" s="421" t="s">
        <v>250</v>
      </c>
      <c r="E39" s="421"/>
      <c r="F39" s="421" t="s">
        <v>230</v>
      </c>
      <c r="G39" s="421"/>
    </row>
    <row r="40" spans="2:7" ht="15" customHeight="1" x14ac:dyDescent="0.3">
      <c r="B40" s="305"/>
      <c r="C40" s="306"/>
      <c r="D40" s="307"/>
      <c r="E40" s="308"/>
      <c r="F40" s="203"/>
      <c r="G40" s="308"/>
    </row>
    <row r="41" spans="2:7" s="263" customFormat="1" ht="15" customHeight="1" x14ac:dyDescent="0.3">
      <c r="B41" s="299" t="s">
        <v>185</v>
      </c>
      <c r="C41" s="204"/>
      <c r="D41" s="201"/>
      <c r="E41" s="201"/>
      <c r="F41" s="309"/>
      <c r="G41" s="309"/>
    </row>
    <row r="42" spans="2:7" s="263" customFormat="1" ht="15" customHeight="1" x14ac:dyDescent="0.3">
      <c r="B42" s="295" t="s">
        <v>186</v>
      </c>
      <c r="C42" s="204"/>
      <c r="D42" s="201">
        <v>10167</v>
      </c>
      <c r="E42" s="201"/>
      <c r="F42" s="310">
        <v>10167</v>
      </c>
      <c r="G42" s="311"/>
    </row>
    <row r="43" spans="2:7" s="263" customFormat="1" ht="15" customHeight="1" x14ac:dyDescent="0.3">
      <c r="B43" s="295" t="s">
        <v>187</v>
      </c>
      <c r="C43" s="204"/>
      <c r="D43" s="201">
        <v>-47</v>
      </c>
      <c r="E43" s="201"/>
      <c r="F43" s="202">
        <v>-47</v>
      </c>
      <c r="G43" s="311"/>
    </row>
    <row r="44" spans="2:7" ht="15" customHeight="1" x14ac:dyDescent="0.3">
      <c r="B44" s="295" t="s">
        <v>188</v>
      </c>
      <c r="C44" s="204"/>
      <c r="D44" s="201">
        <v>5504</v>
      </c>
      <c r="E44" s="201"/>
      <c r="F44" s="310">
        <v>2740</v>
      </c>
      <c r="G44" s="311"/>
    </row>
    <row r="45" spans="2:7" ht="15" customHeight="1" x14ac:dyDescent="0.3">
      <c r="B45" s="295" t="s">
        <v>256</v>
      </c>
      <c r="C45" s="204"/>
      <c r="D45" s="201">
        <v>16455</v>
      </c>
      <c r="E45" s="201"/>
      <c r="F45" s="310">
        <v>15795</v>
      </c>
      <c r="G45" s="311"/>
    </row>
    <row r="46" spans="2:7" ht="15" customHeight="1" x14ac:dyDescent="0.3">
      <c r="B46" s="295"/>
      <c r="C46" s="355" t="s">
        <v>175</v>
      </c>
      <c r="D46" s="208">
        <v>32079</v>
      </c>
      <c r="E46" s="208"/>
      <c r="F46" s="312">
        <v>28655</v>
      </c>
      <c r="G46" s="313"/>
    </row>
    <row r="47" spans="2:7" ht="15" customHeight="1" x14ac:dyDescent="0.3">
      <c r="B47" s="299" t="s">
        <v>189</v>
      </c>
      <c r="C47" s="204"/>
      <c r="D47" s="208">
        <v>13791</v>
      </c>
      <c r="E47" s="201"/>
      <c r="F47" s="312">
        <v>13425</v>
      </c>
      <c r="G47" s="311"/>
    </row>
    <row r="48" spans="2:7" s="263" customFormat="1" ht="15" customHeight="1" x14ac:dyDescent="0.3">
      <c r="B48" s="299" t="s">
        <v>190</v>
      </c>
      <c r="C48" s="204"/>
      <c r="D48" s="208">
        <v>45870</v>
      </c>
      <c r="E48" s="201"/>
      <c r="F48" s="312">
        <v>42080</v>
      </c>
      <c r="G48" s="310"/>
    </row>
    <row r="49" spans="2:7" s="263" customFormat="1" ht="15" customHeight="1" x14ac:dyDescent="0.3">
      <c r="B49" s="299" t="s">
        <v>83</v>
      </c>
      <c r="C49" s="204"/>
      <c r="D49" s="201"/>
      <c r="E49" s="201"/>
      <c r="F49" s="310"/>
      <c r="G49" s="314"/>
    </row>
    <row r="50" spans="2:7" s="263" customFormat="1" ht="15" customHeight="1" x14ac:dyDescent="0.3">
      <c r="B50" s="295" t="s">
        <v>191</v>
      </c>
      <c r="C50" s="204"/>
      <c r="D50" s="201">
        <v>66144</v>
      </c>
      <c r="E50" s="291">
        <v>715</v>
      </c>
      <c r="F50" s="310">
        <v>68191</v>
      </c>
      <c r="G50" s="314">
        <v>774</v>
      </c>
    </row>
    <row r="51" spans="2:7" s="263" customFormat="1" ht="15" customHeight="1" x14ac:dyDescent="0.3">
      <c r="B51" s="295" t="s">
        <v>192</v>
      </c>
      <c r="C51" s="204"/>
      <c r="D51" s="201">
        <v>2439</v>
      </c>
      <c r="E51" s="291"/>
      <c r="F51" s="310">
        <v>2202</v>
      </c>
      <c r="G51" s="314"/>
    </row>
    <row r="52" spans="2:7" s="263" customFormat="1" ht="15" customHeight="1" x14ac:dyDescent="0.3">
      <c r="B52" s="295" t="s">
        <v>193</v>
      </c>
      <c r="C52" s="204"/>
      <c r="D52" s="201">
        <v>5850</v>
      </c>
      <c r="E52" s="291"/>
      <c r="F52" s="310">
        <v>6055</v>
      </c>
      <c r="G52" s="314"/>
    </row>
    <row r="53" spans="2:7" s="263" customFormat="1" ht="15" customHeight="1" x14ac:dyDescent="0.3">
      <c r="B53" s="295" t="s">
        <v>255</v>
      </c>
      <c r="C53" s="204"/>
      <c r="D53" s="201">
        <v>9103</v>
      </c>
      <c r="E53" s="291"/>
      <c r="F53" s="310">
        <v>9794</v>
      </c>
      <c r="G53" s="314"/>
    </row>
    <row r="54" spans="2:7" s="263" customFormat="1" ht="15" customHeight="1" x14ac:dyDescent="0.3">
      <c r="B54" s="295" t="s">
        <v>194</v>
      </c>
      <c r="C54" s="204"/>
      <c r="D54" s="201">
        <v>3987</v>
      </c>
      <c r="E54" s="291">
        <v>10</v>
      </c>
      <c r="F54" s="310">
        <v>5895</v>
      </c>
      <c r="G54" s="314">
        <v>9</v>
      </c>
    </row>
    <row r="55" spans="2:7" ht="15" customHeight="1" x14ac:dyDescent="0.3">
      <c r="B55" s="295" t="s">
        <v>195</v>
      </c>
      <c r="C55" s="204"/>
      <c r="D55" s="201">
        <v>5698</v>
      </c>
      <c r="E55" s="291">
        <v>18</v>
      </c>
      <c r="F55" s="310">
        <v>5747</v>
      </c>
      <c r="G55" s="314">
        <v>17</v>
      </c>
    </row>
    <row r="56" spans="2:7" ht="15" customHeight="1" x14ac:dyDescent="0.3">
      <c r="B56" s="295" t="s">
        <v>196</v>
      </c>
      <c r="C56" s="355"/>
      <c r="D56" s="201" t="s">
        <v>257</v>
      </c>
      <c r="E56" s="291"/>
      <c r="F56" s="310" t="s">
        <v>258</v>
      </c>
      <c r="G56" s="314"/>
    </row>
    <row r="57" spans="2:7" ht="15" customHeight="1" x14ac:dyDescent="0.3">
      <c r="B57" s="295" t="s">
        <v>197</v>
      </c>
      <c r="C57" s="204"/>
      <c r="D57" s="201">
        <v>4621</v>
      </c>
      <c r="E57" s="291"/>
      <c r="F57" s="310">
        <v>4246</v>
      </c>
      <c r="G57" s="314"/>
    </row>
    <row r="58" spans="2:7" x14ac:dyDescent="0.3">
      <c r="B58" s="295"/>
      <c r="C58" s="207" t="s">
        <v>175</v>
      </c>
      <c r="D58" s="208">
        <v>97842</v>
      </c>
      <c r="E58" s="297"/>
      <c r="F58" s="312">
        <v>102130</v>
      </c>
      <c r="G58" s="315"/>
    </row>
    <row r="59" spans="2:7" x14ac:dyDescent="0.3">
      <c r="B59" s="299" t="s">
        <v>84</v>
      </c>
      <c r="C59" s="204"/>
      <c r="D59" s="201"/>
      <c r="E59" s="291"/>
      <c r="F59" s="310"/>
      <c r="G59" s="314"/>
    </row>
    <row r="60" spans="2:7" ht="15" customHeight="1" x14ac:dyDescent="0.3">
      <c r="B60" s="295" t="s">
        <v>198</v>
      </c>
      <c r="C60" s="204"/>
      <c r="D60" s="201">
        <v>8403</v>
      </c>
      <c r="E60" s="291">
        <v>10</v>
      </c>
      <c r="F60" s="310">
        <v>18392</v>
      </c>
      <c r="G60" s="314">
        <v>14</v>
      </c>
    </row>
    <row r="61" spans="2:7" ht="15" customHeight="1" x14ac:dyDescent="0.3">
      <c r="B61" s="295" t="s">
        <v>199</v>
      </c>
      <c r="C61" s="204"/>
      <c r="D61" s="201">
        <v>4961</v>
      </c>
      <c r="E61" s="291">
        <v>111</v>
      </c>
      <c r="F61" s="310">
        <v>2835</v>
      </c>
      <c r="G61" s="314">
        <v>110</v>
      </c>
    </row>
    <row r="62" spans="2:7" ht="15" customHeight="1" x14ac:dyDescent="0.3">
      <c r="B62" s="295" t="s">
        <v>200</v>
      </c>
      <c r="C62" s="204"/>
      <c r="D62" s="201">
        <v>1798</v>
      </c>
      <c r="E62" s="291"/>
      <c r="F62" s="310">
        <v>1325</v>
      </c>
      <c r="G62" s="314"/>
    </row>
    <row r="63" spans="2:7" ht="15" customHeight="1" x14ac:dyDescent="0.3">
      <c r="B63" s="295" t="s">
        <v>201</v>
      </c>
      <c r="C63" s="204"/>
      <c r="D63" s="201">
        <v>11327</v>
      </c>
      <c r="E63" s="291">
        <v>2123</v>
      </c>
      <c r="F63" s="310">
        <v>17641</v>
      </c>
      <c r="G63" s="314">
        <v>2810</v>
      </c>
    </row>
    <row r="64" spans="2:7" ht="15" customHeight="1" x14ac:dyDescent="0.3">
      <c r="B64" s="295" t="s">
        <v>202</v>
      </c>
      <c r="C64" s="204"/>
      <c r="D64" s="201">
        <v>1361</v>
      </c>
      <c r="E64" s="291"/>
      <c r="F64" s="310">
        <v>1623</v>
      </c>
      <c r="G64" s="314"/>
    </row>
    <row r="65" spans="2:7" ht="15" customHeight="1" x14ac:dyDescent="0.3">
      <c r="B65" s="295" t="s">
        <v>203</v>
      </c>
      <c r="C65" s="204"/>
      <c r="D65" s="201">
        <v>9800</v>
      </c>
      <c r="E65" s="291">
        <v>3</v>
      </c>
      <c r="F65" s="310">
        <v>16141</v>
      </c>
      <c r="G65" s="314"/>
    </row>
    <row r="66" spans="2:7" s="263" customFormat="1" ht="15" customHeight="1" x14ac:dyDescent="0.3">
      <c r="B66" s="295" t="s">
        <v>204</v>
      </c>
      <c r="C66" s="204"/>
      <c r="D66" s="201">
        <v>1822</v>
      </c>
      <c r="E66" s="291">
        <v>49</v>
      </c>
      <c r="F66" s="310">
        <v>1775</v>
      </c>
      <c r="G66" s="314">
        <v>43</v>
      </c>
    </row>
    <row r="67" spans="2:7" s="263" customFormat="1" ht="15" customHeight="1" x14ac:dyDescent="0.3">
      <c r="B67" s="295" t="s">
        <v>205</v>
      </c>
      <c r="C67" s="204"/>
      <c r="D67" s="201">
        <v>929</v>
      </c>
      <c r="E67" s="291">
        <v>1</v>
      </c>
      <c r="F67" s="310">
        <v>853</v>
      </c>
      <c r="G67" s="314">
        <v>1</v>
      </c>
    </row>
    <row r="68" spans="2:7" ht="15" customHeight="1" x14ac:dyDescent="0.3">
      <c r="B68" s="295" t="s">
        <v>206</v>
      </c>
      <c r="C68" s="204"/>
      <c r="D68" s="201">
        <v>16106</v>
      </c>
      <c r="E68" s="291">
        <v>39</v>
      </c>
      <c r="F68" s="310">
        <v>11713</v>
      </c>
      <c r="G68" s="314">
        <v>47</v>
      </c>
    </row>
    <row r="69" spans="2:7" ht="15" customHeight="1" x14ac:dyDescent="0.3">
      <c r="B69" s="295"/>
      <c r="C69" s="207" t="s">
        <v>175</v>
      </c>
      <c r="D69" s="208">
        <v>56507</v>
      </c>
      <c r="E69" s="297"/>
      <c r="F69" s="312">
        <v>72298</v>
      </c>
      <c r="G69" s="314"/>
    </row>
    <row r="70" spans="2:7" ht="15" x14ac:dyDescent="0.3">
      <c r="B70" s="299" t="s">
        <v>254</v>
      </c>
      <c r="C70" s="204"/>
      <c r="D70" s="208">
        <v>4890</v>
      </c>
      <c r="E70" s="297"/>
      <c r="F70" s="312">
        <v>3366</v>
      </c>
      <c r="G70" s="312"/>
    </row>
    <row r="71" spans="2:7" s="263" customFormat="1" ht="15" customHeight="1" x14ac:dyDescent="0.3">
      <c r="B71" s="299" t="s">
        <v>207</v>
      </c>
      <c r="C71" s="204"/>
      <c r="D71" s="208">
        <v>159239</v>
      </c>
      <c r="E71" s="208"/>
      <c r="F71" s="312">
        <v>177794</v>
      </c>
      <c r="G71" s="312"/>
    </row>
    <row r="72" spans="2:7" s="263" customFormat="1" ht="15" customHeight="1" thickBot="1" x14ac:dyDescent="0.35">
      <c r="B72" s="316" t="s">
        <v>123</v>
      </c>
      <c r="C72" s="273"/>
      <c r="D72" s="301">
        <v>205109</v>
      </c>
      <c r="E72" s="301"/>
      <c r="F72" s="317">
        <v>219874</v>
      </c>
      <c r="G72" s="317"/>
    </row>
    <row r="73" spans="2:7" s="263" customFormat="1" ht="15" customHeight="1" thickTop="1" x14ac:dyDescent="0.3">
      <c r="B73" s="240"/>
      <c r="C73" s="240"/>
      <c r="D73" s="240"/>
      <c r="E73" s="240"/>
      <c r="F73" s="240"/>
      <c r="G73" s="240"/>
    </row>
    <row r="74" spans="2:7" s="263" customFormat="1" ht="15" customHeight="1" x14ac:dyDescent="0.3">
      <c r="B74" s="240" t="s">
        <v>251</v>
      </c>
      <c r="C74" s="240"/>
      <c r="D74" s="240"/>
      <c r="E74" s="240"/>
      <c r="F74" s="240"/>
      <c r="G74" s="240"/>
    </row>
    <row r="75" spans="2:7" ht="15" customHeight="1" x14ac:dyDescent="0.3"/>
    <row r="76" spans="2:7" ht="15" customHeight="1" x14ac:dyDescent="0.3"/>
    <row r="77" spans="2:7" ht="15" customHeight="1" x14ac:dyDescent="0.3"/>
    <row r="78" spans="2:7" s="263" customFormat="1" ht="15" customHeight="1" x14ac:dyDescent="0.3">
      <c r="B78" s="240"/>
      <c r="C78" s="240"/>
      <c r="D78" s="240"/>
      <c r="E78" s="240"/>
      <c r="F78" s="240"/>
      <c r="G78" s="240"/>
    </row>
    <row r="79" spans="2:7" s="263" customFormat="1" ht="15" customHeight="1" x14ac:dyDescent="0.3">
      <c r="B79" s="240"/>
      <c r="C79" s="240"/>
      <c r="D79" s="240"/>
      <c r="E79" s="240"/>
      <c r="F79" s="240"/>
      <c r="G79" s="240"/>
    </row>
    <row r="80" spans="2:7" s="263" customFormat="1" ht="15" customHeight="1" x14ac:dyDescent="0.3">
      <c r="B80" s="240"/>
      <c r="C80" s="240"/>
      <c r="D80" s="240"/>
      <c r="E80" s="240"/>
      <c r="F80" s="240"/>
      <c r="G80" s="240"/>
    </row>
    <row r="81" spans="2:7" s="263" customFormat="1" ht="15" customHeight="1" x14ac:dyDescent="0.3">
      <c r="B81" s="240"/>
      <c r="C81" s="240"/>
      <c r="D81" s="240"/>
      <c r="E81" s="240"/>
      <c r="F81" s="240"/>
      <c r="G81" s="240"/>
    </row>
    <row r="82" spans="2:7" ht="15" customHeight="1" x14ac:dyDescent="0.3"/>
    <row r="83" spans="2:7" ht="15" customHeight="1" x14ac:dyDescent="0.3"/>
    <row r="84" spans="2:7" ht="15" customHeight="1" x14ac:dyDescent="0.3"/>
    <row r="100" spans="2:7" s="318" customFormat="1" x14ac:dyDescent="0.3">
      <c r="B100" s="240"/>
      <c r="C100" s="240"/>
      <c r="D100" s="240"/>
      <c r="E100" s="240"/>
      <c r="F100" s="240"/>
      <c r="G100" s="240"/>
    </row>
    <row r="101" spans="2:7" s="318" customFormat="1" x14ac:dyDescent="0.3">
      <c r="B101" s="240"/>
      <c r="C101" s="240"/>
      <c r="D101" s="240"/>
      <c r="E101" s="240"/>
      <c r="F101" s="240"/>
      <c r="G101" s="240"/>
    </row>
    <row r="102" spans="2:7" s="318" customFormat="1" x14ac:dyDescent="0.3">
      <c r="B102" s="240"/>
      <c r="C102" s="240"/>
      <c r="D102" s="240"/>
      <c r="E102" s="240"/>
      <c r="F102" s="240"/>
      <c r="G102" s="240"/>
    </row>
    <row r="104" spans="2:7" ht="16.5" customHeight="1" x14ac:dyDescent="0.3"/>
  </sheetData>
  <mergeCells count="14">
    <mergeCell ref="H4:I4"/>
    <mergeCell ref="B6:G6"/>
    <mergeCell ref="D8:E8"/>
    <mergeCell ref="F8:G8"/>
    <mergeCell ref="D39:E39"/>
    <mergeCell ref="F39:G39"/>
    <mergeCell ref="B3:E4"/>
    <mergeCell ref="F3:F4"/>
    <mergeCell ref="G3:G4"/>
    <mergeCell ref="B9:B11"/>
    <mergeCell ref="C9:C11"/>
    <mergeCell ref="D9:D11"/>
    <mergeCell ref="F9:F11"/>
    <mergeCell ref="B36:G36"/>
  </mergeCells>
  <pageMargins left="0.7" right="0.7" top="0.75" bottom="0.75" header="0.3" footer="0.3"/>
  <pageSetup paperSize="9" scale="78" orientation="portrait" r:id="rId1"/>
  <headerFooter>
    <oddHeader>&amp;C&amp;"Arial"&amp;8&amp;K000000INTERNAL&amp;1#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2661F-D9BB-4BA0-A7BA-D74E7DF2F9B4}">
  <dimension ref="B1:J109"/>
  <sheetViews>
    <sheetView showGridLines="0" zoomScale="80" zoomScaleNormal="80" workbookViewId="0">
      <selection activeCell="C70" sqref="C70"/>
    </sheetView>
  </sheetViews>
  <sheetFormatPr defaultColWidth="9.1796875" defaultRowHeight="13" x14ac:dyDescent="0.3"/>
  <cols>
    <col min="1" max="1" width="5.26953125" style="240" customWidth="1"/>
    <col min="2" max="2" width="9.1796875" style="240" hidden="1" customWidth="1"/>
    <col min="3" max="3" width="72.26953125" style="240" bestFit="1" customWidth="1"/>
    <col min="4" max="8" width="11.26953125" style="240" customWidth="1"/>
    <col min="9" max="16384" width="9.1796875" style="240"/>
  </cols>
  <sheetData>
    <row r="1" spans="3:10" customFormat="1" ht="14.5" x14ac:dyDescent="0.35"/>
    <row r="2" spans="3:10" customFormat="1" ht="14.5" x14ac:dyDescent="0.35"/>
    <row r="3" spans="3:10" ht="15" customHeight="1" x14ac:dyDescent="0.3">
      <c r="C3" s="369" t="s">
        <v>119</v>
      </c>
      <c r="D3" s="369"/>
      <c r="E3" s="369"/>
      <c r="F3" s="369"/>
      <c r="G3" s="369"/>
      <c r="H3" s="369"/>
    </row>
    <row r="4" spans="3:10" ht="12.75" customHeight="1" thickBot="1" x14ac:dyDescent="0.4">
      <c r="C4" s="370"/>
      <c r="D4" s="370"/>
      <c r="E4" s="370"/>
      <c r="F4" s="370"/>
      <c r="G4" s="370"/>
      <c r="H4" s="370"/>
      <c r="I4" s="371" t="s">
        <v>10</v>
      </c>
      <c r="J4" s="372"/>
    </row>
    <row r="5" spans="3:10" ht="13.5" customHeight="1" x14ac:dyDescent="0.3"/>
    <row r="6" spans="3:10" ht="24.75" customHeight="1" x14ac:dyDescent="0.3">
      <c r="C6" s="417" t="s">
        <v>85</v>
      </c>
      <c r="D6" s="417"/>
      <c r="E6" s="417"/>
      <c r="F6" s="417"/>
      <c r="G6" s="417"/>
      <c r="H6" s="417"/>
    </row>
    <row r="7" spans="3:10" ht="14" x14ac:dyDescent="0.3">
      <c r="C7" s="200"/>
      <c r="D7" s="200"/>
      <c r="E7" s="200"/>
      <c r="F7" s="200"/>
      <c r="G7" s="200"/>
      <c r="H7" s="200"/>
    </row>
    <row r="8" spans="3:10" ht="14" x14ac:dyDescent="0.3">
      <c r="C8" s="223"/>
      <c r="D8" s="225"/>
      <c r="E8" s="236" t="s">
        <v>239</v>
      </c>
      <c r="F8" s="225"/>
      <c r="G8" s="236" t="s">
        <v>227</v>
      </c>
      <c r="H8" s="225"/>
    </row>
    <row r="9" spans="3:10" ht="15" customHeight="1" x14ac:dyDescent="0.3">
      <c r="C9" s="224"/>
      <c r="D9" s="224"/>
      <c r="E9" s="224"/>
      <c r="F9" s="419" t="s">
        <v>151</v>
      </c>
      <c r="G9" s="224"/>
      <c r="H9" s="419" t="s">
        <v>151</v>
      </c>
    </row>
    <row r="10" spans="3:10" ht="15" customHeight="1" x14ac:dyDescent="0.3">
      <c r="C10" s="224"/>
      <c r="D10" s="224"/>
      <c r="E10" s="224"/>
      <c r="F10" s="419"/>
      <c r="G10" s="224"/>
      <c r="H10" s="419"/>
    </row>
    <row r="11" spans="3:10" ht="15" customHeight="1" x14ac:dyDescent="0.3">
      <c r="C11" s="224"/>
      <c r="D11" s="224"/>
      <c r="E11" s="224"/>
      <c r="F11" s="420"/>
      <c r="G11" s="224"/>
      <c r="H11" s="420"/>
    </row>
    <row r="12" spans="3:10" x14ac:dyDescent="0.3">
      <c r="C12" s="299" t="s">
        <v>259</v>
      </c>
      <c r="D12" s="205"/>
      <c r="E12" s="208">
        <v>3083</v>
      </c>
      <c r="F12" s="319"/>
      <c r="G12" s="320">
        <v>1951</v>
      </c>
      <c r="H12" s="321"/>
    </row>
    <row r="13" spans="3:10" x14ac:dyDescent="0.3">
      <c r="C13" s="299" t="s">
        <v>86</v>
      </c>
      <c r="D13" s="205"/>
      <c r="E13" s="201"/>
      <c r="F13" s="322"/>
      <c r="G13" s="323"/>
      <c r="H13" s="324"/>
      <c r="I13" s="325"/>
    </row>
    <row r="14" spans="3:10" x14ac:dyDescent="0.3">
      <c r="C14" s="295" t="s">
        <v>235</v>
      </c>
      <c r="D14" s="205"/>
      <c r="E14" s="201">
        <v>502</v>
      </c>
      <c r="F14" s="322"/>
      <c r="G14" s="326">
        <v>627</v>
      </c>
      <c r="H14" s="327"/>
    </row>
    <row r="15" spans="3:10" x14ac:dyDescent="0.3">
      <c r="C15" s="295" t="s">
        <v>74</v>
      </c>
      <c r="D15" s="205"/>
      <c r="E15" s="201">
        <v>3402</v>
      </c>
      <c r="F15" s="322"/>
      <c r="G15" s="326">
        <v>3676</v>
      </c>
      <c r="H15" s="327"/>
    </row>
    <row r="16" spans="3:10" x14ac:dyDescent="0.3">
      <c r="C16" s="295" t="s">
        <v>233</v>
      </c>
      <c r="D16" s="205"/>
      <c r="E16" s="201">
        <v>1644</v>
      </c>
      <c r="F16" s="322"/>
      <c r="G16" s="326">
        <v>1020</v>
      </c>
      <c r="H16" s="327"/>
      <c r="I16" s="325"/>
    </row>
    <row r="17" spans="3:9" x14ac:dyDescent="0.3">
      <c r="C17" s="295" t="s">
        <v>208</v>
      </c>
      <c r="D17" s="205"/>
      <c r="E17" s="201">
        <v>-27</v>
      </c>
      <c r="F17" s="322"/>
      <c r="G17" s="326">
        <v>-62</v>
      </c>
      <c r="H17" s="327"/>
    </row>
    <row r="18" spans="3:9" x14ac:dyDescent="0.3">
      <c r="C18" s="295" t="s">
        <v>75</v>
      </c>
      <c r="D18" s="205"/>
      <c r="E18" s="201">
        <v>1532</v>
      </c>
      <c r="F18" s="322"/>
      <c r="G18" s="326">
        <v>991</v>
      </c>
      <c r="H18" s="327"/>
    </row>
    <row r="19" spans="3:9" x14ac:dyDescent="0.3">
      <c r="C19" s="295" t="s">
        <v>87</v>
      </c>
      <c r="D19" s="205"/>
      <c r="E19" s="201">
        <v>-2871</v>
      </c>
      <c r="F19" s="322"/>
      <c r="G19" s="326">
        <v>-4028</v>
      </c>
      <c r="H19" s="327"/>
    </row>
    <row r="20" spans="3:9" x14ac:dyDescent="0.3">
      <c r="C20" s="328" t="s">
        <v>88</v>
      </c>
      <c r="D20" s="205"/>
      <c r="E20" s="201">
        <v>478</v>
      </c>
      <c r="F20" s="322"/>
      <c r="G20" s="326">
        <v>-1113</v>
      </c>
      <c r="H20" s="327"/>
    </row>
    <row r="21" spans="3:9" x14ac:dyDescent="0.3">
      <c r="C21" s="328" t="s">
        <v>89</v>
      </c>
      <c r="D21" s="205"/>
      <c r="E21" s="201">
        <v>247</v>
      </c>
      <c r="F21" s="322" t="s">
        <v>287</v>
      </c>
      <c r="G21" s="326">
        <v>-1019</v>
      </c>
      <c r="H21" s="327">
        <v>-144</v>
      </c>
    </row>
    <row r="22" spans="3:9" x14ac:dyDescent="0.3">
      <c r="C22" s="328" t="s">
        <v>90</v>
      </c>
      <c r="D22" s="205"/>
      <c r="E22" s="201">
        <v>-6180</v>
      </c>
      <c r="F22" s="322" t="s">
        <v>288</v>
      </c>
      <c r="G22" s="326">
        <v>-835</v>
      </c>
      <c r="H22" s="327">
        <v>1571</v>
      </c>
    </row>
    <row r="23" spans="3:9" x14ac:dyDescent="0.3">
      <c r="C23" s="329" t="s">
        <v>125</v>
      </c>
      <c r="D23" s="205"/>
      <c r="E23" s="201">
        <v>-23</v>
      </c>
      <c r="F23" s="322"/>
      <c r="G23" s="326">
        <v>-34</v>
      </c>
      <c r="H23" s="327"/>
    </row>
    <row r="24" spans="3:9" x14ac:dyDescent="0.3">
      <c r="C24" s="329" t="s">
        <v>124</v>
      </c>
      <c r="D24" s="205"/>
      <c r="E24" s="201">
        <v>-5</v>
      </c>
      <c r="F24" s="322" t="s">
        <v>289</v>
      </c>
      <c r="G24" s="326">
        <v>22</v>
      </c>
      <c r="H24" s="327">
        <v>6</v>
      </c>
      <c r="I24" s="325"/>
    </row>
    <row r="25" spans="3:9" x14ac:dyDescent="0.3">
      <c r="C25" s="329" t="s">
        <v>260</v>
      </c>
      <c r="D25" s="205"/>
      <c r="E25" s="201">
        <v>2612</v>
      </c>
      <c r="F25" s="322" t="s">
        <v>290</v>
      </c>
      <c r="G25" s="326">
        <v>-1049</v>
      </c>
      <c r="H25" s="327">
        <v>-66</v>
      </c>
    </row>
    <row r="26" spans="3:9" x14ac:dyDescent="0.3">
      <c r="C26" s="295" t="s">
        <v>209</v>
      </c>
      <c r="D26" s="205"/>
      <c r="E26" s="201">
        <v>1162</v>
      </c>
      <c r="F26" s="322"/>
      <c r="G26" s="326">
        <v>1368</v>
      </c>
      <c r="H26" s="324"/>
    </row>
    <row r="27" spans="3:9" x14ac:dyDescent="0.3">
      <c r="C27" s="295" t="s">
        <v>210</v>
      </c>
      <c r="D27" s="205"/>
      <c r="E27" s="201">
        <v>-748</v>
      </c>
      <c r="F27" s="322"/>
      <c r="G27" s="326">
        <v>-756</v>
      </c>
      <c r="H27" s="324"/>
    </row>
    <row r="28" spans="3:9" x14ac:dyDescent="0.3">
      <c r="C28" s="295" t="s">
        <v>262</v>
      </c>
      <c r="D28" s="206"/>
      <c r="E28" s="201">
        <v>1024</v>
      </c>
      <c r="F28" s="322" t="s">
        <v>291</v>
      </c>
      <c r="G28" s="326">
        <v>2445</v>
      </c>
      <c r="H28" s="327">
        <v>103</v>
      </c>
    </row>
    <row r="29" spans="3:9" s="263" customFormat="1" ht="14.5" x14ac:dyDescent="0.3">
      <c r="C29" s="295" t="s">
        <v>261</v>
      </c>
      <c r="D29" s="205"/>
      <c r="E29" s="201">
        <v>-2781</v>
      </c>
      <c r="F29" s="322" t="s">
        <v>292</v>
      </c>
      <c r="G29" s="326">
        <v>-3439</v>
      </c>
      <c r="H29" s="327">
        <v>-24</v>
      </c>
      <c r="I29" s="330"/>
    </row>
    <row r="30" spans="3:9" x14ac:dyDescent="0.3">
      <c r="C30" s="295" t="s">
        <v>211</v>
      </c>
      <c r="D30" s="205"/>
      <c r="E30" s="201">
        <v>604</v>
      </c>
      <c r="F30" s="322"/>
      <c r="G30" s="326">
        <v>-1583</v>
      </c>
      <c r="H30" s="327"/>
      <c r="I30" s="325"/>
    </row>
    <row r="31" spans="3:9" x14ac:dyDescent="0.3">
      <c r="C31" s="295" t="s">
        <v>212</v>
      </c>
      <c r="D31" s="205"/>
      <c r="E31" s="201">
        <v>-1856</v>
      </c>
      <c r="F31" s="322"/>
      <c r="G31" s="326">
        <v>-1213</v>
      </c>
      <c r="H31" s="327"/>
    </row>
    <row r="32" spans="3:9" x14ac:dyDescent="0.3">
      <c r="C32" s="295" t="s">
        <v>213</v>
      </c>
      <c r="D32" s="205"/>
      <c r="E32" s="201">
        <v>272</v>
      </c>
      <c r="F32" s="322"/>
      <c r="G32" s="326">
        <v>-230</v>
      </c>
      <c r="H32" s="327"/>
    </row>
    <row r="33" spans="3:9" ht="15" x14ac:dyDescent="0.3">
      <c r="C33" s="299" t="s">
        <v>263</v>
      </c>
      <c r="D33" s="205"/>
      <c r="E33" s="208">
        <v>4942</v>
      </c>
      <c r="F33" s="322"/>
      <c r="G33" s="320">
        <v>767</v>
      </c>
      <c r="H33" s="327"/>
    </row>
    <row r="34" spans="3:9" x14ac:dyDescent="0.3">
      <c r="C34" s="352" t="s">
        <v>234</v>
      </c>
      <c r="D34" s="205"/>
      <c r="E34" s="208">
        <v>-20</v>
      </c>
      <c r="F34" s="322"/>
      <c r="G34" s="320">
        <v>-358</v>
      </c>
      <c r="H34" s="327"/>
    </row>
    <row r="35" spans="3:9" x14ac:dyDescent="0.3">
      <c r="C35" s="295" t="s">
        <v>214</v>
      </c>
      <c r="D35" s="205"/>
      <c r="E35" s="201">
        <v>-5314</v>
      </c>
      <c r="F35" s="322"/>
      <c r="G35" s="326">
        <v>-4526</v>
      </c>
      <c r="H35" s="324"/>
    </row>
    <row r="36" spans="3:9" x14ac:dyDescent="0.3">
      <c r="C36" s="295" t="s">
        <v>215</v>
      </c>
      <c r="D36" s="206"/>
      <c r="E36" s="201">
        <v>-678</v>
      </c>
      <c r="F36" s="322"/>
      <c r="G36" s="326">
        <v>-830</v>
      </c>
      <c r="H36" s="327"/>
    </row>
    <row r="37" spans="3:9" s="263" customFormat="1" x14ac:dyDescent="0.3">
      <c r="C37" s="295" t="s">
        <v>216</v>
      </c>
      <c r="D37" s="205"/>
      <c r="E37" s="201">
        <v>-432</v>
      </c>
      <c r="F37" s="322"/>
      <c r="G37" s="326">
        <v>-575</v>
      </c>
      <c r="H37" s="327"/>
      <c r="I37" s="330"/>
    </row>
    <row r="38" spans="3:9" x14ac:dyDescent="0.3">
      <c r="C38" s="295" t="s">
        <v>91</v>
      </c>
      <c r="D38" s="205"/>
      <c r="E38" s="201">
        <v>-15</v>
      </c>
      <c r="F38" s="322"/>
      <c r="G38" s="326">
        <v>-1238</v>
      </c>
      <c r="H38" s="331"/>
      <c r="I38" s="325"/>
    </row>
    <row r="39" spans="3:9" x14ac:dyDescent="0.3">
      <c r="C39" s="295" t="s">
        <v>217</v>
      </c>
      <c r="D39" s="205"/>
      <c r="E39" s="201">
        <v>51</v>
      </c>
      <c r="F39" s="322"/>
      <c r="G39" s="326">
        <v>123</v>
      </c>
      <c r="H39" s="327"/>
      <c r="I39" s="325"/>
    </row>
    <row r="40" spans="3:9" x14ac:dyDescent="0.3">
      <c r="C40" s="295" t="s">
        <v>92</v>
      </c>
      <c r="D40" s="205"/>
      <c r="E40" s="201">
        <v>191</v>
      </c>
      <c r="F40" s="322"/>
      <c r="G40" s="326">
        <v>211</v>
      </c>
      <c r="H40" s="324"/>
    </row>
    <row r="41" spans="3:9" s="263" customFormat="1" x14ac:dyDescent="0.3">
      <c r="C41" s="299" t="s">
        <v>129</v>
      </c>
      <c r="D41" s="206"/>
      <c r="E41" s="208">
        <v>-6197</v>
      </c>
      <c r="F41" s="322"/>
      <c r="G41" s="320">
        <v>-6835</v>
      </c>
      <c r="H41" s="324"/>
      <c r="I41" s="330"/>
    </row>
    <row r="42" spans="3:9" s="263" customFormat="1" x14ac:dyDescent="0.3">
      <c r="C42" s="352" t="s">
        <v>234</v>
      </c>
      <c r="D42" s="206"/>
      <c r="E42" s="208">
        <v>-120</v>
      </c>
      <c r="F42" s="322"/>
      <c r="G42" s="320">
        <v>-96</v>
      </c>
      <c r="H42" s="324"/>
      <c r="I42" s="330"/>
    </row>
    <row r="43" spans="3:9" s="263" customFormat="1" x14ac:dyDescent="0.3">
      <c r="C43" s="295" t="s">
        <v>126</v>
      </c>
      <c r="D43" s="206"/>
      <c r="E43" s="201">
        <v>3476</v>
      </c>
      <c r="F43" s="322"/>
      <c r="G43" s="326">
        <v>9268</v>
      </c>
      <c r="H43" s="324"/>
      <c r="I43" s="330"/>
    </row>
    <row r="44" spans="3:9" x14ac:dyDescent="0.3">
      <c r="C44" s="295" t="s">
        <v>127</v>
      </c>
      <c r="D44" s="206"/>
      <c r="E44" s="201">
        <v>-2620</v>
      </c>
      <c r="F44" s="322" t="s">
        <v>293</v>
      </c>
      <c r="G44" s="326">
        <v>-2226</v>
      </c>
      <c r="H44" s="327">
        <v>-92</v>
      </c>
      <c r="I44" s="325"/>
    </row>
    <row r="45" spans="3:9" x14ac:dyDescent="0.3">
      <c r="C45" s="295" t="s">
        <v>218</v>
      </c>
      <c r="D45" s="205"/>
      <c r="E45" s="201">
        <v>-3383</v>
      </c>
      <c r="F45" s="322"/>
      <c r="G45" s="326">
        <v>-886</v>
      </c>
      <c r="H45" s="327"/>
      <c r="I45" s="325"/>
    </row>
    <row r="46" spans="3:9" ht="14.5" x14ac:dyDescent="0.3">
      <c r="C46" s="295" t="s">
        <v>264</v>
      </c>
      <c r="D46" s="205"/>
      <c r="E46" s="201">
        <v>63</v>
      </c>
      <c r="F46" s="322"/>
      <c r="G46" s="326">
        <v>-103</v>
      </c>
      <c r="H46" s="327"/>
      <c r="I46" s="325"/>
    </row>
    <row r="47" spans="3:9" ht="25" x14ac:dyDescent="0.3">
      <c r="C47" s="295" t="s">
        <v>219</v>
      </c>
      <c r="D47" s="205"/>
      <c r="E47" s="201">
        <v>0</v>
      </c>
      <c r="F47" s="322"/>
      <c r="G47" s="326">
        <v>15</v>
      </c>
      <c r="H47" s="324"/>
    </row>
    <row r="48" spans="3:9" ht="15" customHeight="1" x14ac:dyDescent="0.3">
      <c r="C48" s="332" t="s">
        <v>128</v>
      </c>
      <c r="D48" s="333"/>
      <c r="E48" s="334">
        <v>986</v>
      </c>
      <c r="F48" s="335"/>
      <c r="G48" s="336">
        <v>0</v>
      </c>
      <c r="H48" s="337"/>
    </row>
    <row r="49" spans="3:8" ht="15" customHeight="1" x14ac:dyDescent="0.3">
      <c r="C49" s="332" t="s">
        <v>142</v>
      </c>
      <c r="D49" s="333"/>
      <c r="E49" s="334">
        <v>0</v>
      </c>
      <c r="F49" s="335"/>
      <c r="G49" s="336">
        <v>-3</v>
      </c>
      <c r="H49" s="337"/>
    </row>
    <row r="50" spans="3:8" x14ac:dyDescent="0.3">
      <c r="C50" s="295" t="s">
        <v>93</v>
      </c>
      <c r="D50" s="205"/>
      <c r="E50" s="201">
        <v>-2329</v>
      </c>
      <c r="F50" s="322"/>
      <c r="G50" s="326">
        <v>-2384</v>
      </c>
      <c r="H50" s="324"/>
    </row>
    <row r="51" spans="3:8" x14ac:dyDescent="0.3">
      <c r="C51" s="295" t="s">
        <v>220</v>
      </c>
      <c r="D51" s="205"/>
      <c r="E51" s="201">
        <v>-64</v>
      </c>
      <c r="F51" s="322"/>
      <c r="G51" s="326">
        <v>-43</v>
      </c>
      <c r="H51" s="324"/>
    </row>
    <row r="52" spans="3:8" ht="15" x14ac:dyDescent="0.3">
      <c r="C52" s="299" t="s">
        <v>265</v>
      </c>
      <c r="D52" s="205"/>
      <c r="E52" s="208">
        <v>-3871</v>
      </c>
      <c r="F52" s="322"/>
      <c r="G52" s="320">
        <v>3638</v>
      </c>
      <c r="H52" s="324"/>
    </row>
    <row r="53" spans="3:8" x14ac:dyDescent="0.3">
      <c r="C53" s="352" t="s">
        <v>234</v>
      </c>
      <c r="D53" s="205"/>
      <c r="E53" s="208">
        <v>-10</v>
      </c>
      <c r="F53" s="322"/>
      <c r="G53" s="320">
        <v>388</v>
      </c>
      <c r="H53" s="324"/>
    </row>
    <row r="54" spans="3:8" x14ac:dyDescent="0.3">
      <c r="C54" s="299" t="s">
        <v>130</v>
      </c>
      <c r="D54" s="205"/>
      <c r="E54" s="208">
        <v>120</v>
      </c>
      <c r="F54" s="322"/>
      <c r="G54" s="320">
        <v>242</v>
      </c>
      <c r="H54" s="324"/>
    </row>
    <row r="55" spans="3:8" x14ac:dyDescent="0.3">
      <c r="C55" s="299" t="s">
        <v>131</v>
      </c>
      <c r="D55" s="205"/>
      <c r="E55" s="208">
        <v>-5006</v>
      </c>
      <c r="F55" s="322"/>
      <c r="G55" s="320">
        <v>-2188</v>
      </c>
      <c r="H55" s="324"/>
    </row>
    <row r="56" spans="3:8" ht="14.5" x14ac:dyDescent="0.3">
      <c r="C56" s="295" t="s">
        <v>266</v>
      </c>
      <c r="D56" s="205"/>
      <c r="E56" s="201">
        <v>11543</v>
      </c>
      <c r="F56" s="322"/>
      <c r="G56" s="326">
        <v>8990</v>
      </c>
      <c r="H56" s="324"/>
    </row>
    <row r="57" spans="3:8" ht="14.5" customHeight="1" thickBot="1" x14ac:dyDescent="0.35">
      <c r="C57" s="338" t="s">
        <v>267</v>
      </c>
      <c r="D57" s="339"/>
      <c r="E57" s="340">
        <v>6537</v>
      </c>
      <c r="F57" s="341"/>
      <c r="G57" s="342">
        <v>6802</v>
      </c>
      <c r="H57" s="343"/>
    </row>
    <row r="58" spans="3:8" ht="12.75" customHeight="1" thickTop="1" x14ac:dyDescent="0.3">
      <c r="C58" s="344"/>
      <c r="D58" s="344"/>
      <c r="E58" s="345"/>
      <c r="F58" s="344"/>
      <c r="G58" s="345"/>
      <c r="H58" s="344"/>
    </row>
    <row r="59" spans="3:8" ht="23.5" customHeight="1" x14ac:dyDescent="0.3">
      <c r="C59" s="425" t="s">
        <v>268</v>
      </c>
      <c r="D59" s="425"/>
      <c r="E59" s="425"/>
      <c r="F59" s="425"/>
      <c r="G59" s="425"/>
      <c r="H59" s="425"/>
    </row>
    <row r="60" spans="3:8" ht="27.75" customHeight="1" x14ac:dyDescent="0.3">
      <c r="C60" s="425"/>
      <c r="D60" s="425"/>
      <c r="E60" s="425"/>
      <c r="F60" s="425"/>
      <c r="G60" s="425"/>
      <c r="H60" s="425"/>
    </row>
    <row r="61" spans="3:8" ht="18" customHeight="1" x14ac:dyDescent="0.3">
      <c r="C61" s="425"/>
      <c r="D61" s="425"/>
      <c r="E61" s="425"/>
      <c r="F61" s="425"/>
      <c r="G61" s="425"/>
      <c r="H61" s="425"/>
    </row>
    <row r="62" spans="3:8" ht="18.5" customHeight="1" x14ac:dyDescent="0.3">
      <c r="C62" s="425"/>
      <c r="D62" s="425"/>
      <c r="E62" s="425"/>
      <c r="F62" s="425"/>
      <c r="G62" s="425"/>
      <c r="H62" s="425"/>
    </row>
    <row r="63" spans="3:8" x14ac:dyDescent="0.3">
      <c r="C63" s="346"/>
      <c r="D63" s="346"/>
      <c r="E63" s="346"/>
      <c r="F63" s="346"/>
      <c r="G63" s="346"/>
      <c r="H63" s="346"/>
    </row>
    <row r="64" spans="3:8" x14ac:dyDescent="0.3">
      <c r="C64" s="346"/>
      <c r="D64" s="346"/>
      <c r="E64" s="346"/>
      <c r="F64" s="346"/>
      <c r="G64" s="346"/>
      <c r="H64" s="346"/>
    </row>
    <row r="71" spans="3:8" x14ac:dyDescent="0.3">
      <c r="C71" s="347"/>
      <c r="D71" s="347"/>
      <c r="E71" s="347"/>
      <c r="F71" s="347"/>
      <c r="G71" s="347"/>
      <c r="H71" s="347"/>
    </row>
    <row r="78" spans="3:8" s="348" customFormat="1" ht="14.5" x14ac:dyDescent="0.35">
      <c r="C78" s="240"/>
      <c r="D78" s="240"/>
      <c r="E78" s="240"/>
      <c r="F78" s="240"/>
      <c r="G78" s="240"/>
      <c r="H78" s="240"/>
    </row>
    <row r="108" spans="3:8" s="318" customFormat="1" ht="69.75" customHeight="1" x14ac:dyDescent="0.3">
      <c r="C108" s="240"/>
      <c r="D108" s="240"/>
      <c r="E108" s="240"/>
      <c r="F108" s="240"/>
      <c r="G108" s="240"/>
      <c r="H108" s="240"/>
    </row>
    <row r="109" spans="3:8" s="318" customFormat="1" ht="54.75" customHeight="1" x14ac:dyDescent="0.3">
      <c r="C109" s="240"/>
      <c r="D109" s="240"/>
      <c r="E109" s="240"/>
      <c r="F109" s="240"/>
      <c r="G109" s="240"/>
      <c r="H109" s="240"/>
    </row>
  </sheetData>
  <mergeCells count="7">
    <mergeCell ref="C59:H62"/>
    <mergeCell ref="C3:F4"/>
    <mergeCell ref="G3:H4"/>
    <mergeCell ref="I4:J4"/>
    <mergeCell ref="C6:H6"/>
    <mergeCell ref="F9:F11"/>
    <mergeCell ref="H9:H11"/>
  </mergeCells>
  <pageMargins left="0.7" right="0.7" top="0.75" bottom="0.75" header="0.3" footer="0.3"/>
  <pageSetup paperSize="9" scale="82" orientation="portrait" r:id="rId1"/>
  <headerFooter>
    <oddHeader>&amp;C&amp;"Arial"&amp;8&amp;K000000INTERNAL&amp;1#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7"/>
  <sheetViews>
    <sheetView showGridLines="0" zoomScale="80" zoomScaleNormal="80" workbookViewId="0">
      <selection activeCell="M22" sqref="M22"/>
    </sheetView>
  </sheetViews>
  <sheetFormatPr defaultColWidth="9.1796875" defaultRowHeight="14.5" x14ac:dyDescent="0.35"/>
  <cols>
    <col min="10" max="10" width="9.1796875" customWidth="1"/>
  </cols>
  <sheetData>
    <row r="3" spans="2:13" x14ac:dyDescent="0.35">
      <c r="B3" s="369" t="s">
        <v>102</v>
      </c>
      <c r="C3" s="369"/>
      <c r="D3" s="369"/>
      <c r="E3" s="369"/>
      <c r="F3" s="369"/>
      <c r="G3" s="369"/>
      <c r="H3" s="369"/>
      <c r="I3" s="369"/>
      <c r="J3" s="369"/>
      <c r="K3" s="369"/>
    </row>
    <row r="4" spans="2:13" ht="15" thickBot="1" x14ac:dyDescent="0.4">
      <c r="B4" s="370"/>
      <c r="C4" s="370"/>
      <c r="D4" s="370"/>
      <c r="E4" s="370"/>
      <c r="F4" s="370"/>
      <c r="G4" s="370"/>
      <c r="H4" s="370"/>
      <c r="I4" s="370"/>
      <c r="J4" s="370"/>
      <c r="K4" s="370"/>
      <c r="L4" s="371" t="s">
        <v>10</v>
      </c>
      <c r="M4" s="372"/>
    </row>
    <row r="5" spans="2:13" ht="15" x14ac:dyDescent="0.35">
      <c r="B5" s="11"/>
      <c r="C5" s="11"/>
      <c r="D5" s="11"/>
      <c r="E5" s="11"/>
      <c r="F5" s="11"/>
      <c r="G5" s="11"/>
      <c r="H5" s="11"/>
      <c r="I5" s="11"/>
      <c r="J5" s="11"/>
    </row>
    <row r="6" spans="2:13" ht="14.5" customHeight="1" x14ac:dyDescent="0.35">
      <c r="B6" s="426" t="s">
        <v>323</v>
      </c>
      <c r="C6" s="426"/>
      <c r="D6" s="426"/>
      <c r="E6" s="426"/>
      <c r="F6" s="426"/>
      <c r="G6" s="426"/>
      <c r="H6" s="426"/>
      <c r="I6" s="426"/>
      <c r="J6" s="426"/>
      <c r="K6" s="426"/>
    </row>
    <row r="7" spans="2:13" x14ac:dyDescent="0.35">
      <c r="B7" s="426"/>
      <c r="C7" s="426"/>
      <c r="D7" s="426"/>
      <c r="E7" s="426"/>
      <c r="F7" s="426"/>
      <c r="G7" s="426"/>
      <c r="H7" s="426"/>
      <c r="I7" s="426"/>
      <c r="J7" s="426"/>
      <c r="K7" s="426"/>
    </row>
    <row r="8" spans="2:13" x14ac:dyDescent="0.35">
      <c r="B8" s="426"/>
      <c r="C8" s="426"/>
      <c r="D8" s="426"/>
      <c r="E8" s="426"/>
      <c r="F8" s="426"/>
      <c r="G8" s="426"/>
      <c r="H8" s="426"/>
      <c r="I8" s="426"/>
      <c r="J8" s="426"/>
      <c r="K8" s="426"/>
    </row>
    <row r="9" spans="2:13" x14ac:dyDescent="0.35">
      <c r="B9" s="426"/>
      <c r="C9" s="426"/>
      <c r="D9" s="426"/>
      <c r="E9" s="426"/>
      <c r="F9" s="426"/>
      <c r="G9" s="426"/>
      <c r="H9" s="426"/>
      <c r="I9" s="426"/>
      <c r="J9" s="426"/>
      <c r="K9" s="426"/>
    </row>
    <row r="10" spans="2:13" x14ac:dyDescent="0.35">
      <c r="B10" s="426"/>
      <c r="C10" s="426"/>
      <c r="D10" s="426"/>
      <c r="E10" s="426"/>
      <c r="F10" s="426"/>
      <c r="G10" s="426"/>
      <c r="H10" s="426"/>
      <c r="I10" s="426"/>
      <c r="J10" s="426"/>
      <c r="K10" s="426"/>
    </row>
    <row r="11" spans="2:13" x14ac:dyDescent="0.35">
      <c r="B11" s="426"/>
      <c r="C11" s="426"/>
      <c r="D11" s="426"/>
      <c r="E11" s="426"/>
      <c r="F11" s="426"/>
      <c r="G11" s="426"/>
      <c r="H11" s="426"/>
      <c r="I11" s="426"/>
      <c r="J11" s="426"/>
      <c r="K11" s="426"/>
    </row>
    <row r="12" spans="2:13" x14ac:dyDescent="0.35">
      <c r="B12" s="426"/>
      <c r="C12" s="426"/>
      <c r="D12" s="426"/>
      <c r="E12" s="426"/>
      <c r="F12" s="426"/>
      <c r="G12" s="426"/>
      <c r="H12" s="426"/>
      <c r="I12" s="426"/>
      <c r="J12" s="426"/>
      <c r="K12" s="426"/>
    </row>
    <row r="13" spans="2:13" x14ac:dyDescent="0.35">
      <c r="B13" s="426"/>
      <c r="C13" s="426"/>
      <c r="D13" s="426"/>
      <c r="E13" s="426"/>
      <c r="F13" s="426"/>
      <c r="G13" s="426"/>
      <c r="H13" s="426"/>
      <c r="I13" s="426"/>
      <c r="J13" s="426"/>
      <c r="K13" s="426"/>
    </row>
    <row r="14" spans="2:13" x14ac:dyDescent="0.35">
      <c r="B14" s="426"/>
      <c r="C14" s="426"/>
      <c r="D14" s="426"/>
      <c r="E14" s="426"/>
      <c r="F14" s="426"/>
      <c r="G14" s="426"/>
      <c r="H14" s="426"/>
      <c r="I14" s="426"/>
      <c r="J14" s="426"/>
      <c r="K14" s="426"/>
    </row>
    <row r="15" spans="2:13" x14ac:dyDescent="0.35">
      <c r="B15" s="426"/>
      <c r="C15" s="426"/>
      <c r="D15" s="426"/>
      <c r="E15" s="426"/>
      <c r="F15" s="426"/>
      <c r="G15" s="426"/>
      <c r="H15" s="426"/>
      <c r="I15" s="426"/>
      <c r="J15" s="426"/>
      <c r="K15" s="426"/>
    </row>
    <row r="16" spans="2:13" x14ac:dyDescent="0.35">
      <c r="B16" s="426"/>
      <c r="C16" s="426"/>
      <c r="D16" s="426"/>
      <c r="E16" s="426"/>
      <c r="F16" s="426"/>
      <c r="G16" s="426"/>
      <c r="H16" s="426"/>
      <c r="I16" s="426"/>
      <c r="J16" s="426"/>
      <c r="K16" s="426"/>
    </row>
    <row r="17" spans="2:11" x14ac:dyDescent="0.35">
      <c r="B17" s="426"/>
      <c r="C17" s="426"/>
      <c r="D17" s="426"/>
      <c r="E17" s="426"/>
      <c r="F17" s="426"/>
      <c r="G17" s="426"/>
      <c r="H17" s="426"/>
      <c r="I17" s="426"/>
      <c r="J17" s="426"/>
      <c r="K17" s="426"/>
    </row>
    <row r="18" spans="2:11" x14ac:dyDescent="0.35">
      <c r="B18" s="426"/>
      <c r="C18" s="426"/>
      <c r="D18" s="426"/>
      <c r="E18" s="426"/>
      <c r="F18" s="426"/>
      <c r="G18" s="426"/>
      <c r="H18" s="426"/>
      <c r="I18" s="426"/>
      <c r="J18" s="426"/>
      <c r="K18" s="426"/>
    </row>
    <row r="19" spans="2:11" x14ac:dyDescent="0.35">
      <c r="B19" s="426"/>
      <c r="C19" s="426"/>
      <c r="D19" s="426"/>
      <c r="E19" s="426"/>
      <c r="F19" s="426"/>
      <c r="G19" s="426"/>
      <c r="H19" s="426"/>
      <c r="I19" s="426"/>
      <c r="J19" s="426"/>
      <c r="K19" s="426"/>
    </row>
    <row r="20" spans="2:11" x14ac:dyDescent="0.35">
      <c r="B20" s="426"/>
      <c r="C20" s="426"/>
      <c r="D20" s="426"/>
      <c r="E20" s="426"/>
      <c r="F20" s="426"/>
      <c r="G20" s="426"/>
      <c r="H20" s="426"/>
      <c r="I20" s="426"/>
      <c r="J20" s="426"/>
      <c r="K20" s="426"/>
    </row>
    <row r="21" spans="2:11" x14ac:dyDescent="0.35">
      <c r="B21" s="426"/>
      <c r="C21" s="426"/>
      <c r="D21" s="426"/>
      <c r="E21" s="426"/>
      <c r="F21" s="426"/>
      <c r="G21" s="426"/>
      <c r="H21" s="426"/>
      <c r="I21" s="426"/>
      <c r="J21" s="426"/>
      <c r="K21" s="426"/>
    </row>
    <row r="22" spans="2:11" x14ac:dyDescent="0.35">
      <c r="B22" s="426"/>
      <c r="C22" s="426"/>
      <c r="D22" s="426"/>
      <c r="E22" s="426"/>
      <c r="F22" s="426"/>
      <c r="G22" s="426"/>
      <c r="H22" s="426"/>
      <c r="I22" s="426"/>
      <c r="J22" s="426"/>
      <c r="K22" s="426"/>
    </row>
    <row r="23" spans="2:11" x14ac:dyDescent="0.35">
      <c r="B23" s="426"/>
      <c r="C23" s="426"/>
      <c r="D23" s="426"/>
      <c r="E23" s="426"/>
      <c r="F23" s="426"/>
      <c r="G23" s="426"/>
      <c r="H23" s="426"/>
      <c r="I23" s="426"/>
      <c r="J23" s="426"/>
      <c r="K23" s="426"/>
    </row>
    <row r="24" spans="2:11" x14ac:dyDescent="0.35">
      <c r="B24" s="426"/>
      <c r="C24" s="426"/>
      <c r="D24" s="426"/>
      <c r="E24" s="426"/>
      <c r="F24" s="426"/>
      <c r="G24" s="426"/>
      <c r="H24" s="426"/>
      <c r="I24" s="426"/>
      <c r="J24" s="426"/>
      <c r="K24" s="426"/>
    </row>
    <row r="25" spans="2:11" x14ac:dyDescent="0.35">
      <c r="B25" s="426"/>
      <c r="C25" s="426"/>
      <c r="D25" s="426"/>
      <c r="E25" s="426"/>
      <c r="F25" s="426"/>
      <c r="G25" s="426"/>
      <c r="H25" s="426"/>
      <c r="I25" s="426"/>
      <c r="J25" s="426"/>
      <c r="K25" s="426"/>
    </row>
    <row r="26" spans="2:11" x14ac:dyDescent="0.35">
      <c r="B26" s="426"/>
      <c r="C26" s="426"/>
      <c r="D26" s="426"/>
      <c r="E26" s="426"/>
      <c r="F26" s="426"/>
      <c r="G26" s="426"/>
      <c r="H26" s="426"/>
      <c r="I26" s="426"/>
      <c r="J26" s="426"/>
      <c r="K26" s="426"/>
    </row>
    <row r="27" spans="2:11" x14ac:dyDescent="0.35">
      <c r="B27" s="426"/>
      <c r="C27" s="426"/>
      <c r="D27" s="426"/>
      <c r="E27" s="426"/>
      <c r="F27" s="426"/>
      <c r="G27" s="426"/>
      <c r="H27" s="426"/>
      <c r="I27" s="426"/>
      <c r="J27" s="426"/>
      <c r="K27" s="426"/>
    </row>
  </sheetData>
  <mergeCells count="3">
    <mergeCell ref="B3:K4"/>
    <mergeCell ref="L4:M4"/>
    <mergeCell ref="B6:K27"/>
  </mergeCells>
  <pageMargins left="0.7" right="0.7" top="0.75" bottom="0.75" header="0.3" footer="0.3"/>
  <pageSetup paperSize="9" orientation="portrait" r:id="rId1"/>
  <headerFooter>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zoomScale="80" zoomScaleNormal="80" zoomScaleSheetLayoutView="100" workbookViewId="0">
      <selection activeCell="I12" sqref="I12"/>
    </sheetView>
  </sheetViews>
  <sheetFormatPr defaultColWidth="9.1796875" defaultRowHeight="14" x14ac:dyDescent="0.3"/>
  <cols>
    <col min="1" max="1" width="9.1796875" style="13"/>
    <col min="2" max="2" width="6" style="13" customWidth="1"/>
    <col min="3" max="3" width="69.1796875" style="13" customWidth="1"/>
    <col min="4" max="4" width="16.7265625" style="13" customWidth="1"/>
    <col min="5" max="5" width="2.7265625" style="13" customWidth="1"/>
    <col min="6" max="16384" width="9.1796875" style="13"/>
  </cols>
  <sheetData>
    <row r="2" spans="3:11" ht="17.5" x14ac:dyDescent="0.35">
      <c r="C2" s="20"/>
      <c r="D2" s="20"/>
      <c r="E2" s="20"/>
    </row>
    <row r="3" spans="3:11" ht="20.5" thickBot="1" x14ac:dyDescent="0.45">
      <c r="C3" s="364" t="s">
        <v>5</v>
      </c>
      <c r="D3" s="364"/>
      <c r="E3" s="20"/>
    </row>
    <row r="4" spans="3:11" ht="13.5" customHeight="1" x14ac:dyDescent="0.4">
      <c r="C4" s="21"/>
      <c r="D4" s="20"/>
      <c r="H4" s="20"/>
    </row>
    <row r="5" spans="3:11" ht="20.149999999999999" customHeight="1" x14ac:dyDescent="0.35">
      <c r="C5" s="363" t="s">
        <v>6</v>
      </c>
      <c r="D5" s="20"/>
      <c r="H5" s="20"/>
    </row>
    <row r="6" spans="3:11" ht="20.149999999999999" customHeight="1" x14ac:dyDescent="0.35">
      <c r="C6" s="363"/>
      <c r="D6" s="20"/>
      <c r="E6" s="22" t="s">
        <v>7</v>
      </c>
      <c r="H6" s="20"/>
    </row>
    <row r="7" spans="3:11" ht="20.149999999999999" customHeight="1" x14ac:dyDescent="0.35">
      <c r="C7" s="363" t="s">
        <v>8</v>
      </c>
      <c r="D7" s="20"/>
      <c r="H7" s="20"/>
      <c r="K7" s="20"/>
    </row>
    <row r="8" spans="3:11" ht="20.149999999999999" customHeight="1" x14ac:dyDescent="0.35">
      <c r="C8" s="363"/>
      <c r="D8" s="20"/>
      <c r="H8" s="20"/>
      <c r="K8" s="20"/>
    </row>
    <row r="9" spans="3:11" ht="20.149999999999999" customHeight="1" x14ac:dyDescent="0.35">
      <c r="C9" s="363" t="s">
        <v>138</v>
      </c>
      <c r="D9" s="20"/>
      <c r="H9" s="20"/>
      <c r="K9" s="20"/>
    </row>
    <row r="10" spans="3:11" ht="20.149999999999999" customHeight="1" x14ac:dyDescent="0.35">
      <c r="C10" s="363"/>
      <c r="D10" s="20"/>
      <c r="H10" s="20"/>
      <c r="K10" s="20"/>
    </row>
    <row r="11" spans="3:11" ht="20.149999999999999" customHeight="1" x14ac:dyDescent="0.35">
      <c r="C11" s="363" t="s">
        <v>9</v>
      </c>
      <c r="D11" s="20"/>
      <c r="H11" s="20"/>
      <c r="K11" s="20"/>
    </row>
    <row r="12" spans="3:11" ht="20.149999999999999" customHeight="1" x14ac:dyDescent="0.35">
      <c r="C12" s="363"/>
      <c r="D12" s="20"/>
      <c r="H12" s="20"/>
      <c r="K12" s="20"/>
    </row>
    <row r="13" spans="3:11" ht="20.149999999999999" customHeight="1" x14ac:dyDescent="0.35">
      <c r="C13" s="363" t="s">
        <v>237</v>
      </c>
      <c r="D13" s="20"/>
      <c r="H13" s="20"/>
      <c r="K13" s="20"/>
    </row>
    <row r="14" spans="3:11" ht="20.149999999999999" customHeight="1" x14ac:dyDescent="0.35">
      <c r="C14" s="363"/>
      <c r="D14" s="20"/>
      <c r="H14" s="20"/>
      <c r="K14" s="20"/>
    </row>
    <row r="15" spans="3:11" ht="20.149999999999999" customHeight="1" x14ac:dyDescent="0.35">
      <c r="C15" s="363" t="s">
        <v>97</v>
      </c>
      <c r="D15" s="20"/>
      <c r="H15" s="20"/>
      <c r="K15" s="20"/>
    </row>
    <row r="16" spans="3:11" ht="20.149999999999999" customHeight="1" x14ac:dyDescent="0.35">
      <c r="C16" s="363"/>
      <c r="D16" s="20"/>
      <c r="H16" s="20"/>
      <c r="K16" s="20"/>
    </row>
    <row r="17" spans="3:8" ht="20.149999999999999" customHeight="1" x14ac:dyDescent="0.35">
      <c r="C17" s="365" t="s">
        <v>98</v>
      </c>
      <c r="D17" s="20"/>
      <c r="H17" s="20"/>
    </row>
    <row r="18" spans="3:8" ht="20.149999999999999" customHeight="1" x14ac:dyDescent="0.35">
      <c r="C18" s="365"/>
      <c r="D18" s="20"/>
      <c r="H18" s="20"/>
    </row>
    <row r="19" spans="3:8" ht="20.149999999999999" customHeight="1" x14ac:dyDescent="0.35">
      <c r="C19" s="365" t="s">
        <v>99</v>
      </c>
      <c r="D19" s="20"/>
      <c r="H19" s="20"/>
    </row>
    <row r="20" spans="3:8" ht="20.149999999999999" customHeight="1" x14ac:dyDescent="0.35">
      <c r="C20" s="365"/>
      <c r="D20" s="20"/>
      <c r="H20" s="20"/>
    </row>
    <row r="21" spans="3:8" ht="20.149999999999999" customHeight="1" x14ac:dyDescent="0.35">
      <c r="C21" s="365" t="s">
        <v>100</v>
      </c>
      <c r="D21" s="20"/>
      <c r="H21" s="20"/>
    </row>
    <row r="22" spans="3:8" ht="20.149999999999999" customHeight="1" x14ac:dyDescent="0.35">
      <c r="C22" s="365"/>
      <c r="D22" s="20"/>
      <c r="H22" s="20"/>
    </row>
    <row r="23" spans="3:8" ht="20.149999999999999" customHeight="1" x14ac:dyDescent="0.35">
      <c r="C23" s="365" t="s">
        <v>101</v>
      </c>
      <c r="D23" s="20"/>
      <c r="H23" s="20"/>
    </row>
    <row r="24" spans="3:8" ht="20.149999999999999" customHeight="1" x14ac:dyDescent="0.35">
      <c r="C24" s="365"/>
      <c r="D24" s="20"/>
      <c r="H24" s="20"/>
    </row>
    <row r="25" spans="3:8" ht="17.5" x14ac:dyDescent="0.35">
      <c r="C25" s="365" t="s">
        <v>102</v>
      </c>
      <c r="D25" s="20"/>
      <c r="H25" s="20"/>
    </row>
    <row r="26" spans="3:8" ht="18" thickBot="1" x14ac:dyDescent="0.4">
      <c r="C26" s="366"/>
      <c r="D26" s="23"/>
    </row>
  </sheetData>
  <mergeCells count="12">
    <mergeCell ref="C17:C18"/>
    <mergeCell ref="C19:C20"/>
    <mergeCell ref="C25:C26"/>
    <mergeCell ref="C21:C22"/>
    <mergeCell ref="C23:C24"/>
    <mergeCell ref="C15:C16"/>
    <mergeCell ref="C3:D3"/>
    <mergeCell ref="C5:C6"/>
    <mergeCell ref="C7:C8"/>
    <mergeCell ref="C9:C10"/>
    <mergeCell ref="C11:C12"/>
    <mergeCell ref="C13:C14"/>
  </mergeCells>
  <printOptions horizontalCentered="1" verticalCentered="1"/>
  <pageMargins left="0.23622047244094491" right="0.23622047244094491" top="0.74803149606299213" bottom="0.74803149606299213" header="0.31496062992125984" footer="0.31496062992125984"/>
  <pageSetup paperSize="9" scale="82" orientation="portrait" r:id="rId1"/>
  <headerFooter differentFirst="1">
    <oddHeader>&amp;C&amp;"Arial"&amp;8&amp;K000000INTERNAL&amp;1#</oddHeader>
    <oddFooter>&amp;R&amp;P</oddFooter>
    <firstHeader>&amp;C&amp;"Arial"&amp;8&amp;K000000INTERNAL&amp;1#</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5"/>
  <sheetViews>
    <sheetView showGridLines="0" zoomScale="80" zoomScaleNormal="80" workbookViewId="0">
      <selection activeCell="B26" sqref="B26"/>
    </sheetView>
  </sheetViews>
  <sheetFormatPr defaultColWidth="9.1796875" defaultRowHeight="14.5" x14ac:dyDescent="0.35"/>
  <cols>
    <col min="2" max="2" width="22.1796875" customWidth="1"/>
    <col min="3" max="12" width="13.26953125" customWidth="1"/>
  </cols>
  <sheetData>
    <row r="3" spans="2:14" x14ac:dyDescent="0.35">
      <c r="B3" s="369" t="s">
        <v>6</v>
      </c>
      <c r="C3" s="369"/>
      <c r="D3" s="369"/>
      <c r="E3" s="369"/>
      <c r="F3" s="369"/>
      <c r="G3" s="369"/>
      <c r="H3" s="369"/>
      <c r="I3" s="369"/>
      <c r="J3" s="369"/>
      <c r="K3" s="369"/>
      <c r="L3" s="369"/>
    </row>
    <row r="4" spans="2:14" ht="15" thickBot="1" x14ac:dyDescent="0.4">
      <c r="B4" s="370"/>
      <c r="C4" s="370"/>
      <c r="D4" s="370"/>
      <c r="E4" s="370"/>
      <c r="F4" s="370"/>
      <c r="G4" s="370"/>
      <c r="H4" s="370"/>
      <c r="I4" s="370"/>
      <c r="J4" s="370"/>
      <c r="K4" s="370"/>
      <c r="L4" s="370"/>
      <c r="M4" s="371" t="s">
        <v>10</v>
      </c>
      <c r="N4" s="372"/>
    </row>
    <row r="5" spans="2:14" ht="15" x14ac:dyDescent="0.35">
      <c r="B5" s="11"/>
      <c r="C5" s="11"/>
      <c r="D5" s="11"/>
      <c r="E5" s="11"/>
      <c r="F5" s="11"/>
      <c r="G5" s="11"/>
      <c r="H5" s="11"/>
      <c r="I5" s="11"/>
      <c r="J5" s="11"/>
    </row>
    <row r="6" spans="2:14" x14ac:dyDescent="0.35">
      <c r="B6" s="131"/>
      <c r="C6" s="373" t="s">
        <v>11</v>
      </c>
      <c r="D6" s="374"/>
      <c r="E6" s="375" t="s">
        <v>12</v>
      </c>
      <c r="F6" s="374"/>
      <c r="G6" s="375" t="s">
        <v>103</v>
      </c>
      <c r="H6" s="374"/>
      <c r="I6" s="375" t="s">
        <v>13</v>
      </c>
      <c r="J6" s="374"/>
      <c r="K6" s="376" t="s">
        <v>145</v>
      </c>
      <c r="L6" s="377"/>
    </row>
    <row r="7" spans="2:14" x14ac:dyDescent="0.35">
      <c r="B7" s="132"/>
      <c r="C7" s="127" t="s">
        <v>294</v>
      </c>
      <c r="D7" s="25" t="s">
        <v>295</v>
      </c>
      <c r="E7" s="25" t="s">
        <v>294</v>
      </c>
      <c r="F7" s="25" t="s">
        <v>295</v>
      </c>
      <c r="G7" s="25" t="s">
        <v>294</v>
      </c>
      <c r="H7" s="25" t="s">
        <v>295</v>
      </c>
      <c r="I7" s="25" t="s">
        <v>294</v>
      </c>
      <c r="J7" s="25" t="s">
        <v>295</v>
      </c>
      <c r="K7" s="25" t="s">
        <v>294</v>
      </c>
      <c r="L7" s="25" t="s">
        <v>295</v>
      </c>
    </row>
    <row r="8" spans="2:14" x14ac:dyDescent="0.35">
      <c r="B8" s="130" t="s">
        <v>14</v>
      </c>
      <c r="C8" s="27">
        <v>1.29</v>
      </c>
      <c r="D8" s="28">
        <v>5.77</v>
      </c>
      <c r="E8" s="27">
        <v>8.65</v>
      </c>
      <c r="F8" s="28">
        <v>6.7</v>
      </c>
      <c r="G8" s="27"/>
      <c r="H8" s="28"/>
      <c r="I8" s="27">
        <v>136.21</v>
      </c>
      <c r="J8" s="28">
        <v>249.09</v>
      </c>
      <c r="K8" s="27">
        <v>150.63</v>
      </c>
      <c r="L8" s="28">
        <v>158.01</v>
      </c>
    </row>
    <row r="9" spans="2:14" x14ac:dyDescent="0.35">
      <c r="B9" s="26" t="s">
        <v>15</v>
      </c>
      <c r="C9" s="27">
        <v>3.14</v>
      </c>
      <c r="D9" s="28">
        <v>7.01</v>
      </c>
      <c r="E9" s="27">
        <v>3.88</v>
      </c>
      <c r="F9" s="28">
        <v>8.4</v>
      </c>
      <c r="G9" s="27"/>
      <c r="H9" s="28"/>
      <c r="I9" s="27">
        <v>89.41</v>
      </c>
      <c r="J9" s="28">
        <v>205.94</v>
      </c>
      <c r="K9" s="27">
        <v>144.11000000000001</v>
      </c>
      <c r="L9" s="28">
        <v>150.65</v>
      </c>
    </row>
    <row r="10" spans="2:14" x14ac:dyDescent="0.35">
      <c r="B10" s="26" t="s">
        <v>16</v>
      </c>
      <c r="C10" s="29"/>
      <c r="D10" s="30"/>
      <c r="E10" s="29"/>
      <c r="F10" s="30"/>
      <c r="G10" s="29"/>
      <c r="H10" s="30"/>
      <c r="I10" s="29"/>
      <c r="J10" s="30"/>
      <c r="K10" s="29"/>
      <c r="L10" s="30"/>
    </row>
    <row r="11" spans="2:14" x14ac:dyDescent="0.35">
      <c r="B11" s="31" t="s">
        <v>17</v>
      </c>
      <c r="C11" s="32">
        <v>0.41</v>
      </c>
      <c r="D11" s="33">
        <v>6.3</v>
      </c>
      <c r="E11" s="32">
        <v>107.37</v>
      </c>
      <c r="F11" s="33">
        <v>56.8</v>
      </c>
      <c r="G11" s="32">
        <v>280.08999999999997</v>
      </c>
      <c r="H11" s="33">
        <v>131.28</v>
      </c>
      <c r="I11" s="32">
        <v>0</v>
      </c>
      <c r="J11" s="33">
        <v>0</v>
      </c>
      <c r="K11" s="32">
        <v>72.430000000000007</v>
      </c>
      <c r="L11" s="33">
        <v>69.5</v>
      </c>
    </row>
    <row r="12" spans="2:14" x14ac:dyDescent="0.35">
      <c r="B12" s="34" t="s">
        <v>18</v>
      </c>
      <c r="C12" s="35">
        <v>3.31</v>
      </c>
      <c r="D12" s="36">
        <v>2.97</v>
      </c>
      <c r="E12" s="35">
        <v>4.55</v>
      </c>
      <c r="F12" s="36">
        <v>11.33</v>
      </c>
      <c r="G12" s="35">
        <v>5.22</v>
      </c>
      <c r="H12" s="36">
        <v>5.51</v>
      </c>
      <c r="I12" s="35">
        <v>12.6</v>
      </c>
      <c r="J12" s="36">
        <v>10.16</v>
      </c>
      <c r="K12" s="35">
        <v>311.20999999999998</v>
      </c>
      <c r="L12" s="36">
        <v>308.22000000000003</v>
      </c>
    </row>
    <row r="13" spans="2:14" x14ac:dyDescent="0.35">
      <c r="B13" s="34" t="s">
        <v>19</v>
      </c>
      <c r="C13" s="35">
        <v>-0.73</v>
      </c>
      <c r="D13" s="36">
        <v>6.29</v>
      </c>
      <c r="E13" s="35">
        <v>10.25</v>
      </c>
      <c r="F13" s="36">
        <v>9.9</v>
      </c>
      <c r="G13" s="35">
        <v>874.66</v>
      </c>
      <c r="H13" s="36">
        <v>967.68</v>
      </c>
      <c r="I13" s="35">
        <v>105.89</v>
      </c>
      <c r="J13" s="36">
        <v>98.35</v>
      </c>
      <c r="K13" s="35">
        <v>41.6</v>
      </c>
      <c r="L13" s="36">
        <v>41.6</v>
      </c>
    </row>
    <row r="14" spans="2:14" x14ac:dyDescent="0.35">
      <c r="B14" s="34" t="s">
        <v>20</v>
      </c>
      <c r="C14" s="35">
        <v>2.5499999999999998</v>
      </c>
      <c r="D14" s="36">
        <v>10.1</v>
      </c>
      <c r="E14" s="35">
        <v>12.86</v>
      </c>
      <c r="F14" s="36">
        <v>8.58</v>
      </c>
      <c r="G14" s="35">
        <v>4552.63</v>
      </c>
      <c r="H14" s="36">
        <v>4334.79</v>
      </c>
      <c r="I14" s="35">
        <v>82.31</v>
      </c>
      <c r="J14" s="36">
        <v>49.09</v>
      </c>
      <c r="K14" s="35">
        <v>38.799999999999997</v>
      </c>
      <c r="L14" s="36">
        <v>41.6</v>
      </c>
    </row>
    <row r="15" spans="2:14" x14ac:dyDescent="0.35">
      <c r="B15" s="34" t="s">
        <v>21</v>
      </c>
      <c r="C15" s="37">
        <v>1.9</v>
      </c>
      <c r="D15" s="38">
        <v>3.63</v>
      </c>
      <c r="E15" s="37">
        <v>8.01</v>
      </c>
      <c r="F15" s="38">
        <v>7.25</v>
      </c>
      <c r="G15" s="37">
        <v>3.96</v>
      </c>
      <c r="H15" s="38">
        <v>4.01</v>
      </c>
      <c r="I15" s="37">
        <v>42.65</v>
      </c>
      <c r="J15" s="38">
        <v>22.81</v>
      </c>
      <c r="K15" s="37">
        <v>29.2</v>
      </c>
      <c r="L15" s="38">
        <v>27.3</v>
      </c>
    </row>
    <row r="16" spans="2:14" x14ac:dyDescent="0.35">
      <c r="B16" s="26" t="s">
        <v>22</v>
      </c>
      <c r="C16" s="29"/>
      <c r="D16" s="30"/>
      <c r="E16" s="29"/>
      <c r="F16" s="30"/>
      <c r="G16" s="29"/>
      <c r="H16" s="30"/>
      <c r="I16" s="29"/>
      <c r="J16" s="30"/>
      <c r="K16" s="29"/>
      <c r="L16" s="30"/>
    </row>
    <row r="17" spans="2:12" ht="15.5" customHeight="1" x14ac:dyDescent="0.35">
      <c r="B17" s="34" t="s">
        <v>23</v>
      </c>
      <c r="C17" s="37">
        <v>2.83</v>
      </c>
      <c r="D17" s="38">
        <v>4.34</v>
      </c>
      <c r="E17" s="37">
        <v>12.87</v>
      </c>
      <c r="F17" s="38">
        <v>11.72</v>
      </c>
      <c r="G17" s="37">
        <v>4.96</v>
      </c>
      <c r="H17" s="38">
        <v>4.95</v>
      </c>
      <c r="I17" s="37">
        <v>79.510000000000005</v>
      </c>
      <c r="J17" s="38">
        <v>170.35</v>
      </c>
      <c r="K17" s="37">
        <v>27.02</v>
      </c>
      <c r="L17" s="38">
        <v>29.54</v>
      </c>
    </row>
    <row r="18" spans="2:12" x14ac:dyDescent="0.35">
      <c r="B18" s="26" t="s">
        <v>24</v>
      </c>
      <c r="C18" s="29"/>
      <c r="D18" s="30"/>
      <c r="E18" s="29"/>
      <c r="F18" s="30"/>
      <c r="G18" s="29"/>
      <c r="H18" s="30"/>
      <c r="I18" s="29"/>
      <c r="J18" s="30"/>
      <c r="K18" s="29"/>
      <c r="L18" s="30"/>
    </row>
    <row r="19" spans="2:12" x14ac:dyDescent="0.35">
      <c r="B19" s="31" t="s">
        <v>25</v>
      </c>
      <c r="C19" s="32">
        <v>2.1</v>
      </c>
      <c r="D19" s="33">
        <v>2.74</v>
      </c>
      <c r="E19" s="32">
        <v>4.88</v>
      </c>
      <c r="F19" s="33">
        <v>8.32</v>
      </c>
      <c r="G19" s="32">
        <v>1.0900000000000001</v>
      </c>
      <c r="H19" s="33">
        <v>1.05</v>
      </c>
      <c r="I19" s="32">
        <v>0</v>
      </c>
      <c r="J19" s="33">
        <v>0</v>
      </c>
      <c r="K19" s="32">
        <v>2067</v>
      </c>
      <c r="L19" s="33">
        <v>2076</v>
      </c>
    </row>
    <row r="20" spans="2:12" x14ac:dyDescent="0.35">
      <c r="B20" s="34" t="s">
        <v>26</v>
      </c>
      <c r="C20" s="37">
        <v>3.31</v>
      </c>
      <c r="D20" s="38">
        <v>2.02</v>
      </c>
      <c r="E20" s="37">
        <v>6.59</v>
      </c>
      <c r="F20" s="38">
        <v>7.52</v>
      </c>
      <c r="G20" s="37">
        <v>18.670000000000002</v>
      </c>
      <c r="H20" s="38">
        <v>21.09</v>
      </c>
      <c r="I20" s="37">
        <v>0</v>
      </c>
      <c r="J20" s="38">
        <v>0</v>
      </c>
      <c r="K20" s="37">
        <v>159.6</v>
      </c>
      <c r="L20" s="38">
        <v>161.4</v>
      </c>
    </row>
    <row r="21" spans="2:12" x14ac:dyDescent="0.35">
      <c r="B21" s="26" t="s">
        <v>27</v>
      </c>
      <c r="C21" s="29"/>
      <c r="D21" s="30"/>
      <c r="E21" s="29"/>
      <c r="F21" s="30"/>
      <c r="G21" s="29"/>
      <c r="H21" s="30"/>
      <c r="I21" s="29"/>
      <c r="J21" s="30"/>
      <c r="K21" s="29"/>
      <c r="L21" s="30"/>
    </row>
    <row r="22" spans="2:12" x14ac:dyDescent="0.35">
      <c r="B22" s="31" t="s">
        <v>28</v>
      </c>
      <c r="C22" s="39">
        <v>4.4400000000000004</v>
      </c>
      <c r="D22" s="40">
        <v>8.52</v>
      </c>
      <c r="E22" s="39">
        <v>5.41</v>
      </c>
      <c r="F22" s="40">
        <v>6.81</v>
      </c>
      <c r="G22" s="39">
        <v>88.99</v>
      </c>
      <c r="H22" s="40">
        <v>82.36</v>
      </c>
      <c r="I22" s="39">
        <v>0</v>
      </c>
      <c r="J22" s="40">
        <v>0</v>
      </c>
      <c r="K22" s="39">
        <v>769.6</v>
      </c>
      <c r="L22" s="40">
        <v>750.81</v>
      </c>
    </row>
    <row r="23" spans="2:12" x14ac:dyDescent="0.35">
      <c r="B23" s="34" t="s">
        <v>29</v>
      </c>
      <c r="C23" s="35">
        <v>1.97</v>
      </c>
      <c r="D23" s="36">
        <v>3.09</v>
      </c>
      <c r="E23" s="35">
        <v>6.65</v>
      </c>
      <c r="F23" s="36">
        <v>5.6</v>
      </c>
      <c r="G23" s="35">
        <v>1.64</v>
      </c>
      <c r="H23" s="36">
        <v>1.52</v>
      </c>
      <c r="I23" s="35">
        <v>0</v>
      </c>
      <c r="J23" s="36">
        <v>0</v>
      </c>
      <c r="K23" s="35">
        <v>0</v>
      </c>
      <c r="L23" s="36">
        <v>0</v>
      </c>
    </row>
    <row r="24" spans="2:12" x14ac:dyDescent="0.35">
      <c r="B24" s="34" t="s">
        <v>30</v>
      </c>
      <c r="C24" s="37">
        <v>0.49</v>
      </c>
      <c r="D24" s="38">
        <v>1.23</v>
      </c>
      <c r="E24" s="37">
        <v>6.82</v>
      </c>
      <c r="F24" s="38">
        <v>6.18</v>
      </c>
      <c r="G24" s="37">
        <v>20.59</v>
      </c>
      <c r="H24" s="38">
        <v>17.059999999999999</v>
      </c>
      <c r="I24" s="37">
        <v>0</v>
      </c>
      <c r="J24" s="38">
        <v>0</v>
      </c>
      <c r="K24" s="37">
        <v>102.1</v>
      </c>
      <c r="L24" s="38">
        <v>108.65</v>
      </c>
    </row>
    <row r="25" spans="2:12" x14ac:dyDescent="0.35">
      <c r="B25" s="367" t="s">
        <v>269</v>
      </c>
      <c r="C25" s="368"/>
      <c r="D25" s="368"/>
    </row>
  </sheetData>
  <mergeCells count="8">
    <mergeCell ref="B25:D25"/>
    <mergeCell ref="B3:L4"/>
    <mergeCell ref="M4:N4"/>
    <mergeCell ref="C6:D6"/>
    <mergeCell ref="E6:F6"/>
    <mergeCell ref="G6:H6"/>
    <mergeCell ref="I6:J6"/>
    <mergeCell ref="K6:L6"/>
  </mergeCells>
  <pageMargins left="0.7" right="0.7" top="0.75" bottom="0.75" header="0.3" footer="0.3"/>
  <pageSetup paperSize="9" orientation="portrait" r:id="rId1"/>
  <headerFooter>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88"/>
  <sheetViews>
    <sheetView showGridLines="0" zoomScale="80" zoomScaleNormal="80" workbookViewId="0">
      <selection activeCell="C50" sqref="C50"/>
    </sheetView>
  </sheetViews>
  <sheetFormatPr defaultColWidth="9.1796875" defaultRowHeight="14.5" x14ac:dyDescent="0.35"/>
  <cols>
    <col min="2" max="2" width="27" customWidth="1"/>
    <col min="3" max="11" width="11.7265625" customWidth="1"/>
  </cols>
  <sheetData>
    <row r="3" spans="2:13" ht="15" x14ac:dyDescent="0.35">
      <c r="B3" s="369" t="s">
        <v>8</v>
      </c>
      <c r="C3" s="369"/>
      <c r="D3" s="369"/>
      <c r="E3" s="369"/>
      <c r="F3" s="369"/>
      <c r="G3" s="369"/>
      <c r="H3" s="369"/>
      <c r="I3" s="369"/>
      <c r="J3" s="369"/>
      <c r="K3" s="369"/>
      <c r="L3" s="5"/>
    </row>
    <row r="4" spans="2:13" ht="15" thickBot="1" x14ac:dyDescent="0.4">
      <c r="B4" s="370"/>
      <c r="C4" s="370"/>
      <c r="D4" s="370"/>
      <c r="E4" s="370"/>
      <c r="F4" s="370"/>
      <c r="G4" s="370"/>
      <c r="H4" s="370"/>
      <c r="I4" s="370"/>
      <c r="J4" s="370"/>
      <c r="K4" s="370"/>
      <c r="L4" s="371" t="s">
        <v>10</v>
      </c>
      <c r="M4" s="372"/>
    </row>
    <row r="5" spans="2:13" x14ac:dyDescent="0.35">
      <c r="B5" s="354"/>
    </row>
    <row r="6" spans="2:13" x14ac:dyDescent="0.35">
      <c r="B6" s="3" t="s">
        <v>31</v>
      </c>
    </row>
    <row r="8" spans="2:13" ht="29" x14ac:dyDescent="0.35">
      <c r="B8" s="42" t="s">
        <v>32</v>
      </c>
      <c r="C8" s="43" t="s">
        <v>33</v>
      </c>
      <c r="D8" s="43" t="s">
        <v>34</v>
      </c>
      <c r="E8" s="43" t="s">
        <v>35</v>
      </c>
      <c r="F8" s="43" t="s">
        <v>36</v>
      </c>
      <c r="G8" s="43" t="s">
        <v>37</v>
      </c>
      <c r="H8" s="43" t="s">
        <v>38</v>
      </c>
      <c r="I8" s="43" t="s">
        <v>39</v>
      </c>
      <c r="J8" s="43" t="s">
        <v>40</v>
      </c>
      <c r="K8" s="44" t="s">
        <v>41</v>
      </c>
    </row>
    <row r="9" spans="2:13" x14ac:dyDescent="0.35">
      <c r="B9" s="45" t="s">
        <v>42</v>
      </c>
      <c r="C9" s="1">
        <v>12997</v>
      </c>
      <c r="D9" s="1">
        <v>861</v>
      </c>
      <c r="E9" s="1">
        <v>776</v>
      </c>
      <c r="F9" s="1">
        <v>54</v>
      </c>
      <c r="G9" s="1">
        <v>0</v>
      </c>
      <c r="H9" s="1">
        <v>2283</v>
      </c>
      <c r="I9" s="1">
        <v>4720</v>
      </c>
      <c r="J9" s="1">
        <v>4607</v>
      </c>
      <c r="K9" s="2">
        <v>26298</v>
      </c>
    </row>
    <row r="10" spans="2:13" x14ac:dyDescent="0.35">
      <c r="B10" s="45" t="s">
        <v>43</v>
      </c>
      <c r="C10" s="1">
        <v>4746</v>
      </c>
      <c r="D10" s="1">
        <v>2882</v>
      </c>
      <c r="E10" s="1">
        <v>0</v>
      </c>
      <c r="F10" s="1">
        <v>1665</v>
      </c>
      <c r="G10" s="1">
        <v>3328</v>
      </c>
      <c r="H10" s="1">
        <v>2333</v>
      </c>
      <c r="I10" s="1">
        <v>1644</v>
      </c>
      <c r="J10" s="1">
        <v>5445</v>
      </c>
      <c r="K10" s="2">
        <v>22044</v>
      </c>
    </row>
    <row r="11" spans="2:13" x14ac:dyDescent="0.35">
      <c r="B11" s="45" t="s">
        <v>44</v>
      </c>
      <c r="C11" s="1">
        <v>10545</v>
      </c>
      <c r="D11" s="1">
        <v>3833</v>
      </c>
      <c r="E11" s="1">
        <v>83</v>
      </c>
      <c r="F11" s="1">
        <v>3984</v>
      </c>
      <c r="G11" s="1">
        <v>0</v>
      </c>
      <c r="H11" s="1">
        <v>1470</v>
      </c>
      <c r="I11" s="1">
        <v>226</v>
      </c>
      <c r="J11" s="1">
        <v>1931</v>
      </c>
      <c r="K11" s="2">
        <v>22073</v>
      </c>
    </row>
    <row r="12" spans="2:13" x14ac:dyDescent="0.35">
      <c r="B12" s="46" t="s">
        <v>17</v>
      </c>
      <c r="C12" s="4">
        <v>1328</v>
      </c>
      <c r="D12" s="4">
        <v>0</v>
      </c>
      <c r="E12" s="4">
        <v>0</v>
      </c>
      <c r="F12" s="4">
        <v>0</v>
      </c>
      <c r="G12" s="4">
        <v>0</v>
      </c>
      <c r="H12" s="4">
        <v>0</v>
      </c>
      <c r="I12" s="4">
        <v>0</v>
      </c>
      <c r="J12" s="4">
        <v>0</v>
      </c>
      <c r="K12" s="41">
        <v>1328</v>
      </c>
    </row>
    <row r="13" spans="2:13" x14ac:dyDescent="0.35">
      <c r="B13" s="46" t="s">
        <v>45</v>
      </c>
      <c r="C13" s="4">
        <v>1272</v>
      </c>
      <c r="D13" s="4">
        <v>2904</v>
      </c>
      <c r="E13" s="4">
        <v>0</v>
      </c>
      <c r="F13" s="4">
        <v>1234</v>
      </c>
      <c r="G13" s="4">
        <v>0</v>
      </c>
      <c r="H13" s="4">
        <v>0</v>
      </c>
      <c r="I13" s="4">
        <v>0</v>
      </c>
      <c r="J13" s="4">
        <v>0</v>
      </c>
      <c r="K13" s="41">
        <v>5410</v>
      </c>
    </row>
    <row r="14" spans="2:13" x14ac:dyDescent="0.35">
      <c r="B14" s="46" t="s">
        <v>19</v>
      </c>
      <c r="C14" s="4">
        <v>3510</v>
      </c>
      <c r="D14" s="4">
        <v>797</v>
      </c>
      <c r="E14" s="4">
        <v>83</v>
      </c>
      <c r="F14" s="4">
        <v>2043</v>
      </c>
      <c r="G14" s="4">
        <v>0</v>
      </c>
      <c r="H14" s="4">
        <v>575</v>
      </c>
      <c r="I14" s="4">
        <v>0</v>
      </c>
      <c r="J14" s="4">
        <v>1468</v>
      </c>
      <c r="K14" s="41">
        <v>8475</v>
      </c>
    </row>
    <row r="15" spans="2:13" x14ac:dyDescent="0.35">
      <c r="B15" s="46" t="s">
        <v>20</v>
      </c>
      <c r="C15" s="4">
        <v>3097</v>
      </c>
      <c r="D15" s="4">
        <v>0</v>
      </c>
      <c r="E15" s="4">
        <v>0</v>
      </c>
      <c r="F15" s="4">
        <v>274</v>
      </c>
      <c r="G15" s="4">
        <v>0</v>
      </c>
      <c r="H15" s="4">
        <v>175</v>
      </c>
      <c r="I15" s="4">
        <v>226</v>
      </c>
      <c r="J15" s="4">
        <v>0</v>
      </c>
      <c r="K15" s="41">
        <v>3771</v>
      </c>
    </row>
    <row r="16" spans="2:13" x14ac:dyDescent="0.35">
      <c r="B16" s="46" t="s">
        <v>46</v>
      </c>
      <c r="C16" s="4">
        <v>793</v>
      </c>
      <c r="D16" s="4">
        <v>132</v>
      </c>
      <c r="E16" s="4">
        <v>0</v>
      </c>
      <c r="F16" s="4">
        <v>302</v>
      </c>
      <c r="G16" s="4">
        <v>0</v>
      </c>
      <c r="H16" s="4">
        <v>721</v>
      </c>
      <c r="I16" s="4">
        <v>0</v>
      </c>
      <c r="J16" s="4">
        <v>463</v>
      </c>
      <c r="K16" s="41">
        <v>2412</v>
      </c>
    </row>
    <row r="17" spans="2:11" ht="16.5" x14ac:dyDescent="0.35">
      <c r="B17" s="47" t="s">
        <v>105</v>
      </c>
      <c r="C17" s="4">
        <v>545</v>
      </c>
      <c r="D17" s="4">
        <v>0</v>
      </c>
      <c r="E17" s="4">
        <v>0</v>
      </c>
      <c r="F17" s="4">
        <v>132</v>
      </c>
      <c r="G17" s="4">
        <v>0</v>
      </c>
      <c r="H17" s="4">
        <v>0</v>
      </c>
      <c r="I17" s="4">
        <v>0</v>
      </c>
      <c r="J17" s="4">
        <v>0</v>
      </c>
      <c r="K17" s="41">
        <v>677</v>
      </c>
    </row>
    <row r="18" spans="2:11" x14ac:dyDescent="0.35">
      <c r="B18" s="45" t="s">
        <v>22</v>
      </c>
      <c r="C18" s="1">
        <v>19</v>
      </c>
      <c r="D18" s="1">
        <v>871</v>
      </c>
      <c r="E18" s="1">
        <v>0</v>
      </c>
      <c r="F18" s="1">
        <v>193</v>
      </c>
      <c r="G18" s="1">
        <v>0</v>
      </c>
      <c r="H18" s="1">
        <v>0</v>
      </c>
      <c r="I18" s="1">
        <v>0</v>
      </c>
      <c r="J18" s="1">
        <v>0</v>
      </c>
      <c r="K18" s="2">
        <v>1083</v>
      </c>
    </row>
    <row r="19" spans="2:11" x14ac:dyDescent="0.35">
      <c r="B19" s="46" t="s">
        <v>23</v>
      </c>
      <c r="C19" s="4">
        <v>0</v>
      </c>
      <c r="D19" s="4">
        <v>498</v>
      </c>
      <c r="E19" s="4">
        <v>0</v>
      </c>
      <c r="F19" s="4">
        <v>99</v>
      </c>
      <c r="G19" s="4">
        <v>0</v>
      </c>
      <c r="H19" s="4">
        <v>0</v>
      </c>
      <c r="I19" s="4">
        <v>0</v>
      </c>
      <c r="J19" s="4">
        <v>0</v>
      </c>
      <c r="K19" s="41">
        <v>597</v>
      </c>
    </row>
    <row r="20" spans="2:11" ht="16.5" x14ac:dyDescent="0.35">
      <c r="B20" s="46" t="s">
        <v>106</v>
      </c>
      <c r="C20" s="4">
        <v>19</v>
      </c>
      <c r="D20" s="4">
        <v>372</v>
      </c>
      <c r="E20" s="4">
        <v>0</v>
      </c>
      <c r="F20" s="4">
        <v>94</v>
      </c>
      <c r="G20" s="4">
        <v>0</v>
      </c>
      <c r="H20" s="4">
        <v>0</v>
      </c>
      <c r="I20" s="4">
        <v>0</v>
      </c>
      <c r="J20" s="4">
        <v>0</v>
      </c>
      <c r="K20" s="41">
        <v>486</v>
      </c>
    </row>
    <row r="21" spans="2:11" x14ac:dyDescent="0.35">
      <c r="B21" s="45" t="s">
        <v>24</v>
      </c>
      <c r="C21" s="1">
        <v>53</v>
      </c>
      <c r="D21" s="1">
        <v>7196</v>
      </c>
      <c r="E21" s="1">
        <v>72</v>
      </c>
      <c r="F21" s="1">
        <v>2382</v>
      </c>
      <c r="G21" s="1">
        <v>0</v>
      </c>
      <c r="H21" s="1">
        <v>0</v>
      </c>
      <c r="I21" s="1">
        <v>0</v>
      </c>
      <c r="J21" s="1">
        <v>0</v>
      </c>
      <c r="K21" s="2">
        <v>9702</v>
      </c>
    </row>
    <row r="22" spans="2:11" x14ac:dyDescent="0.35">
      <c r="B22" s="47" t="s">
        <v>26</v>
      </c>
      <c r="C22" s="4">
        <v>53</v>
      </c>
      <c r="D22" s="4">
        <v>893</v>
      </c>
      <c r="E22" s="4">
        <v>0</v>
      </c>
      <c r="F22" s="4">
        <v>220</v>
      </c>
      <c r="G22" s="4">
        <v>0</v>
      </c>
      <c r="H22" s="4">
        <v>0</v>
      </c>
      <c r="I22" s="4">
        <v>0</v>
      </c>
      <c r="J22" s="4">
        <v>0</v>
      </c>
      <c r="K22" s="41">
        <v>1165</v>
      </c>
    </row>
    <row r="23" spans="2:11" x14ac:dyDescent="0.35">
      <c r="B23" s="47" t="s">
        <v>47</v>
      </c>
      <c r="C23" s="4">
        <v>0</v>
      </c>
      <c r="D23" s="4">
        <v>363</v>
      </c>
      <c r="E23" s="4">
        <v>0</v>
      </c>
      <c r="F23" s="4">
        <v>0</v>
      </c>
      <c r="G23" s="4">
        <v>0</v>
      </c>
      <c r="H23" s="4">
        <v>0</v>
      </c>
      <c r="I23" s="4">
        <v>0</v>
      </c>
      <c r="J23" s="4">
        <v>0</v>
      </c>
      <c r="K23" s="41">
        <v>363</v>
      </c>
    </row>
    <row r="24" spans="2:11" x14ac:dyDescent="0.35">
      <c r="B24" s="47" t="s">
        <v>25</v>
      </c>
      <c r="C24" s="4">
        <v>0</v>
      </c>
      <c r="D24" s="4">
        <v>5940</v>
      </c>
      <c r="E24" s="4">
        <v>72</v>
      </c>
      <c r="F24" s="4">
        <v>2163</v>
      </c>
      <c r="G24" s="4">
        <v>0</v>
      </c>
      <c r="H24" s="4">
        <v>0</v>
      </c>
      <c r="I24" s="4">
        <v>0</v>
      </c>
      <c r="J24" s="4">
        <v>0</v>
      </c>
      <c r="K24" s="41">
        <v>8174</v>
      </c>
    </row>
    <row r="25" spans="2:11" ht="16.5" x14ac:dyDescent="0.35">
      <c r="B25" s="45" t="s">
        <v>107</v>
      </c>
      <c r="C25" s="1">
        <v>0</v>
      </c>
      <c r="D25" s="1">
        <v>371</v>
      </c>
      <c r="E25" s="1">
        <v>0</v>
      </c>
      <c r="F25" s="1">
        <v>667</v>
      </c>
      <c r="G25" s="1">
        <v>0</v>
      </c>
      <c r="H25" s="1">
        <v>0</v>
      </c>
      <c r="I25" s="1">
        <v>0</v>
      </c>
      <c r="J25" s="1">
        <v>0</v>
      </c>
      <c r="K25" s="2">
        <v>1038</v>
      </c>
    </row>
    <row r="26" spans="2:11" x14ac:dyDescent="0.35">
      <c r="B26" s="48" t="s">
        <v>48</v>
      </c>
      <c r="C26" s="2">
        <v>28360</v>
      </c>
      <c r="D26" s="2">
        <v>16014</v>
      </c>
      <c r="E26" s="2">
        <v>931</v>
      </c>
      <c r="F26" s="2">
        <v>8945</v>
      </c>
      <c r="G26" s="2">
        <v>3328</v>
      </c>
      <c r="H26" s="2">
        <v>6086</v>
      </c>
      <c r="I26" s="2">
        <v>6590</v>
      </c>
      <c r="J26" s="2">
        <v>11983</v>
      </c>
      <c r="K26" s="2">
        <v>82237</v>
      </c>
    </row>
    <row r="27" spans="2:11" ht="36.75" customHeight="1" x14ac:dyDescent="0.35">
      <c r="B27" s="378" t="s">
        <v>133</v>
      </c>
      <c r="C27" s="378"/>
      <c r="D27" s="378"/>
      <c r="E27" s="378"/>
      <c r="F27" s="378"/>
      <c r="G27" s="378"/>
      <c r="H27" s="378"/>
      <c r="I27" s="378"/>
      <c r="J27" s="378"/>
      <c r="K27" s="378"/>
    </row>
    <row r="28" spans="2:11" x14ac:dyDescent="0.35">
      <c r="B28" s="378"/>
      <c r="C28" s="378"/>
      <c r="D28" s="378"/>
      <c r="E28" s="378"/>
      <c r="F28" s="378"/>
      <c r="G28" s="378"/>
      <c r="H28" s="378"/>
      <c r="I28" s="378"/>
      <c r="J28" s="378"/>
      <c r="K28" s="378"/>
    </row>
    <row r="30" spans="2:11" x14ac:dyDescent="0.35">
      <c r="B30" s="3" t="s">
        <v>49</v>
      </c>
    </row>
    <row r="32" spans="2:11" ht="29" x14ac:dyDescent="0.35">
      <c r="B32" s="42" t="s">
        <v>50</v>
      </c>
      <c r="C32" s="43" t="s">
        <v>33</v>
      </c>
      <c r="D32" s="43" t="s">
        <v>34</v>
      </c>
      <c r="E32" s="43" t="s">
        <v>35</v>
      </c>
      <c r="F32" s="43" t="s">
        <v>36</v>
      </c>
      <c r="G32" s="43" t="s">
        <v>37</v>
      </c>
      <c r="H32" s="43" t="s">
        <v>38</v>
      </c>
      <c r="I32" s="43" t="s">
        <v>39</v>
      </c>
      <c r="J32" s="43" t="s">
        <v>40</v>
      </c>
      <c r="K32" s="44" t="s">
        <v>41</v>
      </c>
    </row>
    <row r="33" spans="2:11" x14ac:dyDescent="0.35">
      <c r="B33" s="45" t="s">
        <v>42</v>
      </c>
      <c r="C33" s="1">
        <v>7296</v>
      </c>
      <c r="D33" s="1">
        <v>681</v>
      </c>
      <c r="E33" s="1">
        <v>2632</v>
      </c>
      <c r="F33" s="1">
        <v>45</v>
      </c>
      <c r="G33" s="1">
        <v>0</v>
      </c>
      <c r="H33" s="1">
        <v>26</v>
      </c>
      <c r="I33" s="1">
        <v>6340</v>
      </c>
      <c r="J33" s="1">
        <v>4544</v>
      </c>
      <c r="K33" s="2">
        <v>21565</v>
      </c>
    </row>
    <row r="34" spans="2:11" x14ac:dyDescent="0.35">
      <c r="B34" s="45" t="s">
        <v>43</v>
      </c>
      <c r="C34" s="1">
        <v>2627</v>
      </c>
      <c r="D34" s="1">
        <v>3307</v>
      </c>
      <c r="E34" s="1">
        <v>0</v>
      </c>
      <c r="F34" s="1">
        <v>1357</v>
      </c>
      <c r="G34" s="1">
        <v>12441</v>
      </c>
      <c r="H34" s="1">
        <v>2104</v>
      </c>
      <c r="I34" s="1">
        <v>311</v>
      </c>
      <c r="J34" s="1">
        <v>7343</v>
      </c>
      <c r="K34" s="2">
        <v>29490</v>
      </c>
    </row>
    <row r="35" spans="2:11" x14ac:dyDescent="0.35">
      <c r="B35" s="45" t="s">
        <v>44</v>
      </c>
      <c r="C35" s="1">
        <v>17973</v>
      </c>
      <c r="D35" s="1">
        <v>6161</v>
      </c>
      <c r="E35" s="1">
        <v>176</v>
      </c>
      <c r="F35" s="1">
        <v>3088</v>
      </c>
      <c r="G35" s="1">
        <v>0</v>
      </c>
      <c r="H35" s="1">
        <v>2054</v>
      </c>
      <c r="I35" s="1">
        <v>230</v>
      </c>
      <c r="J35" s="1">
        <v>6146</v>
      </c>
      <c r="K35" s="2">
        <v>35830</v>
      </c>
    </row>
    <row r="36" spans="2:11" x14ac:dyDescent="0.35">
      <c r="B36" s="46" t="s">
        <v>17</v>
      </c>
      <c r="C36" s="4">
        <v>957</v>
      </c>
      <c r="D36" s="4">
        <v>0</v>
      </c>
      <c r="E36" s="4">
        <v>0</v>
      </c>
      <c r="F36" s="4">
        <v>0</v>
      </c>
      <c r="G36" s="4">
        <v>0</v>
      </c>
      <c r="H36" s="4">
        <v>172</v>
      </c>
      <c r="I36" s="4">
        <v>0</v>
      </c>
      <c r="J36" s="4">
        <v>1537</v>
      </c>
      <c r="K36" s="41">
        <v>2665</v>
      </c>
    </row>
    <row r="37" spans="2:11" x14ac:dyDescent="0.35">
      <c r="B37" s="46" t="s">
        <v>45</v>
      </c>
      <c r="C37" s="4">
        <v>2152</v>
      </c>
      <c r="D37" s="4">
        <v>5115</v>
      </c>
      <c r="E37" s="4">
        <v>0</v>
      </c>
      <c r="F37" s="4">
        <v>1007</v>
      </c>
      <c r="G37" s="4">
        <v>0</v>
      </c>
      <c r="H37" s="4">
        <v>0</v>
      </c>
      <c r="I37" s="4">
        <v>0</v>
      </c>
      <c r="J37" s="4">
        <v>0</v>
      </c>
      <c r="K37" s="41">
        <v>8274</v>
      </c>
    </row>
    <row r="38" spans="2:11" x14ac:dyDescent="0.35">
      <c r="B38" s="46" t="s">
        <v>19</v>
      </c>
      <c r="C38" s="4">
        <v>3683</v>
      </c>
      <c r="D38" s="4">
        <v>849</v>
      </c>
      <c r="E38" s="4">
        <v>176</v>
      </c>
      <c r="F38" s="4">
        <v>1707</v>
      </c>
      <c r="G38" s="4">
        <v>0</v>
      </c>
      <c r="H38" s="4">
        <v>866</v>
      </c>
      <c r="I38" s="4">
        <v>0</v>
      </c>
      <c r="J38" s="4">
        <v>3271</v>
      </c>
      <c r="K38" s="41">
        <v>10553</v>
      </c>
    </row>
    <row r="39" spans="2:11" x14ac:dyDescent="0.35">
      <c r="B39" s="46" t="s">
        <v>20</v>
      </c>
      <c r="C39" s="4">
        <v>8030</v>
      </c>
      <c r="D39" s="4">
        <v>0</v>
      </c>
      <c r="E39" s="4">
        <v>0</v>
      </c>
      <c r="F39" s="4">
        <v>90</v>
      </c>
      <c r="G39" s="4">
        <v>0</v>
      </c>
      <c r="H39" s="4">
        <v>18</v>
      </c>
      <c r="I39" s="4">
        <v>230</v>
      </c>
      <c r="J39" s="4">
        <v>0</v>
      </c>
      <c r="K39" s="41">
        <v>8368</v>
      </c>
    </row>
    <row r="40" spans="2:11" x14ac:dyDescent="0.35">
      <c r="B40" s="46" t="s">
        <v>46</v>
      </c>
      <c r="C40" s="4">
        <v>2238</v>
      </c>
      <c r="D40" s="4">
        <v>197</v>
      </c>
      <c r="E40" s="4">
        <v>0</v>
      </c>
      <c r="F40" s="4">
        <v>200</v>
      </c>
      <c r="G40" s="4">
        <v>0</v>
      </c>
      <c r="H40" s="4">
        <v>999</v>
      </c>
      <c r="I40" s="4">
        <v>0</v>
      </c>
      <c r="J40" s="4">
        <v>1338</v>
      </c>
      <c r="K40" s="41">
        <v>4971</v>
      </c>
    </row>
    <row r="41" spans="2:11" ht="16.5" x14ac:dyDescent="0.35">
      <c r="B41" s="47" t="s">
        <v>105</v>
      </c>
      <c r="C41" s="4">
        <v>913</v>
      </c>
      <c r="D41" s="4">
        <v>0</v>
      </c>
      <c r="E41" s="4">
        <v>0</v>
      </c>
      <c r="F41" s="4">
        <v>85</v>
      </c>
      <c r="G41" s="4">
        <v>0</v>
      </c>
      <c r="H41" s="4">
        <v>0</v>
      </c>
      <c r="I41" s="4">
        <v>0</v>
      </c>
      <c r="J41" s="4">
        <v>0</v>
      </c>
      <c r="K41" s="41">
        <v>997</v>
      </c>
    </row>
    <row r="42" spans="2:11" x14ac:dyDescent="0.35">
      <c r="B42" s="45" t="s">
        <v>22</v>
      </c>
      <c r="C42" s="1">
        <v>26</v>
      </c>
      <c r="D42" s="1">
        <v>1055</v>
      </c>
      <c r="E42" s="1">
        <v>0</v>
      </c>
      <c r="F42" s="1">
        <v>82</v>
      </c>
      <c r="G42" s="1">
        <v>0</v>
      </c>
      <c r="H42" s="1">
        <v>0</v>
      </c>
      <c r="I42" s="1">
        <v>0</v>
      </c>
      <c r="J42" s="1">
        <v>0</v>
      </c>
      <c r="K42" s="2">
        <v>1163</v>
      </c>
    </row>
    <row r="43" spans="2:11" x14ac:dyDescent="0.35">
      <c r="B43" s="46" t="s">
        <v>23</v>
      </c>
      <c r="C43" s="4">
        <v>0</v>
      </c>
      <c r="D43" s="4">
        <v>654</v>
      </c>
      <c r="E43" s="4">
        <v>0</v>
      </c>
      <c r="F43" s="4">
        <v>20</v>
      </c>
      <c r="G43" s="4">
        <v>0</v>
      </c>
      <c r="H43" s="4">
        <v>0</v>
      </c>
      <c r="I43" s="4">
        <v>0</v>
      </c>
      <c r="J43" s="4">
        <v>0</v>
      </c>
      <c r="K43" s="41">
        <v>674</v>
      </c>
    </row>
    <row r="44" spans="2:11" ht="16.5" x14ac:dyDescent="0.35">
      <c r="B44" s="46" t="s">
        <v>106</v>
      </c>
      <c r="C44" s="4">
        <v>26</v>
      </c>
      <c r="D44" s="4">
        <v>401</v>
      </c>
      <c r="E44" s="4">
        <v>0</v>
      </c>
      <c r="F44" s="4">
        <v>62</v>
      </c>
      <c r="G44" s="4">
        <v>0</v>
      </c>
      <c r="H44" s="4">
        <v>0</v>
      </c>
      <c r="I44" s="4">
        <v>0</v>
      </c>
      <c r="J44" s="4">
        <v>0</v>
      </c>
      <c r="K44" s="41">
        <v>488</v>
      </c>
    </row>
    <row r="45" spans="2:11" x14ac:dyDescent="0.35">
      <c r="B45" s="45" t="s">
        <v>24</v>
      </c>
      <c r="C45" s="1">
        <v>59</v>
      </c>
      <c r="D45" s="1">
        <v>10714</v>
      </c>
      <c r="E45" s="1">
        <v>165</v>
      </c>
      <c r="F45" s="1">
        <v>1860</v>
      </c>
      <c r="G45" s="1">
        <v>0</v>
      </c>
      <c r="H45" s="1">
        <v>0</v>
      </c>
      <c r="I45" s="1">
        <v>0</v>
      </c>
      <c r="J45" s="1">
        <v>0</v>
      </c>
      <c r="K45" s="2">
        <v>12798</v>
      </c>
    </row>
    <row r="46" spans="2:11" x14ac:dyDescent="0.35">
      <c r="B46" s="47" t="s">
        <v>26</v>
      </c>
      <c r="C46" s="4">
        <v>59</v>
      </c>
      <c r="D46" s="4">
        <v>674</v>
      </c>
      <c r="E46" s="4">
        <v>0</v>
      </c>
      <c r="F46" s="4">
        <v>274</v>
      </c>
      <c r="G46" s="4">
        <v>0</v>
      </c>
      <c r="H46" s="4">
        <v>0</v>
      </c>
      <c r="I46" s="4">
        <v>0</v>
      </c>
      <c r="J46" s="4">
        <v>0</v>
      </c>
      <c r="K46" s="41">
        <v>1007</v>
      </c>
    </row>
    <row r="47" spans="2:11" x14ac:dyDescent="0.35">
      <c r="B47" s="47" t="s">
        <v>47</v>
      </c>
      <c r="C47" s="4">
        <v>0</v>
      </c>
      <c r="D47" s="4">
        <v>459</v>
      </c>
      <c r="E47" s="4">
        <v>0</v>
      </c>
      <c r="F47" s="4">
        <v>0</v>
      </c>
      <c r="G47" s="4">
        <v>0</v>
      </c>
      <c r="H47" s="4">
        <v>0</v>
      </c>
      <c r="I47" s="4">
        <v>0</v>
      </c>
      <c r="J47" s="4">
        <v>0</v>
      </c>
      <c r="K47" s="41">
        <v>459</v>
      </c>
    </row>
    <row r="48" spans="2:11" x14ac:dyDescent="0.35">
      <c r="B48" s="47" t="s">
        <v>25</v>
      </c>
      <c r="C48" s="4">
        <v>0</v>
      </c>
      <c r="D48" s="4">
        <v>9581</v>
      </c>
      <c r="E48" s="4">
        <v>165</v>
      </c>
      <c r="F48" s="4">
        <v>1586</v>
      </c>
      <c r="G48" s="4">
        <v>0</v>
      </c>
      <c r="H48" s="4">
        <v>0</v>
      </c>
      <c r="I48" s="4">
        <v>0</v>
      </c>
      <c r="J48" s="4">
        <v>0</v>
      </c>
      <c r="K48" s="41">
        <v>11332</v>
      </c>
    </row>
    <row r="49" spans="2:11" ht="16.5" x14ac:dyDescent="0.35">
      <c r="B49" s="45" t="s">
        <v>107</v>
      </c>
      <c r="C49" s="1">
        <v>0</v>
      </c>
      <c r="D49" s="1">
        <v>607</v>
      </c>
      <c r="E49" s="1">
        <v>0</v>
      </c>
      <c r="F49" s="1">
        <v>547</v>
      </c>
      <c r="G49" s="1">
        <v>0</v>
      </c>
      <c r="H49" s="1">
        <v>0</v>
      </c>
      <c r="I49" s="1">
        <v>0</v>
      </c>
      <c r="J49" s="1">
        <v>0</v>
      </c>
      <c r="K49" s="2">
        <v>1155</v>
      </c>
    </row>
    <row r="50" spans="2:11" x14ac:dyDescent="0.35">
      <c r="B50" s="48" t="s">
        <v>48</v>
      </c>
      <c r="C50" s="2">
        <v>27980</v>
      </c>
      <c r="D50" s="2">
        <v>22526</v>
      </c>
      <c r="E50" s="2">
        <v>2974</v>
      </c>
      <c r="F50" s="2">
        <v>6980</v>
      </c>
      <c r="G50" s="2">
        <v>12441</v>
      </c>
      <c r="H50" s="2">
        <v>4184</v>
      </c>
      <c r="I50" s="2">
        <v>6881</v>
      </c>
      <c r="J50" s="2">
        <v>18033</v>
      </c>
      <c r="K50" s="2">
        <v>101999</v>
      </c>
    </row>
    <row r="51" spans="2:11" ht="15" customHeight="1" x14ac:dyDescent="0.35">
      <c r="B51" s="378" t="s">
        <v>133</v>
      </c>
      <c r="C51" s="378"/>
      <c r="D51" s="378"/>
      <c r="E51" s="378"/>
      <c r="F51" s="378"/>
      <c r="G51" s="378"/>
      <c r="H51" s="378"/>
      <c r="I51" s="378"/>
      <c r="J51" s="378"/>
      <c r="K51" s="378"/>
    </row>
    <row r="52" spans="2:11" ht="39" customHeight="1" x14ac:dyDescent="0.35">
      <c r="B52" s="378"/>
      <c r="C52" s="378"/>
      <c r="D52" s="378"/>
      <c r="E52" s="378"/>
      <c r="F52" s="378"/>
      <c r="G52" s="378"/>
      <c r="H52" s="378"/>
      <c r="I52" s="378"/>
      <c r="J52" s="378"/>
      <c r="K52" s="378"/>
    </row>
    <row r="54" spans="2:11" ht="16.5" x14ac:dyDescent="0.35">
      <c r="B54" s="3" t="s">
        <v>270</v>
      </c>
    </row>
    <row r="56" spans="2:11" ht="29" x14ac:dyDescent="0.35">
      <c r="B56" s="42" t="s">
        <v>32</v>
      </c>
      <c r="C56" s="43" t="s">
        <v>33</v>
      </c>
      <c r="D56" s="43" t="s">
        <v>34</v>
      </c>
      <c r="E56" s="43" t="s">
        <v>35</v>
      </c>
      <c r="F56" s="43" t="s">
        <v>36</v>
      </c>
      <c r="G56" s="43" t="s">
        <v>37</v>
      </c>
      <c r="H56" s="43" t="s">
        <v>38</v>
      </c>
      <c r="I56" s="43" t="s">
        <v>39</v>
      </c>
      <c r="J56" s="43" t="s">
        <v>40</v>
      </c>
      <c r="K56" s="44" t="s">
        <v>41</v>
      </c>
    </row>
    <row r="57" spans="2:11" x14ac:dyDescent="0.35">
      <c r="B57" s="45" t="s">
        <v>42</v>
      </c>
      <c r="C57" s="1">
        <v>2</v>
      </c>
      <c r="D57" s="1">
        <v>0</v>
      </c>
      <c r="E57" s="1">
        <v>0</v>
      </c>
      <c r="F57" s="1">
        <v>3</v>
      </c>
      <c r="G57" s="1">
        <v>0</v>
      </c>
      <c r="H57" s="1">
        <v>35</v>
      </c>
      <c r="I57" s="1">
        <v>0</v>
      </c>
      <c r="J57" s="1">
        <v>11</v>
      </c>
      <c r="K57" s="2">
        <v>51</v>
      </c>
    </row>
    <row r="58" spans="2:11" x14ac:dyDescent="0.35">
      <c r="B58" s="45" t="s">
        <v>43</v>
      </c>
      <c r="C58" s="1">
        <v>0</v>
      </c>
      <c r="D58" s="1">
        <v>0</v>
      </c>
      <c r="E58" s="1">
        <v>0</v>
      </c>
      <c r="F58" s="1">
        <v>0</v>
      </c>
      <c r="G58" s="1">
        <v>0</v>
      </c>
      <c r="H58" s="1">
        <v>0</v>
      </c>
      <c r="I58" s="1">
        <v>0</v>
      </c>
      <c r="J58" s="1">
        <v>0</v>
      </c>
      <c r="K58" s="2">
        <v>0</v>
      </c>
    </row>
    <row r="59" spans="2:11" x14ac:dyDescent="0.35">
      <c r="B59" s="45" t="s">
        <v>44</v>
      </c>
      <c r="C59" s="1">
        <v>3</v>
      </c>
      <c r="D59" s="1">
        <v>411</v>
      </c>
      <c r="E59" s="1">
        <v>0</v>
      </c>
      <c r="F59" s="1">
        <v>231</v>
      </c>
      <c r="G59" s="1">
        <v>0</v>
      </c>
      <c r="H59" s="1">
        <v>34</v>
      </c>
      <c r="I59" s="1">
        <v>0</v>
      </c>
      <c r="J59" s="1">
        <v>54</v>
      </c>
      <c r="K59" s="2">
        <v>732</v>
      </c>
    </row>
    <row r="60" spans="2:11" x14ac:dyDescent="0.35">
      <c r="B60" s="46" t="s">
        <v>17</v>
      </c>
      <c r="C60" s="4">
        <v>0</v>
      </c>
      <c r="D60" s="4">
        <v>0</v>
      </c>
      <c r="E60" s="4">
        <v>0</v>
      </c>
      <c r="F60" s="4">
        <v>0</v>
      </c>
      <c r="G60" s="4">
        <v>0</v>
      </c>
      <c r="H60" s="4">
        <v>0</v>
      </c>
      <c r="I60" s="4">
        <v>0</v>
      </c>
      <c r="J60" s="4">
        <v>54</v>
      </c>
      <c r="K60" s="41">
        <v>54</v>
      </c>
    </row>
    <row r="61" spans="2:11" x14ac:dyDescent="0.35">
      <c r="B61" s="46" t="s">
        <v>45</v>
      </c>
      <c r="C61" s="4">
        <v>0</v>
      </c>
      <c r="D61" s="4">
        <v>339</v>
      </c>
      <c r="E61" s="4">
        <v>0</v>
      </c>
      <c r="F61" s="4">
        <v>0</v>
      </c>
      <c r="G61" s="4">
        <v>0</v>
      </c>
      <c r="H61" s="4">
        <v>0</v>
      </c>
      <c r="I61" s="4">
        <v>0</v>
      </c>
      <c r="J61" s="4">
        <v>0</v>
      </c>
      <c r="K61" s="41">
        <v>339</v>
      </c>
    </row>
    <row r="62" spans="2:11" x14ac:dyDescent="0.35">
      <c r="B62" s="46" t="s">
        <v>19</v>
      </c>
      <c r="C62" s="4">
        <v>2</v>
      </c>
      <c r="D62" s="4">
        <v>72</v>
      </c>
      <c r="E62" s="4">
        <v>0</v>
      </c>
      <c r="F62" s="4">
        <v>26</v>
      </c>
      <c r="G62" s="4">
        <v>0</v>
      </c>
      <c r="H62" s="4">
        <v>0</v>
      </c>
      <c r="I62" s="4">
        <v>0</v>
      </c>
      <c r="J62" s="4">
        <v>0</v>
      </c>
      <c r="K62" s="41">
        <v>99</v>
      </c>
    </row>
    <row r="63" spans="2:11" x14ac:dyDescent="0.35">
      <c r="B63" s="46" t="s">
        <v>20</v>
      </c>
      <c r="C63" s="4">
        <v>0</v>
      </c>
      <c r="D63" s="4">
        <v>0</v>
      </c>
      <c r="E63" s="4">
        <v>0</v>
      </c>
      <c r="F63" s="4">
        <v>65</v>
      </c>
      <c r="G63" s="4">
        <v>0</v>
      </c>
      <c r="H63" s="4">
        <v>0</v>
      </c>
      <c r="I63" s="4">
        <v>0</v>
      </c>
      <c r="J63" s="4">
        <v>0</v>
      </c>
      <c r="K63" s="41">
        <v>65</v>
      </c>
    </row>
    <row r="64" spans="2:11" x14ac:dyDescent="0.35">
      <c r="B64" s="46" t="s">
        <v>46</v>
      </c>
      <c r="C64" s="4">
        <v>1</v>
      </c>
      <c r="D64" s="4">
        <v>0</v>
      </c>
      <c r="E64" s="4">
        <v>0</v>
      </c>
      <c r="F64" s="4">
        <v>123</v>
      </c>
      <c r="G64" s="4">
        <v>0</v>
      </c>
      <c r="H64" s="4">
        <v>34</v>
      </c>
      <c r="I64" s="4">
        <v>0</v>
      </c>
      <c r="J64" s="4">
        <v>0</v>
      </c>
      <c r="K64" s="41">
        <v>158</v>
      </c>
    </row>
    <row r="65" spans="2:11" ht="16.5" x14ac:dyDescent="0.35">
      <c r="B65" s="47" t="s">
        <v>106</v>
      </c>
      <c r="C65" s="4">
        <v>0</v>
      </c>
      <c r="D65" s="4">
        <v>0</v>
      </c>
      <c r="E65" s="4">
        <v>0</v>
      </c>
      <c r="F65" s="4">
        <v>17</v>
      </c>
      <c r="G65" s="4">
        <v>0</v>
      </c>
      <c r="H65" s="4">
        <v>0</v>
      </c>
      <c r="I65" s="4">
        <v>0</v>
      </c>
      <c r="J65" s="4">
        <v>0</v>
      </c>
      <c r="K65" s="41">
        <v>17</v>
      </c>
    </row>
    <row r="66" spans="2:11" x14ac:dyDescent="0.35">
      <c r="B66" s="45" t="s">
        <v>22</v>
      </c>
      <c r="C66" s="1">
        <v>0</v>
      </c>
      <c r="D66" s="1">
        <v>0</v>
      </c>
      <c r="E66" s="1">
        <v>0</v>
      </c>
      <c r="F66" s="1">
        <v>63</v>
      </c>
      <c r="G66" s="1">
        <v>0</v>
      </c>
      <c r="H66" s="1">
        <v>0</v>
      </c>
      <c r="I66" s="1">
        <v>0</v>
      </c>
      <c r="J66" s="1">
        <v>0</v>
      </c>
      <c r="K66" s="2">
        <v>63</v>
      </c>
    </row>
    <row r="67" spans="2:11" x14ac:dyDescent="0.35">
      <c r="B67" s="46" t="s">
        <v>23</v>
      </c>
      <c r="C67" s="4">
        <v>0</v>
      </c>
      <c r="D67" s="4">
        <v>0</v>
      </c>
      <c r="E67" s="4">
        <v>0</v>
      </c>
      <c r="F67" s="4">
        <v>63</v>
      </c>
      <c r="G67" s="4">
        <v>0</v>
      </c>
      <c r="H67" s="4">
        <v>0</v>
      </c>
      <c r="I67" s="4">
        <v>0</v>
      </c>
      <c r="J67" s="4">
        <v>0</v>
      </c>
      <c r="K67" s="41">
        <v>63</v>
      </c>
    </row>
    <row r="68" spans="2:11" x14ac:dyDescent="0.35">
      <c r="B68" s="46" t="s">
        <v>59</v>
      </c>
      <c r="C68" s="4">
        <v>0</v>
      </c>
      <c r="D68" s="4">
        <v>0</v>
      </c>
      <c r="E68" s="4">
        <v>0</v>
      </c>
      <c r="F68" s="4">
        <v>0</v>
      </c>
      <c r="G68" s="4">
        <v>0</v>
      </c>
      <c r="H68" s="4">
        <v>0</v>
      </c>
      <c r="I68" s="4">
        <v>0</v>
      </c>
      <c r="J68" s="4">
        <v>0</v>
      </c>
      <c r="K68" s="41">
        <v>0</v>
      </c>
    </row>
    <row r="69" spans="2:11" x14ac:dyDescent="0.35">
      <c r="B69" s="45" t="s">
        <v>24</v>
      </c>
      <c r="C69" s="1">
        <v>0</v>
      </c>
      <c r="D69" s="1">
        <v>36</v>
      </c>
      <c r="E69" s="1">
        <v>0</v>
      </c>
      <c r="F69" s="1">
        <v>134</v>
      </c>
      <c r="G69" s="1">
        <v>0</v>
      </c>
      <c r="H69" s="1">
        <v>0</v>
      </c>
      <c r="I69" s="1">
        <v>0</v>
      </c>
      <c r="J69" s="1">
        <v>0</v>
      </c>
      <c r="K69" s="2">
        <v>170</v>
      </c>
    </row>
    <row r="70" spans="2:11" x14ac:dyDescent="0.35">
      <c r="B70" s="47" t="s">
        <v>26</v>
      </c>
      <c r="C70" s="4">
        <v>0</v>
      </c>
      <c r="D70" s="4">
        <v>0</v>
      </c>
      <c r="E70" s="4">
        <v>0</v>
      </c>
      <c r="F70" s="4">
        <v>0</v>
      </c>
      <c r="G70" s="4">
        <v>0</v>
      </c>
      <c r="H70" s="4">
        <v>0</v>
      </c>
      <c r="I70" s="4">
        <v>0</v>
      </c>
      <c r="J70" s="4">
        <v>0</v>
      </c>
      <c r="K70" s="41">
        <v>0</v>
      </c>
    </row>
    <row r="71" spans="2:11" x14ac:dyDescent="0.35">
      <c r="B71" s="47" t="s">
        <v>47</v>
      </c>
      <c r="C71" s="4">
        <v>0</v>
      </c>
      <c r="D71" s="4">
        <v>36</v>
      </c>
      <c r="E71" s="4">
        <v>0</v>
      </c>
      <c r="F71" s="4">
        <v>0</v>
      </c>
      <c r="G71" s="4">
        <v>0</v>
      </c>
      <c r="H71" s="4">
        <v>0</v>
      </c>
      <c r="I71" s="4">
        <v>0</v>
      </c>
      <c r="J71" s="4">
        <v>0</v>
      </c>
      <c r="K71" s="41">
        <v>36</v>
      </c>
    </row>
    <row r="72" spans="2:11" x14ac:dyDescent="0.35">
      <c r="B72" s="47" t="s">
        <v>25</v>
      </c>
      <c r="C72" s="4">
        <v>0</v>
      </c>
      <c r="D72" s="4">
        <v>0</v>
      </c>
      <c r="E72" s="4">
        <v>0</v>
      </c>
      <c r="F72" s="4">
        <v>134</v>
      </c>
      <c r="G72" s="4">
        <v>0</v>
      </c>
      <c r="H72" s="4">
        <v>0</v>
      </c>
      <c r="I72" s="4">
        <v>0</v>
      </c>
      <c r="J72" s="4">
        <v>0</v>
      </c>
      <c r="K72" s="41">
        <v>134</v>
      </c>
    </row>
    <row r="73" spans="2:11" x14ac:dyDescent="0.35">
      <c r="B73" s="45" t="s">
        <v>27</v>
      </c>
      <c r="C73" s="1">
        <v>0</v>
      </c>
      <c r="D73" s="1">
        <v>0</v>
      </c>
      <c r="E73" s="1">
        <v>0</v>
      </c>
      <c r="F73" s="1">
        <v>0</v>
      </c>
      <c r="G73" s="1">
        <v>0</v>
      </c>
      <c r="H73" s="1">
        <v>0</v>
      </c>
      <c r="I73" s="1">
        <v>0</v>
      </c>
      <c r="J73" s="1">
        <v>0</v>
      </c>
      <c r="K73" s="2">
        <v>0</v>
      </c>
    </row>
    <row r="74" spans="2:11" x14ac:dyDescent="0.35">
      <c r="B74" s="48" t="s">
        <v>48</v>
      </c>
      <c r="C74" s="2">
        <v>4</v>
      </c>
      <c r="D74" s="2">
        <v>447</v>
      </c>
      <c r="E74" s="2">
        <v>0</v>
      </c>
      <c r="F74" s="2">
        <v>430</v>
      </c>
      <c r="G74" s="2">
        <v>0</v>
      </c>
      <c r="H74" s="2">
        <v>69</v>
      </c>
      <c r="I74" s="2">
        <v>0</v>
      </c>
      <c r="J74" s="2">
        <v>65</v>
      </c>
      <c r="K74" s="2">
        <v>1016</v>
      </c>
    </row>
    <row r="75" spans="2:11" ht="15" customHeight="1" x14ac:dyDescent="0.35">
      <c r="B75" s="378" t="s">
        <v>284</v>
      </c>
      <c r="C75" s="378"/>
      <c r="D75" s="378"/>
      <c r="E75" s="378"/>
      <c r="F75" s="378"/>
      <c r="G75" s="378"/>
      <c r="H75" s="378"/>
      <c r="I75" s="378"/>
      <c r="J75" s="378"/>
      <c r="K75" s="378"/>
    </row>
    <row r="76" spans="2:11" ht="48" customHeight="1" x14ac:dyDescent="0.35">
      <c r="B76" s="378"/>
      <c r="C76" s="378"/>
      <c r="D76" s="378"/>
      <c r="E76" s="378"/>
      <c r="F76" s="378"/>
      <c r="G76" s="378"/>
      <c r="H76" s="378"/>
      <c r="I76" s="378"/>
      <c r="J76" s="378"/>
      <c r="K76" s="378"/>
    </row>
    <row r="78" spans="2:11" ht="16.5" x14ac:dyDescent="0.35">
      <c r="B78" s="3" t="s">
        <v>104</v>
      </c>
    </row>
    <row r="80" spans="2:11" ht="29" x14ac:dyDescent="0.35">
      <c r="B80" s="210" t="s">
        <v>51</v>
      </c>
      <c r="C80" s="129" t="s">
        <v>34</v>
      </c>
      <c r="D80" s="129" t="s">
        <v>33</v>
      </c>
      <c r="E80" s="129" t="s">
        <v>35</v>
      </c>
      <c r="F80" s="129" t="s">
        <v>94</v>
      </c>
      <c r="G80" s="129" t="s">
        <v>132</v>
      </c>
      <c r="H80" s="129" t="s">
        <v>48</v>
      </c>
    </row>
    <row r="81" spans="2:8" x14ac:dyDescent="0.35">
      <c r="B81" s="211" t="s">
        <v>14</v>
      </c>
      <c r="C81" s="212">
        <v>29</v>
      </c>
      <c r="D81" s="212">
        <v>7</v>
      </c>
      <c r="E81" s="212">
        <v>0</v>
      </c>
      <c r="F81" s="212">
        <v>386</v>
      </c>
      <c r="G81" s="212">
        <v>1734</v>
      </c>
      <c r="H81" s="2">
        <v>2155</v>
      </c>
    </row>
    <row r="82" spans="2:8" x14ac:dyDescent="0.35">
      <c r="B82" s="211" t="s">
        <v>15</v>
      </c>
      <c r="C82" s="212">
        <v>9</v>
      </c>
      <c r="D82" s="212">
        <v>16</v>
      </c>
      <c r="E82" s="212">
        <v>0</v>
      </c>
      <c r="F82" s="212">
        <v>2095</v>
      </c>
      <c r="G82" s="212">
        <v>1</v>
      </c>
      <c r="H82" s="2">
        <v>2121</v>
      </c>
    </row>
    <row r="83" spans="2:8" x14ac:dyDescent="0.35">
      <c r="B83" s="211" t="s">
        <v>44</v>
      </c>
      <c r="C83" s="212">
        <v>1022</v>
      </c>
      <c r="D83" s="212">
        <v>158</v>
      </c>
      <c r="E83" s="212">
        <v>0</v>
      </c>
      <c r="F83" s="212">
        <v>1672</v>
      </c>
      <c r="G83" s="212">
        <v>203</v>
      </c>
      <c r="H83" s="2">
        <v>3055</v>
      </c>
    </row>
    <row r="84" spans="2:8" x14ac:dyDescent="0.35">
      <c r="B84" s="211" t="s">
        <v>22</v>
      </c>
      <c r="C84" s="212">
        <v>1</v>
      </c>
      <c r="D84" s="212">
        <v>0</v>
      </c>
      <c r="E84" s="212">
        <v>0</v>
      </c>
      <c r="F84" s="212">
        <v>84</v>
      </c>
      <c r="G84" s="212">
        <v>0</v>
      </c>
      <c r="H84" s="2">
        <v>85</v>
      </c>
    </row>
    <row r="85" spans="2:8" x14ac:dyDescent="0.35">
      <c r="B85" s="211" t="s">
        <v>24</v>
      </c>
      <c r="C85" s="212">
        <v>36</v>
      </c>
      <c r="D85" s="212">
        <v>0</v>
      </c>
      <c r="E85" s="212">
        <v>0</v>
      </c>
      <c r="F85" s="212">
        <v>1776</v>
      </c>
      <c r="G85" s="212">
        <v>767</v>
      </c>
      <c r="H85" s="2">
        <v>2579</v>
      </c>
    </row>
    <row r="86" spans="2:8" x14ac:dyDescent="0.35">
      <c r="B86" s="211" t="s">
        <v>27</v>
      </c>
      <c r="C86" s="212">
        <v>693</v>
      </c>
      <c r="D86" s="212">
        <v>0</v>
      </c>
      <c r="E86" s="212">
        <v>0</v>
      </c>
      <c r="F86" s="212">
        <v>93</v>
      </c>
      <c r="G86" s="212">
        <v>0</v>
      </c>
      <c r="H86" s="2">
        <v>786</v>
      </c>
    </row>
    <row r="87" spans="2:8" x14ac:dyDescent="0.35">
      <c r="B87" s="49" t="s">
        <v>48</v>
      </c>
      <c r="C87" s="2">
        <v>1790</v>
      </c>
      <c r="D87" s="2">
        <v>181</v>
      </c>
      <c r="E87" s="2">
        <v>0</v>
      </c>
      <c r="F87" s="2">
        <v>6105</v>
      </c>
      <c r="G87" s="2">
        <v>2704</v>
      </c>
      <c r="H87" s="2">
        <v>10780</v>
      </c>
    </row>
    <row r="88" spans="2:8" ht="43.5" x14ac:dyDescent="0.35">
      <c r="B88" s="50" t="s">
        <v>95</v>
      </c>
    </row>
  </sheetData>
  <mergeCells count="5">
    <mergeCell ref="B75:K76"/>
    <mergeCell ref="B3:K4"/>
    <mergeCell ref="L4:M4"/>
    <mergeCell ref="B27:K28"/>
    <mergeCell ref="B51:K52"/>
  </mergeCells>
  <pageMargins left="0.7" right="0.7" top="0.75" bottom="0.75" header="0.3" footer="0.3"/>
  <pageSetup paperSize="9" orientation="portrait" r:id="rId1"/>
  <headerFooter>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0"/>
  <sheetViews>
    <sheetView showGridLines="0" zoomScale="80" zoomScaleNormal="80" workbookViewId="0">
      <selection activeCell="G7" sqref="G7"/>
    </sheetView>
  </sheetViews>
  <sheetFormatPr defaultColWidth="9.1796875" defaultRowHeight="14.5" x14ac:dyDescent="0.35"/>
  <cols>
    <col min="2" max="2" width="28.26953125" customWidth="1"/>
    <col min="3" max="8" width="13.26953125" customWidth="1"/>
  </cols>
  <sheetData>
    <row r="3" spans="2:12" ht="15" x14ac:dyDescent="0.35">
      <c r="B3" s="369" t="s">
        <v>271</v>
      </c>
      <c r="C3" s="369"/>
      <c r="D3" s="369"/>
      <c r="E3" s="369"/>
      <c r="F3" s="369"/>
      <c r="G3" s="369"/>
      <c r="H3" s="369"/>
      <c r="I3" s="5"/>
      <c r="J3" s="5"/>
      <c r="K3" s="5"/>
      <c r="L3" s="5"/>
    </row>
    <row r="4" spans="2:12" ht="15.5" thickBot="1" x14ac:dyDescent="0.4">
      <c r="B4" s="370"/>
      <c r="C4" s="370"/>
      <c r="D4" s="370"/>
      <c r="E4" s="370"/>
      <c r="F4" s="370"/>
      <c r="G4" s="370"/>
      <c r="H4" s="370"/>
      <c r="I4" s="371" t="s">
        <v>10</v>
      </c>
      <c r="J4" s="372"/>
      <c r="K4" s="5"/>
      <c r="L4" s="5"/>
    </row>
    <row r="6" spans="2:12" x14ac:dyDescent="0.35">
      <c r="B6" s="165"/>
      <c r="C6" s="375" t="s">
        <v>273</v>
      </c>
      <c r="D6" s="373"/>
      <c r="E6" s="375" t="s">
        <v>274</v>
      </c>
      <c r="F6" s="374"/>
      <c r="G6" s="375" t="s">
        <v>275</v>
      </c>
      <c r="H6" s="374"/>
    </row>
    <row r="7" spans="2:12" x14ac:dyDescent="0.35">
      <c r="B7" s="24"/>
      <c r="C7" s="25" t="s">
        <v>294</v>
      </c>
      <c r="D7" s="25" t="s">
        <v>295</v>
      </c>
      <c r="E7" s="25" t="s">
        <v>294</v>
      </c>
      <c r="F7" s="25" t="s">
        <v>295</v>
      </c>
      <c r="G7" s="25" t="s">
        <v>294</v>
      </c>
      <c r="H7" s="25" t="s">
        <v>295</v>
      </c>
    </row>
    <row r="8" spans="2:12" x14ac:dyDescent="0.35">
      <c r="B8" s="52" t="s">
        <v>14</v>
      </c>
      <c r="C8" s="143">
        <v>103.1</v>
      </c>
      <c r="D8" s="155">
        <v>110.3</v>
      </c>
      <c r="E8" s="150">
        <v>31.8</v>
      </c>
      <c r="F8" s="144">
        <v>31.7</v>
      </c>
      <c r="G8" s="150">
        <v>31.7</v>
      </c>
      <c r="H8" s="134">
        <v>31.6</v>
      </c>
    </row>
    <row r="9" spans="2:12" x14ac:dyDescent="0.35">
      <c r="B9" s="52" t="s">
        <v>15</v>
      </c>
      <c r="C9" s="146">
        <v>67</v>
      </c>
      <c r="D9" s="156">
        <v>66.099999999999994</v>
      </c>
      <c r="E9" s="148">
        <v>12.5</v>
      </c>
      <c r="F9" s="145">
        <v>12.4</v>
      </c>
      <c r="G9" s="158">
        <v>12.4</v>
      </c>
      <c r="H9" s="136">
        <v>12.3</v>
      </c>
    </row>
    <row r="10" spans="2:12" x14ac:dyDescent="0.35">
      <c r="B10" s="52" t="s">
        <v>44</v>
      </c>
      <c r="C10" s="149">
        <v>62.1</v>
      </c>
      <c r="D10" s="157">
        <v>69.2</v>
      </c>
      <c r="E10" s="65">
        <v>25.6</v>
      </c>
      <c r="F10" s="147">
        <v>28.5</v>
      </c>
      <c r="G10" s="152">
        <v>0.8</v>
      </c>
      <c r="H10" s="136">
        <v>0.6</v>
      </c>
    </row>
    <row r="11" spans="2:12" x14ac:dyDescent="0.35">
      <c r="B11" s="53" t="s">
        <v>17</v>
      </c>
      <c r="C11" s="54">
        <v>9.1999999999999993</v>
      </c>
      <c r="D11" s="137">
        <v>8.5</v>
      </c>
      <c r="E11" s="153">
        <v>2.6</v>
      </c>
      <c r="F11" s="137">
        <v>2.6</v>
      </c>
      <c r="G11" s="54">
        <v>0</v>
      </c>
      <c r="H11" s="54">
        <v>0</v>
      </c>
    </row>
    <row r="12" spans="2:12" x14ac:dyDescent="0.35">
      <c r="B12" s="55" t="s">
        <v>18</v>
      </c>
      <c r="C12" s="56">
        <v>33.9</v>
      </c>
      <c r="D12" s="126">
        <v>40.6</v>
      </c>
      <c r="E12" s="56">
        <v>15.5</v>
      </c>
      <c r="F12" s="126">
        <v>18.600000000000001</v>
      </c>
      <c r="G12" s="56">
        <v>0.4</v>
      </c>
      <c r="H12" s="56">
        <v>0.2</v>
      </c>
    </row>
    <row r="13" spans="2:12" x14ac:dyDescent="0.35">
      <c r="B13" s="55" t="s">
        <v>19</v>
      </c>
      <c r="C13" s="56">
        <v>7.1</v>
      </c>
      <c r="D13" s="126">
        <v>8.5</v>
      </c>
      <c r="E13" s="56">
        <v>2.1</v>
      </c>
      <c r="F13" s="126">
        <v>2.1</v>
      </c>
      <c r="G13" s="56">
        <v>0.4</v>
      </c>
      <c r="H13" s="56">
        <v>0.4</v>
      </c>
    </row>
    <row r="14" spans="2:12" x14ac:dyDescent="0.35">
      <c r="B14" s="55" t="s">
        <v>20</v>
      </c>
      <c r="C14" s="56">
        <v>7.5</v>
      </c>
      <c r="D14" s="126">
        <v>7.4</v>
      </c>
      <c r="E14" s="56">
        <v>3.8</v>
      </c>
      <c r="F14" s="126">
        <v>3.8</v>
      </c>
      <c r="G14" s="56">
        <v>0.1</v>
      </c>
      <c r="H14" s="56">
        <v>0.1</v>
      </c>
    </row>
    <row r="15" spans="2:12" x14ac:dyDescent="0.35">
      <c r="B15" s="197" t="s">
        <v>21</v>
      </c>
      <c r="C15" s="139">
        <v>4.3</v>
      </c>
      <c r="D15" s="138">
        <v>4.0999999999999996</v>
      </c>
      <c r="E15" s="139">
        <v>1.6</v>
      </c>
      <c r="F15" s="138">
        <v>1.5</v>
      </c>
      <c r="G15" s="139">
        <v>0</v>
      </c>
      <c r="H15" s="140">
        <v>0</v>
      </c>
    </row>
    <row r="16" spans="2:12" x14ac:dyDescent="0.35">
      <c r="B16" s="52" t="s">
        <v>22</v>
      </c>
      <c r="C16" s="149">
        <v>7.3</v>
      </c>
      <c r="D16" s="147">
        <v>7.8</v>
      </c>
      <c r="E16" s="159">
        <v>3.1</v>
      </c>
      <c r="F16" s="147">
        <v>3.1</v>
      </c>
      <c r="G16" s="159">
        <v>1.4</v>
      </c>
      <c r="H16" s="135">
        <v>1</v>
      </c>
    </row>
    <row r="17" spans="2:8" x14ac:dyDescent="0.35">
      <c r="B17" s="133" t="s">
        <v>23</v>
      </c>
      <c r="C17" s="141">
        <v>7.3</v>
      </c>
      <c r="D17" s="142">
        <v>7.8</v>
      </c>
      <c r="E17" s="154">
        <v>3.1</v>
      </c>
      <c r="F17" s="142">
        <v>3.1</v>
      </c>
      <c r="G17" s="141">
        <v>1.4</v>
      </c>
      <c r="H17" s="141">
        <v>1</v>
      </c>
    </row>
    <row r="18" spans="2:8" x14ac:dyDescent="0.35">
      <c r="B18" s="57" t="s">
        <v>48</v>
      </c>
      <c r="C18" s="58">
        <v>239.6</v>
      </c>
      <c r="D18" s="58">
        <v>253.4</v>
      </c>
      <c r="E18" s="58">
        <v>73.099999999999994</v>
      </c>
      <c r="F18" s="58">
        <v>75.7</v>
      </c>
      <c r="G18" s="58">
        <v>46.3</v>
      </c>
      <c r="H18" s="58">
        <v>45.5</v>
      </c>
    </row>
    <row r="20" spans="2:8" ht="43.5" customHeight="1" x14ac:dyDescent="0.35">
      <c r="B20" s="379" t="s">
        <v>272</v>
      </c>
      <c r="C20" s="379"/>
      <c r="D20" s="379"/>
    </row>
  </sheetData>
  <mergeCells count="6">
    <mergeCell ref="I4:J4"/>
    <mergeCell ref="B20:D20"/>
    <mergeCell ref="C6:D6"/>
    <mergeCell ref="E6:F6"/>
    <mergeCell ref="G6:H6"/>
    <mergeCell ref="B3:H4"/>
  </mergeCells>
  <pageMargins left="0.7" right="0.7" top="0.75" bottom="0.75" header="0.3" footer="0.3"/>
  <pageSetup paperSize="9" orientation="portrait" r:id="rId1"/>
  <headerFooter>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8"/>
  <sheetViews>
    <sheetView showGridLines="0" zoomScale="80" zoomScaleNormal="80" workbookViewId="0">
      <selection activeCell="B17" sqref="B17:H17"/>
    </sheetView>
  </sheetViews>
  <sheetFormatPr defaultColWidth="9.1796875"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s>
  <sheetData>
    <row r="3" spans="2:12" ht="15" x14ac:dyDescent="0.35">
      <c r="B3" s="369" t="s">
        <v>276</v>
      </c>
      <c r="C3" s="369"/>
      <c r="D3" s="369"/>
      <c r="E3" s="369"/>
      <c r="F3" s="369"/>
      <c r="G3" s="369"/>
      <c r="H3" s="369"/>
      <c r="I3" s="369"/>
      <c r="J3" s="369"/>
      <c r="K3" s="5"/>
      <c r="L3" s="5"/>
    </row>
    <row r="4" spans="2:12" ht="15" thickBot="1" x14ac:dyDescent="0.4">
      <c r="B4" s="370"/>
      <c r="C4" s="370"/>
      <c r="D4" s="370"/>
      <c r="E4" s="370"/>
      <c r="F4" s="370"/>
      <c r="G4" s="370"/>
      <c r="H4" s="370"/>
      <c r="I4" s="370"/>
      <c r="J4" s="370"/>
      <c r="K4" s="371" t="s">
        <v>10</v>
      </c>
      <c r="L4" s="372"/>
    </row>
    <row r="5" spans="2:12" ht="15" x14ac:dyDescent="0.35">
      <c r="B5" s="11"/>
      <c r="C5" s="11"/>
      <c r="D5" s="11"/>
      <c r="E5" s="11"/>
      <c r="F5" s="11"/>
      <c r="G5" s="11"/>
      <c r="H5" s="11"/>
      <c r="I5" s="11"/>
      <c r="J5" s="11"/>
      <c r="K5" s="11"/>
      <c r="L5" s="11"/>
    </row>
    <row r="6" spans="2:12" x14ac:dyDescent="0.35">
      <c r="B6" s="60" t="s">
        <v>52</v>
      </c>
    </row>
    <row r="8" spans="2:12" x14ac:dyDescent="0.35">
      <c r="B8" s="164"/>
      <c r="C8" s="381" t="s">
        <v>53</v>
      </c>
      <c r="D8" s="381"/>
      <c r="E8" s="381"/>
      <c r="F8" s="382"/>
      <c r="G8" s="383" t="s">
        <v>54</v>
      </c>
      <c r="H8" s="381"/>
      <c r="I8" s="381"/>
      <c r="J8" s="382"/>
    </row>
    <row r="9" spans="2:12" ht="15" customHeight="1" x14ac:dyDescent="0.35">
      <c r="B9" s="165"/>
      <c r="C9" s="384" t="s">
        <v>114</v>
      </c>
      <c r="D9" s="385"/>
      <c r="E9" s="386" t="s">
        <v>286</v>
      </c>
      <c r="F9" s="385"/>
      <c r="G9" s="386" t="s">
        <v>114</v>
      </c>
      <c r="H9" s="385"/>
      <c r="I9" s="386" t="s">
        <v>146</v>
      </c>
      <c r="J9" s="385"/>
    </row>
    <row r="10" spans="2:12" x14ac:dyDescent="0.35">
      <c r="B10" s="24"/>
      <c r="C10" s="128" t="s">
        <v>294</v>
      </c>
      <c r="D10" s="61" t="s">
        <v>295</v>
      </c>
      <c r="E10" s="61" t="s">
        <v>294</v>
      </c>
      <c r="F10" s="61" t="s">
        <v>295</v>
      </c>
      <c r="G10" s="61" t="s">
        <v>294</v>
      </c>
      <c r="H10" s="61" t="s">
        <v>295</v>
      </c>
      <c r="I10" s="61" t="s">
        <v>294</v>
      </c>
      <c r="J10" s="61" t="s">
        <v>295</v>
      </c>
    </row>
    <row r="11" spans="2:12" x14ac:dyDescent="0.35">
      <c r="B11" s="62" t="s">
        <v>14</v>
      </c>
      <c r="C11" s="150">
        <v>19.7</v>
      </c>
      <c r="D11" s="155">
        <v>21.6</v>
      </c>
      <c r="E11" s="150">
        <v>43.7</v>
      </c>
      <c r="F11" s="155">
        <v>47.7</v>
      </c>
      <c r="G11" s="150">
        <v>4.5999999999999996</v>
      </c>
      <c r="H11" s="155">
        <v>4.4000000000000004</v>
      </c>
      <c r="I11" s="150">
        <v>2.5</v>
      </c>
      <c r="J11" s="150">
        <v>2.9</v>
      </c>
    </row>
    <row r="12" spans="2:12" x14ac:dyDescent="0.35">
      <c r="B12" s="62" t="s">
        <v>15</v>
      </c>
      <c r="C12" s="151">
        <v>10.5</v>
      </c>
      <c r="D12" s="157">
        <v>10.5</v>
      </c>
      <c r="E12" s="151">
        <v>37.700000000000003</v>
      </c>
      <c r="F12" s="157">
        <v>38.5</v>
      </c>
      <c r="G12" s="151">
        <v>1.8</v>
      </c>
      <c r="H12" s="157">
        <v>1.8</v>
      </c>
      <c r="I12" s="151">
        <v>2.2000000000000002</v>
      </c>
      <c r="J12" s="151">
        <v>2.9</v>
      </c>
    </row>
    <row r="13" spans="2:12" x14ac:dyDescent="0.35">
      <c r="B13" s="62" t="s">
        <v>44</v>
      </c>
      <c r="C13" s="163">
        <v>25.6</v>
      </c>
      <c r="D13" s="157">
        <v>28.5</v>
      </c>
      <c r="E13" s="163">
        <v>63.8</v>
      </c>
      <c r="F13" s="157">
        <v>66.400000000000006</v>
      </c>
      <c r="G13" s="151">
        <v>0</v>
      </c>
      <c r="H13" s="157">
        <v>0</v>
      </c>
      <c r="I13" s="163">
        <v>0.1</v>
      </c>
      <c r="J13" s="163">
        <v>0.2</v>
      </c>
    </row>
    <row r="14" spans="2:12" x14ac:dyDescent="0.35">
      <c r="B14" s="166" t="s">
        <v>22</v>
      </c>
      <c r="C14" s="162">
        <v>2.9</v>
      </c>
      <c r="D14" s="161">
        <v>3</v>
      </c>
      <c r="E14" s="162">
        <v>4.3</v>
      </c>
      <c r="F14" s="161">
        <v>4.9000000000000004</v>
      </c>
      <c r="G14" s="162">
        <v>0.2</v>
      </c>
      <c r="H14" s="161">
        <v>0.16</v>
      </c>
      <c r="I14" s="162">
        <v>0.15</v>
      </c>
      <c r="J14" s="160">
        <v>0.17</v>
      </c>
    </row>
    <row r="15" spans="2:12" x14ac:dyDescent="0.35">
      <c r="B15" s="66" t="s">
        <v>48</v>
      </c>
      <c r="C15" s="67">
        <v>58.8</v>
      </c>
      <c r="D15" s="67">
        <v>63.6</v>
      </c>
      <c r="E15" s="67">
        <v>149.5</v>
      </c>
      <c r="F15" s="67">
        <v>157.5</v>
      </c>
      <c r="G15" s="67">
        <v>6.6</v>
      </c>
      <c r="H15" s="67">
        <v>6.3</v>
      </c>
      <c r="I15" s="67">
        <v>5</v>
      </c>
      <c r="J15" s="67">
        <v>6.1</v>
      </c>
    </row>
    <row r="16" spans="2:12" x14ac:dyDescent="0.35">
      <c r="B16" s="68"/>
    </row>
    <row r="17" spans="2:8" ht="58" customHeight="1" x14ac:dyDescent="0.35">
      <c r="B17" s="380" t="s">
        <v>285</v>
      </c>
      <c r="C17" s="380"/>
      <c r="D17" s="380"/>
      <c r="E17" s="380"/>
      <c r="F17" s="380"/>
      <c r="G17" s="380"/>
      <c r="H17" s="380"/>
    </row>
    <row r="18" spans="2:8" x14ac:dyDescent="0.35">
      <c r="B18" s="69"/>
    </row>
  </sheetData>
  <mergeCells count="9">
    <mergeCell ref="B17:H17"/>
    <mergeCell ref="K4:L4"/>
    <mergeCell ref="B3:J4"/>
    <mergeCell ref="C8:F8"/>
    <mergeCell ref="G8:J8"/>
    <mergeCell ref="C9:D9"/>
    <mergeCell ref="E9:F9"/>
    <mergeCell ref="G9:H9"/>
    <mergeCell ref="I9:J9"/>
  </mergeCells>
  <pageMargins left="0.7" right="0.7" top="0.75" bottom="0.75" header="0.3" footer="0.3"/>
  <pageSetup paperSize="9" orientation="portrait" r:id="rId1"/>
  <headerFooter>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L20"/>
  <sheetViews>
    <sheetView showGridLines="0" zoomScale="80" zoomScaleNormal="80" workbookViewId="0">
      <selection activeCell="G14" sqref="G14"/>
    </sheetView>
  </sheetViews>
  <sheetFormatPr defaultRowHeight="14.5" x14ac:dyDescent="0.35"/>
  <cols>
    <col min="2" max="2" width="24" customWidth="1"/>
    <col min="3" max="3" width="11.81640625" bestFit="1" customWidth="1"/>
    <col min="4" max="4" width="11.54296875" bestFit="1" customWidth="1"/>
    <col min="5" max="5" width="10.26953125" bestFit="1" customWidth="1"/>
    <col min="6" max="8" width="11.54296875" bestFit="1" customWidth="1"/>
    <col min="9" max="10" width="12.26953125" bestFit="1" customWidth="1"/>
  </cols>
  <sheetData>
    <row r="3" spans="1:12" x14ac:dyDescent="0.35">
      <c r="B3" s="369" t="s">
        <v>237</v>
      </c>
      <c r="C3" s="369"/>
      <c r="D3" s="369"/>
      <c r="E3" s="369"/>
      <c r="F3" s="369"/>
      <c r="G3" s="369"/>
      <c r="H3" s="369"/>
      <c r="I3" s="369"/>
      <c r="J3" s="369"/>
    </row>
    <row r="4" spans="1:12" ht="15" thickBot="1" x14ac:dyDescent="0.4">
      <c r="B4" s="370"/>
      <c r="C4" s="370"/>
      <c r="D4" s="370"/>
      <c r="E4" s="370"/>
      <c r="F4" s="370"/>
      <c r="G4" s="370"/>
      <c r="H4" s="370"/>
      <c r="I4" s="370"/>
      <c r="J4" s="370"/>
      <c r="K4" s="387" t="s">
        <v>10</v>
      </c>
      <c r="L4" s="387"/>
    </row>
    <row r="7" spans="1:12" x14ac:dyDescent="0.35">
      <c r="B7" s="108"/>
      <c r="C7" s="388" t="s">
        <v>148</v>
      </c>
      <c r="D7" s="389"/>
      <c r="E7" s="390" t="s">
        <v>58</v>
      </c>
      <c r="F7" s="392"/>
      <c r="G7" s="392"/>
      <c r="H7" s="392"/>
      <c r="I7" s="392"/>
      <c r="J7" s="391"/>
    </row>
    <row r="8" spans="1:12" ht="15" customHeight="1" x14ac:dyDescent="0.35">
      <c r="B8" s="239"/>
      <c r="C8" s="388" t="s">
        <v>147</v>
      </c>
      <c r="D8" s="389"/>
      <c r="E8" s="390" t="s">
        <v>115</v>
      </c>
      <c r="F8" s="391"/>
      <c r="G8" s="390" t="s">
        <v>134</v>
      </c>
      <c r="H8" s="391"/>
      <c r="I8" s="390" t="s">
        <v>116</v>
      </c>
      <c r="J8" s="391"/>
    </row>
    <row r="9" spans="1:12" x14ac:dyDescent="0.35">
      <c r="B9" s="132"/>
      <c r="C9" s="237" t="str">
        <f>E9</f>
        <v>H1 2023</v>
      </c>
      <c r="D9" s="238" t="str">
        <f>J9</f>
        <v>H1 2022</v>
      </c>
      <c r="E9" s="14" t="s">
        <v>294</v>
      </c>
      <c r="F9" s="14" t="s">
        <v>295</v>
      </c>
      <c r="G9" s="14" t="s">
        <v>294</v>
      </c>
      <c r="H9" s="14" t="s">
        <v>295</v>
      </c>
      <c r="I9" s="14" t="s">
        <v>294</v>
      </c>
      <c r="J9" s="14" t="s">
        <v>295</v>
      </c>
    </row>
    <row r="10" spans="1:12" x14ac:dyDescent="0.35">
      <c r="B10" s="15" t="s">
        <v>14</v>
      </c>
      <c r="C10" s="167">
        <v>19.2</v>
      </c>
      <c r="D10" s="148">
        <v>16.399999999999999</v>
      </c>
      <c r="E10" s="167">
        <v>1.6</v>
      </c>
      <c r="F10" s="148">
        <v>1.5</v>
      </c>
      <c r="G10" s="167">
        <v>0</v>
      </c>
      <c r="H10" s="148">
        <v>0</v>
      </c>
      <c r="I10" s="167">
        <v>0.9</v>
      </c>
      <c r="J10" s="148">
        <v>0.6</v>
      </c>
    </row>
    <row r="11" spans="1:12" x14ac:dyDescent="0.35">
      <c r="B11" s="16" t="s">
        <v>15</v>
      </c>
      <c r="C11" s="64">
        <v>4.7</v>
      </c>
      <c r="D11" s="123">
        <v>3</v>
      </c>
      <c r="E11" s="64">
        <v>0.1</v>
      </c>
      <c r="F11" s="123">
        <v>0.1</v>
      </c>
      <c r="G11" s="64">
        <v>0</v>
      </c>
      <c r="H11" s="123">
        <v>0</v>
      </c>
      <c r="I11" s="64">
        <v>0.2</v>
      </c>
      <c r="J11" s="123">
        <v>0</v>
      </c>
    </row>
    <row r="12" spans="1:12" x14ac:dyDescent="0.35">
      <c r="B12" s="16" t="s">
        <v>16</v>
      </c>
      <c r="C12" s="64">
        <v>0.7</v>
      </c>
      <c r="D12" s="123">
        <v>0.3</v>
      </c>
      <c r="E12" s="64">
        <v>1.3</v>
      </c>
      <c r="F12" s="123">
        <v>1.2</v>
      </c>
      <c r="G12" s="64">
        <v>0.5</v>
      </c>
      <c r="H12" s="123">
        <v>0.5</v>
      </c>
      <c r="I12" s="64">
        <v>0.1</v>
      </c>
      <c r="J12" s="123">
        <v>0.1</v>
      </c>
    </row>
    <row r="13" spans="1:12" x14ac:dyDescent="0.35">
      <c r="B13" s="17" t="s">
        <v>24</v>
      </c>
      <c r="C13" s="64">
        <v>0</v>
      </c>
      <c r="D13" s="123">
        <v>0</v>
      </c>
      <c r="E13" s="64">
        <v>0</v>
      </c>
      <c r="F13" s="123">
        <v>0</v>
      </c>
      <c r="G13" s="64">
        <v>95.6</v>
      </c>
      <c r="H13" s="123">
        <v>61.1</v>
      </c>
      <c r="I13" s="64">
        <v>4.7</v>
      </c>
      <c r="J13" s="123">
        <v>4.5</v>
      </c>
    </row>
    <row r="14" spans="1:12" x14ac:dyDescent="0.35">
      <c r="B14" s="17" t="s">
        <v>22</v>
      </c>
      <c r="C14" s="63">
        <v>0.3</v>
      </c>
      <c r="D14" s="123">
        <v>0.2</v>
      </c>
      <c r="E14" s="63">
        <v>0</v>
      </c>
      <c r="F14" s="123">
        <v>0</v>
      </c>
      <c r="G14" s="63">
        <v>0</v>
      </c>
      <c r="H14" s="123">
        <v>0</v>
      </c>
      <c r="I14" s="63">
        <v>1.3</v>
      </c>
      <c r="J14" s="123">
        <v>1.2</v>
      </c>
    </row>
    <row r="15" spans="1:12" x14ac:dyDescent="0.35">
      <c r="A15" s="164"/>
      <c r="B15" s="17" t="s">
        <v>27</v>
      </c>
      <c r="C15" s="64">
        <v>0</v>
      </c>
      <c r="D15" s="123">
        <v>0</v>
      </c>
      <c r="E15" s="64">
        <v>0</v>
      </c>
      <c r="F15" s="123">
        <v>0</v>
      </c>
      <c r="G15" s="64">
        <v>2.2000000000000002</v>
      </c>
      <c r="H15" s="123">
        <v>0</v>
      </c>
      <c r="I15" s="64">
        <v>2.2999999999999998</v>
      </c>
      <c r="J15" s="123">
        <v>1.6</v>
      </c>
    </row>
    <row r="16" spans="1:12" x14ac:dyDescent="0.35">
      <c r="A16" s="164"/>
      <c r="B16" s="18" t="s">
        <v>59</v>
      </c>
      <c r="C16" s="349">
        <v>0</v>
      </c>
      <c r="D16" s="350">
        <v>0</v>
      </c>
      <c r="E16" s="64">
        <v>0</v>
      </c>
      <c r="F16" s="124">
        <v>0</v>
      </c>
      <c r="G16" s="64">
        <v>0</v>
      </c>
      <c r="H16" s="124">
        <v>0</v>
      </c>
      <c r="I16" s="64">
        <v>0</v>
      </c>
      <c r="J16" s="124">
        <v>0</v>
      </c>
    </row>
    <row r="17" spans="1:10" x14ac:dyDescent="0.35">
      <c r="A17" s="164"/>
      <c r="B17" s="19" t="s">
        <v>48</v>
      </c>
      <c r="C17" s="351">
        <v>24.9</v>
      </c>
      <c r="D17" s="351">
        <v>20</v>
      </c>
      <c r="E17" s="125">
        <v>3</v>
      </c>
      <c r="F17" s="125">
        <v>2.8</v>
      </c>
      <c r="G17" s="125">
        <v>98.3</v>
      </c>
      <c r="H17" s="125">
        <v>61.6</v>
      </c>
      <c r="I17" s="125">
        <v>9.3000000000000007</v>
      </c>
      <c r="J17" s="125">
        <v>7.9</v>
      </c>
    </row>
    <row r="18" spans="1:10" x14ac:dyDescent="0.35">
      <c r="A18" s="164"/>
    </row>
    <row r="19" spans="1:10" ht="14.5" customHeight="1" x14ac:dyDescent="0.35">
      <c r="B19" s="59"/>
      <c r="C19" s="59"/>
      <c r="D19" s="59"/>
    </row>
    <row r="20" spans="1:10" x14ac:dyDescent="0.35">
      <c r="B20" s="59"/>
    </row>
  </sheetData>
  <mergeCells count="8">
    <mergeCell ref="B3:J4"/>
    <mergeCell ref="K4:L4"/>
    <mergeCell ref="C8:D8"/>
    <mergeCell ref="E8:F8"/>
    <mergeCell ref="G8:H8"/>
    <mergeCell ref="I8:J8"/>
    <mergeCell ref="C7:D7"/>
    <mergeCell ref="E7:J7"/>
  </mergeCells>
  <pageMargins left="0.7" right="0.7" top="0.75" bottom="0.75" header="0.3" footer="0.3"/>
  <pageSetup paperSize="9"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09"/>
  <sheetViews>
    <sheetView showGridLines="0" zoomScale="80" zoomScaleNormal="80" workbookViewId="0">
      <selection activeCell="B28" sqref="B28"/>
    </sheetView>
  </sheetViews>
  <sheetFormatPr defaultColWidth="9.1796875" defaultRowHeight="14.5" x14ac:dyDescent="0.35"/>
  <cols>
    <col min="2" max="2" width="27.1796875" customWidth="1"/>
    <col min="3" max="16" width="13.7265625" customWidth="1"/>
  </cols>
  <sheetData>
    <row r="3" spans="2:20" x14ac:dyDescent="0.35">
      <c r="B3" s="369" t="s">
        <v>97</v>
      </c>
      <c r="C3" s="369"/>
      <c r="D3" s="369"/>
      <c r="E3" s="369"/>
      <c r="F3" s="369"/>
      <c r="G3" s="369"/>
      <c r="H3" s="369"/>
      <c r="I3" s="369"/>
      <c r="J3" s="369"/>
      <c r="K3" s="369"/>
      <c r="L3" s="369"/>
      <c r="M3" s="369"/>
      <c r="N3" s="369"/>
      <c r="O3" s="369"/>
      <c r="P3" s="369"/>
      <c r="Q3" s="369"/>
      <c r="R3" s="369"/>
    </row>
    <row r="4" spans="2:20" ht="15" thickBot="1" x14ac:dyDescent="0.4">
      <c r="B4" s="370"/>
      <c r="C4" s="370"/>
      <c r="D4" s="370"/>
      <c r="E4" s="370"/>
      <c r="F4" s="370"/>
      <c r="G4" s="370"/>
      <c r="H4" s="370"/>
      <c r="I4" s="370"/>
      <c r="J4" s="370"/>
      <c r="K4" s="370"/>
      <c r="L4" s="370"/>
      <c r="M4" s="370"/>
      <c r="N4" s="370"/>
      <c r="O4" s="370"/>
      <c r="P4" s="370"/>
      <c r="Q4" s="370"/>
      <c r="R4" s="370"/>
      <c r="S4" s="371" t="s">
        <v>10</v>
      </c>
      <c r="T4" s="372"/>
    </row>
    <row r="8" spans="2:20" ht="16.5" x14ac:dyDescent="0.35">
      <c r="B8" s="71" t="s">
        <v>108</v>
      </c>
      <c r="C8" s="8"/>
      <c r="D8" s="7"/>
      <c r="E8" s="8"/>
      <c r="F8" s="7"/>
      <c r="G8" s="8"/>
      <c r="H8" s="7"/>
      <c r="I8" s="8"/>
      <c r="J8" s="7"/>
      <c r="K8" s="8"/>
      <c r="L8" s="7"/>
      <c r="M8" s="8"/>
    </row>
    <row r="10" spans="2:20" ht="40" customHeight="1" x14ac:dyDescent="0.35">
      <c r="C10" s="375" t="s">
        <v>55</v>
      </c>
      <c r="D10" s="374"/>
      <c r="E10" s="375" t="s">
        <v>139</v>
      </c>
      <c r="F10" s="374"/>
      <c r="G10" s="375" t="s">
        <v>56</v>
      </c>
      <c r="H10" s="374"/>
      <c r="I10" s="375" t="s">
        <v>57</v>
      </c>
      <c r="J10" s="374"/>
      <c r="K10" s="393" t="s">
        <v>58</v>
      </c>
      <c r="L10" s="394"/>
      <c r="M10" s="393" t="s">
        <v>149</v>
      </c>
      <c r="N10" s="394"/>
      <c r="O10" s="399" t="s">
        <v>48</v>
      </c>
      <c r="P10" s="400"/>
    </row>
    <row r="11" spans="2:20" x14ac:dyDescent="0.35">
      <c r="B11" s="24"/>
      <c r="C11" s="25" t="s">
        <v>294</v>
      </c>
      <c r="D11" s="25" t="s">
        <v>295</v>
      </c>
      <c r="E11" s="25" t="s">
        <v>294</v>
      </c>
      <c r="F11" s="25" t="s">
        <v>295</v>
      </c>
      <c r="G11" s="25" t="s">
        <v>294</v>
      </c>
      <c r="H11" s="25" t="s">
        <v>295</v>
      </c>
      <c r="I11" s="25" t="s">
        <v>294</v>
      </c>
      <c r="J11" s="25" t="s">
        <v>295</v>
      </c>
      <c r="K11" s="25" t="s">
        <v>294</v>
      </c>
      <c r="L11" s="25" t="s">
        <v>295</v>
      </c>
      <c r="M11" s="25" t="s">
        <v>294</v>
      </c>
      <c r="N11" s="25" t="s">
        <v>295</v>
      </c>
      <c r="O11" s="72" t="str">
        <f>+M11</f>
        <v>H1 2023</v>
      </c>
      <c r="P11" s="73" t="str">
        <f>+N11</f>
        <v>H1 2022</v>
      </c>
    </row>
    <row r="12" spans="2:20" x14ac:dyDescent="0.35">
      <c r="B12" s="26" t="s">
        <v>14</v>
      </c>
      <c r="C12" s="74">
        <v>166</v>
      </c>
      <c r="D12" s="75">
        <v>170</v>
      </c>
      <c r="E12" s="76">
        <v>1446</v>
      </c>
      <c r="F12" s="75">
        <v>1104</v>
      </c>
      <c r="G12" s="76">
        <v>1007</v>
      </c>
      <c r="H12" s="75">
        <v>392</v>
      </c>
      <c r="I12" s="76">
        <v>189</v>
      </c>
      <c r="J12" s="75">
        <v>258</v>
      </c>
      <c r="K12" s="76">
        <v>66</v>
      </c>
      <c r="L12" s="75">
        <v>42</v>
      </c>
      <c r="M12" s="77">
        <v>28</v>
      </c>
      <c r="N12" s="75">
        <v>22</v>
      </c>
      <c r="O12" s="78">
        <v>2903</v>
      </c>
      <c r="P12" s="78">
        <v>1988</v>
      </c>
      <c r="R12" s="7"/>
    </row>
    <row r="13" spans="2:20" x14ac:dyDescent="0.35">
      <c r="B13" s="26" t="s">
        <v>15</v>
      </c>
      <c r="C13" s="74">
        <v>112</v>
      </c>
      <c r="D13" s="75">
        <v>92</v>
      </c>
      <c r="E13" s="76">
        <v>417</v>
      </c>
      <c r="F13" s="75">
        <v>359</v>
      </c>
      <c r="G13" s="76">
        <v>376</v>
      </c>
      <c r="H13" s="75">
        <v>289</v>
      </c>
      <c r="I13" s="76">
        <v>99</v>
      </c>
      <c r="J13" s="75">
        <v>129</v>
      </c>
      <c r="K13" s="76">
        <v>20</v>
      </c>
      <c r="L13" s="75">
        <v>21</v>
      </c>
      <c r="M13" s="76">
        <v>14</v>
      </c>
      <c r="N13" s="75">
        <v>16</v>
      </c>
      <c r="O13" s="78">
        <v>1038</v>
      </c>
      <c r="P13" s="78">
        <v>905</v>
      </c>
      <c r="R13" s="7"/>
    </row>
    <row r="14" spans="2:20" x14ac:dyDescent="0.35">
      <c r="B14" s="26" t="s">
        <v>44</v>
      </c>
      <c r="C14" s="74">
        <v>55</v>
      </c>
      <c r="D14" s="75">
        <v>49</v>
      </c>
      <c r="E14" s="76">
        <v>717</v>
      </c>
      <c r="F14" s="75">
        <v>817</v>
      </c>
      <c r="G14" s="76">
        <v>854</v>
      </c>
      <c r="H14" s="75">
        <v>727</v>
      </c>
      <c r="I14" s="76">
        <v>0</v>
      </c>
      <c r="J14" s="75">
        <v>0</v>
      </c>
      <c r="K14" s="76">
        <v>34</v>
      </c>
      <c r="L14" s="75">
        <v>28</v>
      </c>
      <c r="M14" s="76">
        <v>2</v>
      </c>
      <c r="N14" s="75">
        <v>1</v>
      </c>
      <c r="O14" s="78">
        <v>1662</v>
      </c>
      <c r="P14" s="78">
        <v>1622</v>
      </c>
      <c r="R14" s="7"/>
    </row>
    <row r="15" spans="2:20" x14ac:dyDescent="0.35">
      <c r="B15" s="31" t="s">
        <v>17</v>
      </c>
      <c r="C15" s="228">
        <v>7</v>
      </c>
      <c r="D15" s="230">
        <v>8</v>
      </c>
      <c r="E15" s="228">
        <v>71</v>
      </c>
      <c r="F15" s="230">
        <v>80</v>
      </c>
      <c r="G15" s="228">
        <v>0</v>
      </c>
      <c r="H15" s="230">
        <v>0</v>
      </c>
      <c r="I15" s="81">
        <v>0</v>
      </c>
      <c r="J15" s="80">
        <v>0</v>
      </c>
      <c r="K15" s="81">
        <v>0</v>
      </c>
      <c r="L15" s="80">
        <v>0</v>
      </c>
      <c r="M15" s="81">
        <v>0</v>
      </c>
      <c r="N15" s="80">
        <v>0</v>
      </c>
      <c r="O15" s="82">
        <v>77</v>
      </c>
      <c r="P15" s="82">
        <v>88</v>
      </c>
      <c r="R15" s="7"/>
    </row>
    <row r="16" spans="2:20" x14ac:dyDescent="0.35">
      <c r="B16" s="34" t="s">
        <v>18</v>
      </c>
      <c r="C16" s="85">
        <v>1</v>
      </c>
      <c r="D16" s="84">
        <v>1</v>
      </c>
      <c r="E16" s="85">
        <v>439</v>
      </c>
      <c r="F16" s="84">
        <v>536</v>
      </c>
      <c r="G16" s="85">
        <v>417</v>
      </c>
      <c r="H16" s="84">
        <v>247</v>
      </c>
      <c r="I16" s="85">
        <v>0</v>
      </c>
      <c r="J16" s="84">
        <v>0</v>
      </c>
      <c r="K16" s="85">
        <v>14</v>
      </c>
      <c r="L16" s="84">
        <v>3</v>
      </c>
      <c r="M16" s="85">
        <v>-1</v>
      </c>
      <c r="N16" s="84">
        <v>0</v>
      </c>
      <c r="O16" s="82">
        <v>870</v>
      </c>
      <c r="P16" s="82">
        <v>787</v>
      </c>
      <c r="R16" s="7"/>
    </row>
    <row r="17" spans="2:18" x14ac:dyDescent="0.35">
      <c r="B17" s="34" t="s">
        <v>19</v>
      </c>
      <c r="C17" s="85">
        <v>31</v>
      </c>
      <c r="D17" s="84">
        <v>25</v>
      </c>
      <c r="E17" s="85">
        <v>57</v>
      </c>
      <c r="F17" s="84">
        <v>67</v>
      </c>
      <c r="G17" s="85">
        <v>253</v>
      </c>
      <c r="H17" s="84">
        <v>364</v>
      </c>
      <c r="I17" s="85">
        <v>0</v>
      </c>
      <c r="J17" s="84">
        <v>0</v>
      </c>
      <c r="K17" s="85">
        <v>1</v>
      </c>
      <c r="L17" s="84">
        <v>0</v>
      </c>
      <c r="M17" s="85">
        <v>2</v>
      </c>
      <c r="N17" s="84">
        <v>1</v>
      </c>
      <c r="O17" s="82">
        <v>344</v>
      </c>
      <c r="P17" s="82">
        <v>457</v>
      </c>
      <c r="R17" s="7"/>
    </row>
    <row r="18" spans="2:18" x14ac:dyDescent="0.35">
      <c r="B18" s="34" t="s">
        <v>20</v>
      </c>
      <c r="C18" s="85">
        <v>2</v>
      </c>
      <c r="D18" s="84">
        <v>3</v>
      </c>
      <c r="E18" s="85">
        <v>107</v>
      </c>
      <c r="F18" s="84">
        <v>87</v>
      </c>
      <c r="G18" s="85">
        <v>152</v>
      </c>
      <c r="H18" s="84">
        <v>65</v>
      </c>
      <c r="I18" s="85">
        <v>0</v>
      </c>
      <c r="J18" s="84">
        <v>0</v>
      </c>
      <c r="K18" s="85">
        <v>8</v>
      </c>
      <c r="L18" s="84">
        <v>12</v>
      </c>
      <c r="M18" s="85">
        <v>0</v>
      </c>
      <c r="N18" s="84">
        <v>0</v>
      </c>
      <c r="O18" s="82">
        <v>269</v>
      </c>
      <c r="P18" s="82">
        <v>167</v>
      </c>
      <c r="R18" s="7"/>
    </row>
    <row r="19" spans="2:18" x14ac:dyDescent="0.35">
      <c r="B19" s="34" t="s">
        <v>21</v>
      </c>
      <c r="C19" s="85">
        <v>15</v>
      </c>
      <c r="D19" s="84">
        <v>12</v>
      </c>
      <c r="E19" s="85">
        <v>43</v>
      </c>
      <c r="F19" s="84">
        <v>46</v>
      </c>
      <c r="G19" s="85">
        <v>15</v>
      </c>
      <c r="H19" s="84">
        <v>34</v>
      </c>
      <c r="I19" s="85">
        <v>0</v>
      </c>
      <c r="J19" s="84">
        <v>0</v>
      </c>
      <c r="K19" s="85">
        <v>11</v>
      </c>
      <c r="L19" s="84">
        <v>13</v>
      </c>
      <c r="M19" s="85">
        <v>1</v>
      </c>
      <c r="N19" s="84">
        <v>0</v>
      </c>
      <c r="O19" s="82">
        <v>85</v>
      </c>
      <c r="P19" s="82">
        <v>105</v>
      </c>
      <c r="R19" s="7"/>
    </row>
    <row r="20" spans="2:18" x14ac:dyDescent="0.35">
      <c r="B20" s="86" t="s">
        <v>59</v>
      </c>
      <c r="C20" s="89">
        <v>0</v>
      </c>
      <c r="D20" s="88">
        <v>0</v>
      </c>
      <c r="E20" s="89">
        <v>0</v>
      </c>
      <c r="F20" s="88">
        <v>0</v>
      </c>
      <c r="G20" s="89">
        <v>17</v>
      </c>
      <c r="H20" s="88">
        <v>17</v>
      </c>
      <c r="I20" s="89">
        <v>0</v>
      </c>
      <c r="J20" s="88">
        <v>0</v>
      </c>
      <c r="K20" s="89">
        <v>0</v>
      </c>
      <c r="L20" s="88">
        <v>0</v>
      </c>
      <c r="M20" s="89">
        <v>0</v>
      </c>
      <c r="N20" s="88">
        <v>0</v>
      </c>
      <c r="O20" s="82">
        <v>17</v>
      </c>
      <c r="P20" s="82">
        <v>17</v>
      </c>
      <c r="R20" s="7"/>
    </row>
    <row r="21" spans="2:18" x14ac:dyDescent="0.35">
      <c r="B21" s="26" t="s">
        <v>60</v>
      </c>
      <c r="C21" s="74">
        <v>0</v>
      </c>
      <c r="D21" s="75">
        <v>13</v>
      </c>
      <c r="E21" s="76">
        <v>80</v>
      </c>
      <c r="F21" s="75">
        <v>52</v>
      </c>
      <c r="G21" s="76">
        <v>33</v>
      </c>
      <c r="H21" s="75">
        <v>25</v>
      </c>
      <c r="I21" s="76">
        <v>6</v>
      </c>
      <c r="J21" s="75">
        <v>4</v>
      </c>
      <c r="K21" s="76">
        <v>4</v>
      </c>
      <c r="L21" s="75">
        <v>3</v>
      </c>
      <c r="M21" s="76">
        <v>0</v>
      </c>
      <c r="N21" s="75">
        <v>0</v>
      </c>
      <c r="O21" s="78">
        <v>122</v>
      </c>
      <c r="P21" s="78">
        <v>98</v>
      </c>
      <c r="R21" s="7"/>
    </row>
    <row r="22" spans="2:18" x14ac:dyDescent="0.35">
      <c r="B22" s="26" t="s">
        <v>24</v>
      </c>
      <c r="C22" s="74">
        <v>1</v>
      </c>
      <c r="D22" s="75">
        <v>1</v>
      </c>
      <c r="E22" s="76">
        <v>0</v>
      </c>
      <c r="F22" s="75">
        <v>0</v>
      </c>
      <c r="G22" s="76">
        <v>479</v>
      </c>
      <c r="H22" s="75">
        <v>1056</v>
      </c>
      <c r="I22" s="76">
        <v>0</v>
      </c>
      <c r="J22" s="75">
        <v>0</v>
      </c>
      <c r="K22" s="76">
        <v>15</v>
      </c>
      <c r="L22" s="75">
        <v>21</v>
      </c>
      <c r="M22" s="76">
        <v>6</v>
      </c>
      <c r="N22" s="75">
        <v>4</v>
      </c>
      <c r="O22" s="78">
        <v>502</v>
      </c>
      <c r="P22" s="78">
        <v>1081</v>
      </c>
      <c r="R22" s="7"/>
    </row>
    <row r="23" spans="2:18" x14ac:dyDescent="0.35">
      <c r="B23" s="26" t="s">
        <v>27</v>
      </c>
      <c r="C23" s="74">
        <v>0</v>
      </c>
      <c r="D23" s="75">
        <v>0</v>
      </c>
      <c r="E23" s="76">
        <v>0</v>
      </c>
      <c r="F23" s="75">
        <v>0</v>
      </c>
      <c r="G23" s="76">
        <v>107</v>
      </c>
      <c r="H23" s="75">
        <v>99</v>
      </c>
      <c r="I23" s="76">
        <v>0</v>
      </c>
      <c r="J23" s="75">
        <v>0</v>
      </c>
      <c r="K23" s="76">
        <v>5</v>
      </c>
      <c r="L23" s="75">
        <v>3</v>
      </c>
      <c r="M23" s="76">
        <v>0</v>
      </c>
      <c r="N23" s="75">
        <v>0</v>
      </c>
      <c r="O23" s="78">
        <v>112</v>
      </c>
      <c r="P23" s="78">
        <v>102</v>
      </c>
      <c r="R23" s="7"/>
    </row>
    <row r="24" spans="2:18" x14ac:dyDescent="0.35">
      <c r="B24" s="26" t="s">
        <v>59</v>
      </c>
      <c r="C24" s="74">
        <v>0</v>
      </c>
      <c r="D24" s="75">
        <v>0</v>
      </c>
      <c r="E24" s="76">
        <v>0</v>
      </c>
      <c r="F24" s="75">
        <v>59</v>
      </c>
      <c r="G24" s="76">
        <v>7</v>
      </c>
      <c r="H24" s="75">
        <v>9</v>
      </c>
      <c r="I24" s="76">
        <v>0</v>
      </c>
      <c r="J24" s="75">
        <v>0</v>
      </c>
      <c r="K24" s="76">
        <v>32</v>
      </c>
      <c r="L24" s="75">
        <v>28</v>
      </c>
      <c r="M24" s="76">
        <v>45</v>
      </c>
      <c r="N24" s="75">
        <v>40</v>
      </c>
      <c r="O24" s="78">
        <v>84</v>
      </c>
      <c r="P24" s="78">
        <v>136</v>
      </c>
      <c r="R24" s="7"/>
    </row>
    <row r="25" spans="2:18" x14ac:dyDescent="0.35">
      <c r="B25" s="90" t="s">
        <v>48</v>
      </c>
      <c r="C25" s="91">
        <v>335</v>
      </c>
      <c r="D25" s="91">
        <v>324</v>
      </c>
      <c r="E25" s="91">
        <v>2660</v>
      </c>
      <c r="F25" s="91">
        <v>2390</v>
      </c>
      <c r="G25" s="91">
        <v>2862</v>
      </c>
      <c r="H25" s="91">
        <v>2597</v>
      </c>
      <c r="I25" s="91">
        <v>294</v>
      </c>
      <c r="J25" s="91">
        <v>392</v>
      </c>
      <c r="K25" s="91">
        <v>176</v>
      </c>
      <c r="L25" s="91">
        <v>146</v>
      </c>
      <c r="M25" s="91">
        <v>96</v>
      </c>
      <c r="N25" s="91">
        <v>83</v>
      </c>
      <c r="O25" s="92">
        <v>6424</v>
      </c>
      <c r="P25" s="93">
        <v>5931</v>
      </c>
      <c r="R25" s="7"/>
    </row>
    <row r="26" spans="2:18" ht="26.25" customHeight="1" x14ac:dyDescent="0.35">
      <c r="B26" s="397" t="s">
        <v>322</v>
      </c>
      <c r="C26" s="398"/>
      <c r="D26" s="398"/>
      <c r="E26" s="398"/>
      <c r="F26" s="398"/>
      <c r="G26" s="398"/>
      <c r="H26" s="398"/>
      <c r="I26" s="398"/>
      <c r="J26" s="398"/>
      <c r="K26" s="398"/>
      <c r="L26" s="398"/>
      <c r="M26" s="398"/>
      <c r="N26" s="398"/>
      <c r="O26" s="398"/>
      <c r="P26" s="398"/>
    </row>
    <row r="27" spans="2:18" ht="18.75" customHeight="1" x14ac:dyDescent="0.35">
      <c r="B27" s="398"/>
      <c r="C27" s="398"/>
      <c r="D27" s="398"/>
      <c r="E27" s="398"/>
      <c r="F27" s="398"/>
      <c r="G27" s="398"/>
      <c r="H27" s="398"/>
      <c r="I27" s="398"/>
      <c r="J27" s="398"/>
      <c r="K27" s="398"/>
      <c r="L27" s="398"/>
      <c r="M27" s="398"/>
      <c r="N27" s="398"/>
      <c r="O27" s="398"/>
      <c r="P27" s="398"/>
    </row>
    <row r="28" spans="2:18" ht="16.5" x14ac:dyDescent="0.35">
      <c r="B28" s="94" t="s">
        <v>109</v>
      </c>
      <c r="C28" s="95"/>
      <c r="D28" s="95"/>
      <c r="E28" s="95"/>
      <c r="F28" s="95"/>
      <c r="G28" s="95"/>
      <c r="H28" s="95"/>
      <c r="I28" s="95"/>
      <c r="J28" s="95"/>
      <c r="K28" s="95"/>
    </row>
    <row r="29" spans="2:18" ht="15" customHeight="1" x14ac:dyDescent="0.35">
      <c r="C29" s="96"/>
      <c r="D29" s="96"/>
      <c r="E29" s="96"/>
      <c r="F29" s="96"/>
      <c r="G29" s="96"/>
      <c r="H29" s="96"/>
      <c r="I29" s="96"/>
      <c r="J29" s="96"/>
      <c r="K29" s="96"/>
      <c r="L29" s="7"/>
      <c r="M29" s="96"/>
    </row>
    <row r="30" spans="2:18" ht="40" customHeight="1" x14ac:dyDescent="0.35">
      <c r="C30" s="403" t="str">
        <f>+C10</f>
        <v>Conventional Generation &amp; Global Trading</v>
      </c>
      <c r="D30" s="404"/>
      <c r="E30" s="403" t="str">
        <f>+E10</f>
        <v>Enel Grids</v>
      </c>
      <c r="F30" s="404"/>
      <c r="G30" s="403" t="str">
        <f>+G10</f>
        <v>EGP</v>
      </c>
      <c r="H30" s="404"/>
      <c r="I30" s="403" t="str">
        <f>+I10</f>
        <v xml:space="preserve">Retail </v>
      </c>
      <c r="J30" s="404"/>
      <c r="K30" s="409" t="str">
        <f>+K10</f>
        <v>Enel X</v>
      </c>
      <c r="L30" s="410"/>
      <c r="M30" s="393" t="s">
        <v>149</v>
      </c>
      <c r="N30" s="394"/>
      <c r="O30" s="401" t="s">
        <v>48</v>
      </c>
      <c r="P30" s="402"/>
    </row>
    <row r="31" spans="2:18" x14ac:dyDescent="0.35">
      <c r="B31" s="24"/>
      <c r="C31" s="25" t="str">
        <f>+C11</f>
        <v>H1 2023</v>
      </c>
      <c r="D31" s="25" t="str">
        <f>+D11</f>
        <v>H1 2022</v>
      </c>
      <c r="E31" s="25" t="str">
        <f>+E11</f>
        <v>H1 2023</v>
      </c>
      <c r="F31" s="25" t="str">
        <f>+F11</f>
        <v>H1 2022</v>
      </c>
      <c r="G31" s="25" t="str">
        <f>+G11</f>
        <v>H1 2023</v>
      </c>
      <c r="H31" s="25" t="str">
        <f>+H11</f>
        <v>H1 2022</v>
      </c>
      <c r="I31" s="25" t="str">
        <f>+I11</f>
        <v>H1 2023</v>
      </c>
      <c r="J31" s="25" t="str">
        <f>+J11</f>
        <v>H1 2022</v>
      </c>
      <c r="K31" s="25" t="str">
        <f>+K11</f>
        <v>H1 2023</v>
      </c>
      <c r="L31" s="25" t="str">
        <f>+L11</f>
        <v>H1 2022</v>
      </c>
      <c r="M31" s="25" t="str">
        <f>+M11</f>
        <v>H1 2023</v>
      </c>
      <c r="N31" s="25" t="str">
        <f>+N11</f>
        <v>H1 2022</v>
      </c>
      <c r="O31" s="73" t="str">
        <f>+M31</f>
        <v>H1 2023</v>
      </c>
      <c r="P31" s="73" t="str">
        <f>+N31</f>
        <v>H1 2022</v>
      </c>
      <c r="Q31" s="190"/>
    </row>
    <row r="32" spans="2:18" x14ac:dyDescent="0.35">
      <c r="B32" s="26" t="s">
        <v>14</v>
      </c>
      <c r="C32" s="186">
        <v>128</v>
      </c>
      <c r="D32" s="187">
        <v>135</v>
      </c>
      <c r="E32" s="188">
        <v>645</v>
      </c>
      <c r="F32" s="187">
        <v>541</v>
      </c>
      <c r="G32" s="188">
        <v>949</v>
      </c>
      <c r="H32" s="187">
        <v>334</v>
      </c>
      <c r="I32" s="188">
        <v>0</v>
      </c>
      <c r="J32" s="187">
        <v>0</v>
      </c>
      <c r="K32" s="188">
        <v>46</v>
      </c>
      <c r="L32" s="187">
        <v>17</v>
      </c>
      <c r="M32" s="188">
        <v>13</v>
      </c>
      <c r="N32" s="187">
        <v>10</v>
      </c>
      <c r="O32" s="189">
        <v>1781</v>
      </c>
      <c r="P32" s="189">
        <v>1038</v>
      </c>
    </row>
    <row r="33" spans="2:18" x14ac:dyDescent="0.35">
      <c r="B33" s="26" t="s">
        <v>15</v>
      </c>
      <c r="C33" s="74">
        <v>5</v>
      </c>
      <c r="D33" s="75">
        <v>5</v>
      </c>
      <c r="E33" s="76">
        <v>190</v>
      </c>
      <c r="F33" s="75">
        <v>145</v>
      </c>
      <c r="G33" s="76">
        <v>341</v>
      </c>
      <c r="H33" s="75">
        <v>259</v>
      </c>
      <c r="I33" s="76">
        <v>0</v>
      </c>
      <c r="J33" s="75">
        <v>0</v>
      </c>
      <c r="K33" s="77">
        <v>0</v>
      </c>
      <c r="L33" s="75">
        <v>0</v>
      </c>
      <c r="M33" s="76">
        <v>9</v>
      </c>
      <c r="N33" s="75">
        <v>8</v>
      </c>
      <c r="O33" s="78">
        <v>545</v>
      </c>
      <c r="P33" s="78">
        <v>418</v>
      </c>
    </row>
    <row r="34" spans="2:18" x14ac:dyDescent="0.35">
      <c r="B34" s="26" t="s">
        <v>16</v>
      </c>
      <c r="C34" s="74">
        <v>2</v>
      </c>
      <c r="D34" s="75">
        <v>1</v>
      </c>
      <c r="E34" s="76">
        <v>115</v>
      </c>
      <c r="F34" s="75">
        <v>87</v>
      </c>
      <c r="G34" s="76">
        <v>778</v>
      </c>
      <c r="H34" s="75">
        <v>686</v>
      </c>
      <c r="I34" s="76">
        <v>0</v>
      </c>
      <c r="J34" s="75">
        <v>0</v>
      </c>
      <c r="K34" s="76">
        <v>18</v>
      </c>
      <c r="L34" s="75">
        <v>23</v>
      </c>
      <c r="M34" s="76">
        <v>2</v>
      </c>
      <c r="N34" s="75">
        <v>0</v>
      </c>
      <c r="O34" s="78">
        <v>915</v>
      </c>
      <c r="P34" s="78">
        <v>797</v>
      </c>
    </row>
    <row r="35" spans="2:18" x14ac:dyDescent="0.35">
      <c r="B35" s="31" t="s">
        <v>17</v>
      </c>
      <c r="C35" s="228">
        <v>0</v>
      </c>
      <c r="D35" s="84">
        <v>0</v>
      </c>
      <c r="E35" s="228">
        <v>7</v>
      </c>
      <c r="F35" s="230">
        <v>9</v>
      </c>
      <c r="G35" s="85">
        <v>0</v>
      </c>
      <c r="H35" s="84">
        <v>0</v>
      </c>
      <c r="I35" s="81">
        <v>0</v>
      </c>
      <c r="J35" s="80">
        <v>0</v>
      </c>
      <c r="K35" s="81">
        <v>0</v>
      </c>
      <c r="L35" s="80">
        <v>0</v>
      </c>
      <c r="M35" s="81">
        <v>0</v>
      </c>
      <c r="N35" s="80">
        <v>0</v>
      </c>
      <c r="O35" s="82">
        <v>7</v>
      </c>
      <c r="P35" s="82">
        <v>9</v>
      </c>
    </row>
    <row r="36" spans="2:18" x14ac:dyDescent="0.35">
      <c r="B36" s="34" t="s">
        <v>18</v>
      </c>
      <c r="C36" s="85">
        <v>0</v>
      </c>
      <c r="D36" s="84">
        <v>0</v>
      </c>
      <c r="E36" s="85">
        <v>76</v>
      </c>
      <c r="F36" s="84">
        <v>52</v>
      </c>
      <c r="G36" s="85">
        <v>393</v>
      </c>
      <c r="H36" s="84">
        <v>238</v>
      </c>
      <c r="I36" s="85">
        <v>0</v>
      </c>
      <c r="J36" s="84">
        <v>0</v>
      </c>
      <c r="K36" s="85">
        <v>1</v>
      </c>
      <c r="L36" s="80">
        <v>0</v>
      </c>
      <c r="M36" s="85">
        <v>0</v>
      </c>
      <c r="N36" s="80">
        <v>0</v>
      </c>
      <c r="O36" s="82">
        <v>470</v>
      </c>
      <c r="P36" s="82">
        <v>290</v>
      </c>
    </row>
    <row r="37" spans="2:18" x14ac:dyDescent="0.35">
      <c r="B37" s="34" t="s">
        <v>19</v>
      </c>
      <c r="C37" s="85">
        <v>2</v>
      </c>
      <c r="D37" s="84">
        <v>1</v>
      </c>
      <c r="E37" s="85">
        <v>7</v>
      </c>
      <c r="F37" s="84">
        <v>11</v>
      </c>
      <c r="G37" s="85">
        <v>218</v>
      </c>
      <c r="H37" s="84">
        <v>351</v>
      </c>
      <c r="I37" s="85">
        <v>0</v>
      </c>
      <c r="J37" s="84">
        <v>0</v>
      </c>
      <c r="K37" s="85">
        <v>0</v>
      </c>
      <c r="L37" s="230">
        <v>0</v>
      </c>
      <c r="M37" s="85">
        <v>2</v>
      </c>
      <c r="N37" s="230">
        <v>0</v>
      </c>
      <c r="O37" s="82">
        <v>229</v>
      </c>
      <c r="P37" s="82">
        <v>364</v>
      </c>
    </row>
    <row r="38" spans="2:18" x14ac:dyDescent="0.35">
      <c r="B38" s="34" t="s">
        <v>20</v>
      </c>
      <c r="C38" s="85">
        <v>0</v>
      </c>
      <c r="D38" s="84">
        <v>0</v>
      </c>
      <c r="E38" s="85">
        <v>23</v>
      </c>
      <c r="F38" s="84">
        <v>9</v>
      </c>
      <c r="G38" s="85">
        <v>141</v>
      </c>
      <c r="H38" s="84">
        <v>54</v>
      </c>
      <c r="I38" s="85">
        <v>0</v>
      </c>
      <c r="J38" s="84">
        <v>0</v>
      </c>
      <c r="K38" s="85">
        <v>7</v>
      </c>
      <c r="L38" s="80">
        <v>10</v>
      </c>
      <c r="M38" s="85">
        <v>0</v>
      </c>
      <c r="N38" s="80">
        <v>0</v>
      </c>
      <c r="O38" s="82">
        <v>170</v>
      </c>
      <c r="P38" s="82">
        <v>73</v>
      </c>
    </row>
    <row r="39" spans="2:18" x14ac:dyDescent="0.35">
      <c r="B39" s="34" t="s">
        <v>21</v>
      </c>
      <c r="C39" s="85">
        <v>0</v>
      </c>
      <c r="D39" s="84">
        <v>0</v>
      </c>
      <c r="E39" s="85">
        <v>2</v>
      </c>
      <c r="F39" s="84">
        <v>5</v>
      </c>
      <c r="G39" s="85">
        <v>12</v>
      </c>
      <c r="H39" s="84">
        <v>32</v>
      </c>
      <c r="I39" s="85">
        <v>0</v>
      </c>
      <c r="J39" s="84">
        <v>0</v>
      </c>
      <c r="K39" s="85">
        <v>11</v>
      </c>
      <c r="L39" s="80">
        <v>13</v>
      </c>
      <c r="M39" s="85">
        <v>0</v>
      </c>
      <c r="N39" s="80">
        <v>0</v>
      </c>
      <c r="O39" s="82">
        <v>24</v>
      </c>
      <c r="P39" s="82">
        <v>50</v>
      </c>
    </row>
    <row r="40" spans="2:18" x14ac:dyDescent="0.35">
      <c r="B40" s="34" t="s">
        <v>59</v>
      </c>
      <c r="C40" s="89">
        <v>0</v>
      </c>
      <c r="D40" s="88">
        <v>0</v>
      </c>
      <c r="E40" s="89">
        <v>0</v>
      </c>
      <c r="F40" s="88">
        <v>0</v>
      </c>
      <c r="G40" s="89">
        <v>14</v>
      </c>
      <c r="H40" s="88">
        <v>12</v>
      </c>
      <c r="I40" s="89">
        <v>0</v>
      </c>
      <c r="J40" s="88">
        <v>0</v>
      </c>
      <c r="K40" s="89">
        <v>0</v>
      </c>
      <c r="L40" s="88">
        <v>0</v>
      </c>
      <c r="M40" s="89">
        <v>0</v>
      </c>
      <c r="N40" s="88">
        <v>0</v>
      </c>
      <c r="O40" s="82">
        <v>14</v>
      </c>
      <c r="P40" s="82">
        <v>12</v>
      </c>
    </row>
    <row r="41" spans="2:18" x14ac:dyDescent="0.35">
      <c r="B41" s="26" t="s">
        <v>60</v>
      </c>
      <c r="C41" s="74">
        <v>0</v>
      </c>
      <c r="D41" s="75">
        <v>7</v>
      </c>
      <c r="E41" s="76">
        <v>24</v>
      </c>
      <c r="F41" s="75">
        <v>5</v>
      </c>
      <c r="G41" s="76">
        <v>26</v>
      </c>
      <c r="H41" s="75">
        <v>22</v>
      </c>
      <c r="I41" s="76">
        <v>0</v>
      </c>
      <c r="J41" s="75">
        <v>0</v>
      </c>
      <c r="K41" s="77">
        <v>1</v>
      </c>
      <c r="L41" s="229">
        <v>0</v>
      </c>
      <c r="M41" s="77">
        <v>0</v>
      </c>
      <c r="N41" s="229">
        <v>0</v>
      </c>
      <c r="O41" s="78">
        <v>52</v>
      </c>
      <c r="P41" s="78">
        <v>35</v>
      </c>
    </row>
    <row r="42" spans="2:18" x14ac:dyDescent="0.35">
      <c r="B42" s="26" t="s">
        <v>24</v>
      </c>
      <c r="C42" s="74">
        <v>0</v>
      </c>
      <c r="D42" s="75">
        <v>0</v>
      </c>
      <c r="E42" s="76">
        <v>0</v>
      </c>
      <c r="F42" s="75">
        <v>0</v>
      </c>
      <c r="G42" s="76">
        <v>441</v>
      </c>
      <c r="H42" s="75">
        <v>1041</v>
      </c>
      <c r="I42" s="76">
        <v>0</v>
      </c>
      <c r="J42" s="75">
        <v>0</v>
      </c>
      <c r="K42" s="76">
        <v>1</v>
      </c>
      <c r="L42" s="75">
        <v>1</v>
      </c>
      <c r="M42" s="76">
        <v>4</v>
      </c>
      <c r="N42" s="75">
        <v>3</v>
      </c>
      <c r="O42" s="78">
        <v>446</v>
      </c>
      <c r="P42" s="78">
        <v>1046</v>
      </c>
    </row>
    <row r="43" spans="2:18" x14ac:dyDescent="0.35">
      <c r="B43" s="26" t="s">
        <v>27</v>
      </c>
      <c r="C43" s="74">
        <v>0</v>
      </c>
      <c r="D43" s="75">
        <v>0</v>
      </c>
      <c r="E43" s="76">
        <v>0</v>
      </c>
      <c r="F43" s="75">
        <v>0</v>
      </c>
      <c r="G43" s="76">
        <v>105</v>
      </c>
      <c r="H43" s="75">
        <v>95</v>
      </c>
      <c r="I43" s="76">
        <v>0</v>
      </c>
      <c r="J43" s="75">
        <v>0</v>
      </c>
      <c r="K43" s="76">
        <v>0</v>
      </c>
      <c r="L43" s="75">
        <v>0</v>
      </c>
      <c r="M43" s="76">
        <v>0</v>
      </c>
      <c r="N43" s="75">
        <v>0</v>
      </c>
      <c r="O43" s="78">
        <v>105</v>
      </c>
      <c r="P43" s="78">
        <v>95</v>
      </c>
    </row>
    <row r="44" spans="2:18" x14ac:dyDescent="0.35">
      <c r="B44" s="26" t="s">
        <v>59</v>
      </c>
      <c r="C44" s="74">
        <v>0</v>
      </c>
      <c r="D44" s="75">
        <v>0</v>
      </c>
      <c r="E44" s="76">
        <v>0</v>
      </c>
      <c r="F44" s="75">
        <v>59</v>
      </c>
      <c r="G44" s="76">
        <v>4</v>
      </c>
      <c r="H44" s="75">
        <v>5</v>
      </c>
      <c r="I44" s="76">
        <v>0</v>
      </c>
      <c r="J44" s="75">
        <v>0</v>
      </c>
      <c r="K44" s="76">
        <v>30</v>
      </c>
      <c r="L44" s="75">
        <v>26</v>
      </c>
      <c r="M44" s="76">
        <v>23</v>
      </c>
      <c r="N44" s="75">
        <v>28</v>
      </c>
      <c r="O44" s="78">
        <v>57</v>
      </c>
      <c r="P44" s="78">
        <v>119</v>
      </c>
    </row>
    <row r="45" spans="2:18" x14ac:dyDescent="0.35">
      <c r="B45" s="90" t="s">
        <v>48</v>
      </c>
      <c r="C45" s="91">
        <v>135</v>
      </c>
      <c r="D45" s="91">
        <v>148</v>
      </c>
      <c r="E45" s="91">
        <v>974</v>
      </c>
      <c r="F45" s="91">
        <v>838</v>
      </c>
      <c r="G45" s="91">
        <v>2645</v>
      </c>
      <c r="H45" s="91">
        <v>2443</v>
      </c>
      <c r="I45" s="91">
        <v>0</v>
      </c>
      <c r="J45" s="91">
        <v>0</v>
      </c>
      <c r="K45" s="91">
        <v>97</v>
      </c>
      <c r="L45" s="91">
        <v>68</v>
      </c>
      <c r="M45" s="91">
        <v>51</v>
      </c>
      <c r="N45" s="91">
        <v>50</v>
      </c>
      <c r="O45" s="92">
        <v>3902</v>
      </c>
      <c r="P45" s="93">
        <v>3548</v>
      </c>
      <c r="R45" s="9"/>
    </row>
    <row r="46" spans="2:18" x14ac:dyDescent="0.35">
      <c r="B46" s="397" t="s">
        <v>144</v>
      </c>
      <c r="C46" s="398"/>
      <c r="D46" s="398"/>
      <c r="E46" s="398"/>
      <c r="F46" s="398"/>
      <c r="G46" s="398"/>
      <c r="H46" s="398"/>
      <c r="I46" s="398"/>
      <c r="J46" s="398"/>
      <c r="K46" s="398"/>
      <c r="L46" s="398"/>
      <c r="M46" s="398"/>
      <c r="N46" s="398"/>
      <c r="O46" s="398"/>
      <c r="P46" s="398"/>
    </row>
    <row r="47" spans="2:18" x14ac:dyDescent="0.35">
      <c r="B47" s="398"/>
      <c r="C47" s="398"/>
      <c r="D47" s="398"/>
      <c r="E47" s="398"/>
      <c r="F47" s="398"/>
      <c r="G47" s="398"/>
      <c r="H47" s="398"/>
      <c r="I47" s="398"/>
      <c r="J47" s="398"/>
      <c r="K47" s="398"/>
      <c r="L47" s="398"/>
      <c r="M47" s="398"/>
      <c r="N47" s="398"/>
      <c r="O47" s="398"/>
      <c r="P47" s="398"/>
    </row>
    <row r="48" spans="2:18" ht="16.5" x14ac:dyDescent="0.35">
      <c r="B48" s="71" t="s">
        <v>110</v>
      </c>
      <c r="C48" s="98"/>
      <c r="D48" s="98"/>
      <c r="E48" s="98"/>
      <c r="F48" s="98"/>
      <c r="G48" s="98"/>
      <c r="H48" s="98"/>
      <c r="I48" s="98"/>
      <c r="J48" s="98"/>
      <c r="K48" s="98"/>
    </row>
    <row r="50" spans="2:16" ht="40" customHeight="1" x14ac:dyDescent="0.35">
      <c r="C50" s="375" t="str">
        <f>+C30</f>
        <v>Conventional Generation &amp; Global Trading</v>
      </c>
      <c r="D50" s="374"/>
      <c r="E50" s="373" t="str">
        <f>+E30</f>
        <v>Enel Grids</v>
      </c>
      <c r="F50" s="374"/>
      <c r="G50" s="373" t="str">
        <f>+G30</f>
        <v>EGP</v>
      </c>
      <c r="H50" s="374"/>
      <c r="I50" s="373" t="str">
        <f>+I30</f>
        <v xml:space="preserve">Retail </v>
      </c>
      <c r="J50" s="374"/>
      <c r="K50" s="373" t="str">
        <f>+K30</f>
        <v>Enel X</v>
      </c>
      <c r="L50" s="374"/>
      <c r="M50" s="393" t="s">
        <v>149</v>
      </c>
      <c r="N50" s="394"/>
      <c r="O50" s="395" t="s">
        <v>48</v>
      </c>
      <c r="P50" s="396"/>
    </row>
    <row r="51" spans="2:16" x14ac:dyDescent="0.35">
      <c r="B51" s="99"/>
      <c r="C51" s="25" t="str">
        <f>+C31</f>
        <v>H1 2023</v>
      </c>
      <c r="D51" s="25" t="str">
        <f>+D31</f>
        <v>H1 2022</v>
      </c>
      <c r="E51" s="25" t="str">
        <f>+E31</f>
        <v>H1 2023</v>
      </c>
      <c r="F51" s="25" t="str">
        <f>+F31</f>
        <v>H1 2022</v>
      </c>
      <c r="G51" s="25" t="str">
        <f>+G31</f>
        <v>H1 2023</v>
      </c>
      <c r="H51" s="25" t="str">
        <f>+H31</f>
        <v>H1 2022</v>
      </c>
      <c r="I51" s="25" t="str">
        <f>+I31</f>
        <v>H1 2023</v>
      </c>
      <c r="J51" s="25" t="str">
        <f>+J31</f>
        <v>H1 2022</v>
      </c>
      <c r="K51" s="25" t="str">
        <f>+K31</f>
        <v>H1 2023</v>
      </c>
      <c r="L51" s="25" t="str">
        <f>+L31</f>
        <v>H1 2022</v>
      </c>
      <c r="M51" s="25" t="str">
        <f>+M31</f>
        <v>H1 2023</v>
      </c>
      <c r="N51" s="25" t="str">
        <f>+N31</f>
        <v>H1 2022</v>
      </c>
      <c r="O51" s="100" t="str">
        <f t="shared" ref="O51:P51" si="0">+M51</f>
        <v>H1 2023</v>
      </c>
      <c r="P51" s="100" t="str">
        <f t="shared" si="0"/>
        <v>H1 2022</v>
      </c>
    </row>
    <row r="52" spans="2:16" x14ac:dyDescent="0.35">
      <c r="B52" s="26" t="s">
        <v>14</v>
      </c>
      <c r="C52" s="74">
        <v>12589</v>
      </c>
      <c r="D52" s="75">
        <v>26622</v>
      </c>
      <c r="E52" s="76">
        <v>3733</v>
      </c>
      <c r="F52" s="75">
        <v>3431</v>
      </c>
      <c r="G52" s="76">
        <v>1378</v>
      </c>
      <c r="H52" s="75">
        <v>968</v>
      </c>
      <c r="I52" s="76">
        <v>14166</v>
      </c>
      <c r="J52" s="75">
        <v>15411</v>
      </c>
      <c r="K52" s="76">
        <v>347</v>
      </c>
      <c r="L52" s="75">
        <v>339</v>
      </c>
      <c r="M52" s="76">
        <v>-8195</v>
      </c>
      <c r="N52" s="75">
        <v>-6247</v>
      </c>
      <c r="O52" s="78">
        <v>24018</v>
      </c>
      <c r="P52" s="78">
        <v>40524</v>
      </c>
    </row>
    <row r="53" spans="2:16" x14ac:dyDescent="0.35">
      <c r="B53" s="26" t="s">
        <v>15</v>
      </c>
      <c r="C53" s="74">
        <v>5628</v>
      </c>
      <c r="D53" s="75">
        <v>6249</v>
      </c>
      <c r="E53" s="76">
        <v>1216</v>
      </c>
      <c r="F53" s="75">
        <v>1177</v>
      </c>
      <c r="G53" s="76">
        <v>629</v>
      </c>
      <c r="H53" s="75">
        <v>502</v>
      </c>
      <c r="I53" s="76">
        <v>10471</v>
      </c>
      <c r="J53" s="75">
        <v>12861</v>
      </c>
      <c r="K53" s="76">
        <v>189</v>
      </c>
      <c r="L53" s="75">
        <v>155</v>
      </c>
      <c r="M53" s="76">
        <v>-5041</v>
      </c>
      <c r="N53" s="75">
        <v>-6132</v>
      </c>
      <c r="O53" s="78">
        <v>13092</v>
      </c>
      <c r="P53" s="78">
        <v>14812</v>
      </c>
    </row>
    <row r="54" spans="2:16" x14ac:dyDescent="0.35">
      <c r="B54" s="26" t="s">
        <v>44</v>
      </c>
      <c r="C54" s="74">
        <v>1399</v>
      </c>
      <c r="D54" s="75">
        <v>1456</v>
      </c>
      <c r="E54" s="74">
        <v>5187</v>
      </c>
      <c r="F54" s="75">
        <v>5559</v>
      </c>
      <c r="G54" s="74">
        <v>2399</v>
      </c>
      <c r="H54" s="75">
        <v>1975</v>
      </c>
      <c r="I54" s="74">
        <v>835</v>
      </c>
      <c r="J54" s="75">
        <v>842</v>
      </c>
      <c r="K54" s="74">
        <v>121</v>
      </c>
      <c r="L54" s="75">
        <v>211</v>
      </c>
      <c r="M54" s="74">
        <v>-739</v>
      </c>
      <c r="N54" s="75">
        <v>-874</v>
      </c>
      <c r="O54" s="78">
        <v>9202</v>
      </c>
      <c r="P54" s="78">
        <v>9169</v>
      </c>
    </row>
    <row r="55" spans="2:16" x14ac:dyDescent="0.35">
      <c r="B55" s="31" t="s">
        <v>17</v>
      </c>
      <c r="C55" s="79">
        <v>23</v>
      </c>
      <c r="D55" s="80">
        <v>82</v>
      </c>
      <c r="E55" s="81">
        <v>456</v>
      </c>
      <c r="F55" s="80">
        <v>394</v>
      </c>
      <c r="G55" s="81">
        <v>18</v>
      </c>
      <c r="H55" s="80">
        <v>19</v>
      </c>
      <c r="I55" s="81">
        <v>0</v>
      </c>
      <c r="J55" s="80">
        <v>0</v>
      </c>
      <c r="K55" s="81">
        <v>6</v>
      </c>
      <c r="L55" s="80">
        <v>8</v>
      </c>
      <c r="M55" s="81">
        <v>0</v>
      </c>
      <c r="N55" s="80">
        <v>0</v>
      </c>
      <c r="O55" s="82">
        <v>503</v>
      </c>
      <c r="P55" s="82">
        <v>503</v>
      </c>
    </row>
    <row r="56" spans="2:16" x14ac:dyDescent="0.35">
      <c r="B56" s="34" t="s">
        <v>18</v>
      </c>
      <c r="C56" s="83">
        <v>322</v>
      </c>
      <c r="D56" s="84">
        <v>486</v>
      </c>
      <c r="E56" s="85">
        <v>3179</v>
      </c>
      <c r="F56" s="84">
        <v>3680</v>
      </c>
      <c r="G56" s="85">
        <v>420</v>
      </c>
      <c r="H56" s="84">
        <v>343</v>
      </c>
      <c r="I56" s="85">
        <v>224</v>
      </c>
      <c r="J56" s="84">
        <v>241</v>
      </c>
      <c r="K56" s="85">
        <v>15</v>
      </c>
      <c r="L56" s="84">
        <v>13</v>
      </c>
      <c r="M56" s="85">
        <v>-271</v>
      </c>
      <c r="N56" s="84">
        <v>-415</v>
      </c>
      <c r="O56" s="82">
        <v>3889</v>
      </c>
      <c r="P56" s="82">
        <v>4348</v>
      </c>
    </row>
    <row r="57" spans="2:16" x14ac:dyDescent="0.35">
      <c r="B57" s="34" t="s">
        <v>19</v>
      </c>
      <c r="C57" s="83">
        <v>780</v>
      </c>
      <c r="D57" s="84">
        <v>668</v>
      </c>
      <c r="E57" s="85">
        <v>695</v>
      </c>
      <c r="F57" s="84">
        <v>694</v>
      </c>
      <c r="G57" s="85">
        <v>1217</v>
      </c>
      <c r="H57" s="84">
        <v>944</v>
      </c>
      <c r="I57" s="85">
        <v>58</v>
      </c>
      <c r="J57" s="84">
        <v>57</v>
      </c>
      <c r="K57" s="85">
        <v>29</v>
      </c>
      <c r="L57" s="84">
        <v>23</v>
      </c>
      <c r="M57" s="85">
        <v>-354</v>
      </c>
      <c r="N57" s="84">
        <v>-312</v>
      </c>
      <c r="O57" s="82">
        <v>2425</v>
      </c>
      <c r="P57" s="82">
        <v>2074</v>
      </c>
    </row>
    <row r="58" spans="2:16" x14ac:dyDescent="0.35">
      <c r="B58" s="34" t="s">
        <v>20</v>
      </c>
      <c r="C58" s="83">
        <v>133</v>
      </c>
      <c r="D58" s="84">
        <v>98</v>
      </c>
      <c r="E58" s="85">
        <v>379</v>
      </c>
      <c r="F58" s="84">
        <v>375</v>
      </c>
      <c r="G58" s="85">
        <v>503</v>
      </c>
      <c r="H58" s="84">
        <v>446</v>
      </c>
      <c r="I58" s="85">
        <v>413</v>
      </c>
      <c r="J58" s="84">
        <v>422</v>
      </c>
      <c r="K58" s="85">
        <v>40</v>
      </c>
      <c r="L58" s="84">
        <v>140</v>
      </c>
      <c r="M58" s="85">
        <v>-1</v>
      </c>
      <c r="N58" s="84">
        <v>-46</v>
      </c>
      <c r="O58" s="82">
        <v>1467</v>
      </c>
      <c r="P58" s="82">
        <v>1435</v>
      </c>
    </row>
    <row r="59" spans="2:16" x14ac:dyDescent="0.35">
      <c r="B59" s="34" t="s">
        <v>21</v>
      </c>
      <c r="C59" s="83">
        <v>141</v>
      </c>
      <c r="D59" s="84">
        <v>122</v>
      </c>
      <c r="E59" s="85">
        <v>478</v>
      </c>
      <c r="F59" s="84">
        <v>416</v>
      </c>
      <c r="G59" s="85">
        <v>108</v>
      </c>
      <c r="H59" s="84">
        <v>92</v>
      </c>
      <c r="I59" s="85">
        <v>140</v>
      </c>
      <c r="J59" s="84">
        <v>122</v>
      </c>
      <c r="K59" s="85">
        <v>31</v>
      </c>
      <c r="L59" s="84">
        <v>27</v>
      </c>
      <c r="M59" s="85">
        <v>-114</v>
      </c>
      <c r="N59" s="84">
        <v>-97</v>
      </c>
      <c r="O59" s="82">
        <v>784</v>
      </c>
      <c r="P59" s="82">
        <v>682</v>
      </c>
    </row>
    <row r="60" spans="2:16" x14ac:dyDescent="0.35">
      <c r="B60" s="34" t="s">
        <v>59</v>
      </c>
      <c r="C60" s="87">
        <v>0</v>
      </c>
      <c r="D60" s="88">
        <v>0</v>
      </c>
      <c r="E60" s="89">
        <v>0</v>
      </c>
      <c r="F60" s="88">
        <v>0</v>
      </c>
      <c r="G60" s="89">
        <v>133</v>
      </c>
      <c r="H60" s="88">
        <v>131</v>
      </c>
      <c r="I60" s="89">
        <v>0</v>
      </c>
      <c r="J60" s="88">
        <v>0</v>
      </c>
      <c r="K60" s="89">
        <v>0</v>
      </c>
      <c r="L60" s="88">
        <v>0</v>
      </c>
      <c r="M60" s="89">
        <v>1</v>
      </c>
      <c r="N60" s="88">
        <v>-4</v>
      </c>
      <c r="O60" s="82">
        <v>134</v>
      </c>
      <c r="P60" s="82">
        <v>127</v>
      </c>
    </row>
    <row r="61" spans="2:16" x14ac:dyDescent="0.35">
      <c r="B61" s="26" t="s">
        <v>60</v>
      </c>
      <c r="C61" s="74">
        <v>0</v>
      </c>
      <c r="D61" s="75">
        <v>19</v>
      </c>
      <c r="E61" s="74">
        <v>0</v>
      </c>
      <c r="F61" s="75">
        <v>0</v>
      </c>
      <c r="G61" s="74">
        <v>0</v>
      </c>
      <c r="H61" s="75">
        <v>1</v>
      </c>
      <c r="I61" s="74">
        <v>0</v>
      </c>
      <c r="J61" s="75">
        <v>0</v>
      </c>
      <c r="K61" s="74">
        <v>35</v>
      </c>
      <c r="L61" s="75">
        <v>27</v>
      </c>
      <c r="M61" s="74">
        <v>2</v>
      </c>
      <c r="N61" s="75">
        <v>-28</v>
      </c>
      <c r="O61" s="78">
        <v>37</v>
      </c>
      <c r="P61" s="78">
        <v>19</v>
      </c>
    </row>
    <row r="62" spans="2:16" x14ac:dyDescent="0.35">
      <c r="B62" s="26" t="s">
        <v>24</v>
      </c>
      <c r="C62" s="74">
        <v>66</v>
      </c>
      <c r="D62" s="75">
        <v>86</v>
      </c>
      <c r="E62" s="76">
        <v>0</v>
      </c>
      <c r="F62" s="75">
        <v>0</v>
      </c>
      <c r="G62" s="76">
        <v>624</v>
      </c>
      <c r="H62" s="75">
        <v>663</v>
      </c>
      <c r="I62" s="76">
        <v>0</v>
      </c>
      <c r="J62" s="75">
        <v>1</v>
      </c>
      <c r="K62" s="76">
        <v>156</v>
      </c>
      <c r="L62" s="75">
        <v>159</v>
      </c>
      <c r="M62" s="76">
        <v>10</v>
      </c>
      <c r="N62" s="75">
        <v>22</v>
      </c>
      <c r="O62" s="78">
        <v>856</v>
      </c>
      <c r="P62" s="78">
        <v>931</v>
      </c>
    </row>
    <row r="63" spans="2:16" x14ac:dyDescent="0.35">
      <c r="B63" s="26" t="s">
        <v>27</v>
      </c>
      <c r="C63" s="74">
        <v>0</v>
      </c>
      <c r="D63" s="75">
        <v>0</v>
      </c>
      <c r="E63" s="76">
        <v>0</v>
      </c>
      <c r="F63" s="75">
        <v>0</v>
      </c>
      <c r="G63" s="76">
        <v>77</v>
      </c>
      <c r="H63" s="75">
        <v>105</v>
      </c>
      <c r="I63" s="76">
        <v>0</v>
      </c>
      <c r="J63" s="75">
        <v>0</v>
      </c>
      <c r="K63" s="76">
        <v>37</v>
      </c>
      <c r="L63" s="75">
        <v>30</v>
      </c>
      <c r="M63" s="76">
        <v>1</v>
      </c>
      <c r="N63" s="75">
        <v>0</v>
      </c>
      <c r="O63" s="78">
        <v>115</v>
      </c>
      <c r="P63" s="78">
        <v>135</v>
      </c>
    </row>
    <row r="64" spans="2:16" x14ac:dyDescent="0.35">
      <c r="B64" s="26" t="s">
        <v>59</v>
      </c>
      <c r="C64" s="74">
        <v>-11</v>
      </c>
      <c r="D64" s="101">
        <v>-59</v>
      </c>
      <c r="E64" s="76">
        <v>14</v>
      </c>
      <c r="F64" s="75">
        <v>39</v>
      </c>
      <c r="G64" s="76">
        <v>5</v>
      </c>
      <c r="H64" s="75">
        <v>-11</v>
      </c>
      <c r="I64" s="76">
        <v>1</v>
      </c>
      <c r="J64" s="75">
        <v>9</v>
      </c>
      <c r="K64" s="76">
        <v>-2</v>
      </c>
      <c r="L64" s="75">
        <v>263</v>
      </c>
      <c r="M64" s="76">
        <v>-232</v>
      </c>
      <c r="N64" s="75">
        <v>-201</v>
      </c>
      <c r="O64" s="78">
        <v>-225</v>
      </c>
      <c r="P64" s="78">
        <v>40</v>
      </c>
    </row>
    <row r="65" spans="2:24" x14ac:dyDescent="0.35">
      <c r="B65" s="90" t="s">
        <v>48</v>
      </c>
      <c r="C65" s="97">
        <v>19671</v>
      </c>
      <c r="D65" s="102">
        <v>34373</v>
      </c>
      <c r="E65" s="103">
        <v>10150</v>
      </c>
      <c r="F65" s="91">
        <v>10206</v>
      </c>
      <c r="G65" s="91">
        <v>5112</v>
      </c>
      <c r="H65" s="91">
        <v>4203</v>
      </c>
      <c r="I65" s="91">
        <v>25473</v>
      </c>
      <c r="J65" s="91">
        <v>29124</v>
      </c>
      <c r="K65" s="91">
        <v>883</v>
      </c>
      <c r="L65" s="91">
        <v>1184</v>
      </c>
      <c r="M65" s="91">
        <v>-14194</v>
      </c>
      <c r="N65" s="91">
        <v>-13460</v>
      </c>
      <c r="O65" s="92">
        <v>47095</v>
      </c>
      <c r="P65" s="92">
        <v>65630</v>
      </c>
    </row>
    <row r="66" spans="2:24" ht="15" customHeight="1" x14ac:dyDescent="0.35">
      <c r="B66" s="397" t="s">
        <v>277</v>
      </c>
      <c r="C66" s="398"/>
      <c r="D66" s="398"/>
      <c r="E66" s="398"/>
      <c r="F66" s="398"/>
      <c r="G66" s="398"/>
      <c r="H66" s="398"/>
      <c r="I66" s="398"/>
      <c r="J66" s="398"/>
      <c r="K66" s="398"/>
      <c r="L66" s="398"/>
      <c r="M66" s="398"/>
      <c r="N66" s="398"/>
      <c r="O66" s="398"/>
      <c r="P66" s="398"/>
    </row>
    <row r="67" spans="2:24" x14ac:dyDescent="0.35">
      <c r="B67" s="398"/>
      <c r="C67" s="398"/>
      <c r="D67" s="398"/>
      <c r="E67" s="398"/>
      <c r="F67" s="398"/>
      <c r="G67" s="398"/>
      <c r="H67" s="398"/>
      <c r="I67" s="398"/>
      <c r="J67" s="398"/>
      <c r="K67" s="398"/>
      <c r="L67" s="398"/>
      <c r="M67" s="398"/>
      <c r="N67" s="398"/>
      <c r="O67" s="398"/>
      <c r="P67" s="398"/>
    </row>
    <row r="68" spans="2:24" ht="34.5" customHeight="1" x14ac:dyDescent="0.35">
      <c r="B68" s="71" t="s">
        <v>111</v>
      </c>
      <c r="C68" s="98"/>
      <c r="D68" s="98"/>
      <c r="E68" s="98"/>
      <c r="F68" s="98"/>
      <c r="G68" s="98"/>
      <c r="H68" s="98"/>
      <c r="I68" s="98"/>
      <c r="J68" s="98"/>
      <c r="K68" s="98"/>
    </row>
    <row r="70" spans="2:24" ht="40" customHeight="1" x14ac:dyDescent="0.35">
      <c r="C70" s="375" t="str">
        <f>+C50</f>
        <v>Conventional Generation &amp; Global Trading</v>
      </c>
      <c r="D70" s="374"/>
      <c r="E70" s="375" t="str">
        <f>+E50</f>
        <v>Enel Grids</v>
      </c>
      <c r="F70" s="374"/>
      <c r="G70" s="375" t="str">
        <f>+G50</f>
        <v>EGP</v>
      </c>
      <c r="H70" s="374"/>
      <c r="I70" s="375" t="str">
        <f>+I50</f>
        <v xml:space="preserve">Retail </v>
      </c>
      <c r="J70" s="374"/>
      <c r="K70" s="375" t="str">
        <f>+K50</f>
        <v>Enel X</v>
      </c>
      <c r="L70" s="374"/>
      <c r="M70" s="393" t="s">
        <v>149</v>
      </c>
      <c r="N70" s="394"/>
      <c r="O70" s="407" t="s">
        <v>48</v>
      </c>
      <c r="P70" s="408"/>
      <c r="Q70" s="191"/>
      <c r="R70" s="191"/>
      <c r="S70" s="191"/>
      <c r="T70" s="191"/>
      <c r="U70" s="191"/>
      <c r="V70" s="191"/>
      <c r="W70" s="191"/>
      <c r="X70" s="192"/>
    </row>
    <row r="71" spans="2:24" x14ac:dyDescent="0.35">
      <c r="B71" s="24"/>
      <c r="C71" s="25" t="str">
        <f>+C51</f>
        <v>H1 2023</v>
      </c>
      <c r="D71" s="25" t="str">
        <f>+D51</f>
        <v>H1 2022</v>
      </c>
      <c r="E71" s="25" t="str">
        <f t="shared" ref="E71:P71" si="1">+C71</f>
        <v>H1 2023</v>
      </c>
      <c r="F71" s="25" t="str">
        <f t="shared" si="1"/>
        <v>H1 2022</v>
      </c>
      <c r="G71" s="25" t="str">
        <f t="shared" si="1"/>
        <v>H1 2023</v>
      </c>
      <c r="H71" s="25" t="str">
        <f t="shared" si="1"/>
        <v>H1 2022</v>
      </c>
      <c r="I71" s="25" t="str">
        <f t="shared" si="1"/>
        <v>H1 2023</v>
      </c>
      <c r="J71" s="25" t="str">
        <f t="shared" si="1"/>
        <v>H1 2022</v>
      </c>
      <c r="K71" s="25" t="str">
        <f t="shared" si="1"/>
        <v>H1 2023</v>
      </c>
      <c r="L71" s="25" t="str">
        <f t="shared" si="1"/>
        <v>H1 2022</v>
      </c>
      <c r="M71" s="25" t="str">
        <f t="shared" si="1"/>
        <v>H1 2023</v>
      </c>
      <c r="N71" s="25" t="str">
        <f t="shared" si="1"/>
        <v>H1 2022</v>
      </c>
      <c r="O71" s="100" t="str">
        <f t="shared" si="1"/>
        <v>H1 2023</v>
      </c>
      <c r="P71" s="100" t="str">
        <f t="shared" si="1"/>
        <v>H1 2022</v>
      </c>
      <c r="Q71" s="193"/>
      <c r="R71" s="193"/>
      <c r="S71" s="193"/>
      <c r="T71" s="193"/>
      <c r="U71" s="193"/>
      <c r="V71" s="193"/>
      <c r="W71" s="193"/>
      <c r="X71" s="194"/>
    </row>
    <row r="72" spans="2:24" x14ac:dyDescent="0.35">
      <c r="B72" s="26" t="s">
        <v>14</v>
      </c>
      <c r="C72" s="186">
        <v>737</v>
      </c>
      <c r="D72" s="187">
        <v>1551</v>
      </c>
      <c r="E72" s="188">
        <v>1859</v>
      </c>
      <c r="F72" s="187">
        <v>1741</v>
      </c>
      <c r="G72" s="188">
        <v>146</v>
      </c>
      <c r="H72" s="187">
        <v>-368</v>
      </c>
      <c r="I72" s="188">
        <v>2051</v>
      </c>
      <c r="J72" s="187">
        <v>312</v>
      </c>
      <c r="K72" s="188">
        <v>68</v>
      </c>
      <c r="L72" s="187">
        <v>53</v>
      </c>
      <c r="M72" s="188">
        <v>22</v>
      </c>
      <c r="N72" s="187">
        <v>55</v>
      </c>
      <c r="O72" s="189">
        <v>4883</v>
      </c>
      <c r="P72" s="189">
        <v>3344</v>
      </c>
    </row>
    <row r="73" spans="2:24" x14ac:dyDescent="0.35">
      <c r="B73" s="26" t="s">
        <v>15</v>
      </c>
      <c r="C73" s="74">
        <v>1002</v>
      </c>
      <c r="D73" s="104">
        <v>956</v>
      </c>
      <c r="E73" s="76">
        <v>857</v>
      </c>
      <c r="F73" s="75">
        <v>832</v>
      </c>
      <c r="G73" s="76">
        <v>439</v>
      </c>
      <c r="H73" s="75">
        <v>260</v>
      </c>
      <c r="I73" s="76">
        <v>297</v>
      </c>
      <c r="J73" s="75">
        <v>-176</v>
      </c>
      <c r="K73" s="76">
        <v>38</v>
      </c>
      <c r="L73" s="75">
        <v>41</v>
      </c>
      <c r="M73" s="76">
        <v>-207</v>
      </c>
      <c r="N73" s="75">
        <v>-5</v>
      </c>
      <c r="O73" s="78">
        <v>2426</v>
      </c>
      <c r="P73" s="78">
        <v>1908</v>
      </c>
    </row>
    <row r="74" spans="2:24" x14ac:dyDescent="0.35">
      <c r="B74" s="26" t="s">
        <v>16</v>
      </c>
      <c r="C74" s="74">
        <v>-243</v>
      </c>
      <c r="D74" s="75">
        <v>118</v>
      </c>
      <c r="E74" s="76">
        <v>1208</v>
      </c>
      <c r="F74" s="75">
        <v>1093</v>
      </c>
      <c r="G74" s="76">
        <v>1117</v>
      </c>
      <c r="H74" s="75">
        <v>952</v>
      </c>
      <c r="I74" s="76">
        <v>174</v>
      </c>
      <c r="J74" s="75">
        <v>226</v>
      </c>
      <c r="K74" s="76">
        <v>33</v>
      </c>
      <c r="L74" s="75">
        <v>58</v>
      </c>
      <c r="M74" s="76">
        <v>-64</v>
      </c>
      <c r="N74" s="75">
        <v>-45</v>
      </c>
      <c r="O74" s="78">
        <v>2225</v>
      </c>
      <c r="P74" s="78">
        <v>2402</v>
      </c>
    </row>
    <row r="75" spans="2:24" x14ac:dyDescent="0.35">
      <c r="B75" s="31" t="s">
        <v>17</v>
      </c>
      <c r="C75" s="79">
        <v>-311</v>
      </c>
      <c r="D75" s="80">
        <v>47</v>
      </c>
      <c r="E75" s="81">
        <v>-58</v>
      </c>
      <c r="F75" s="80">
        <v>-38</v>
      </c>
      <c r="G75" s="81">
        <v>-6</v>
      </c>
      <c r="H75" s="80">
        <v>12</v>
      </c>
      <c r="I75" s="81">
        <v>3</v>
      </c>
      <c r="J75" s="80">
        <v>6</v>
      </c>
      <c r="K75" s="81">
        <v>2</v>
      </c>
      <c r="L75" s="80">
        <v>3</v>
      </c>
      <c r="M75" s="81">
        <v>-4</v>
      </c>
      <c r="N75" s="80">
        <v>-2</v>
      </c>
      <c r="O75" s="82">
        <v>-374</v>
      </c>
      <c r="P75" s="82">
        <v>28</v>
      </c>
    </row>
    <row r="76" spans="2:24" x14ac:dyDescent="0.35">
      <c r="B76" s="34" t="s">
        <v>18</v>
      </c>
      <c r="C76" s="83">
        <v>-10</v>
      </c>
      <c r="D76" s="84">
        <v>62</v>
      </c>
      <c r="E76" s="85">
        <v>852</v>
      </c>
      <c r="F76" s="84">
        <v>683</v>
      </c>
      <c r="G76" s="85">
        <v>271</v>
      </c>
      <c r="H76" s="84">
        <v>234</v>
      </c>
      <c r="I76" s="85">
        <v>106</v>
      </c>
      <c r="J76" s="84">
        <v>124</v>
      </c>
      <c r="K76" s="85">
        <v>-2</v>
      </c>
      <c r="L76" s="84">
        <v>-1</v>
      </c>
      <c r="M76" s="85">
        <v>-17</v>
      </c>
      <c r="N76" s="84">
        <v>-11</v>
      </c>
      <c r="O76" s="82">
        <v>1200</v>
      </c>
      <c r="P76" s="82">
        <v>1091</v>
      </c>
    </row>
    <row r="77" spans="2:24" x14ac:dyDescent="0.35">
      <c r="B77" s="34" t="s">
        <v>19</v>
      </c>
      <c r="C77" s="83">
        <v>-2</v>
      </c>
      <c r="D77" s="84">
        <v>-84</v>
      </c>
      <c r="E77" s="85">
        <v>53</v>
      </c>
      <c r="F77" s="84">
        <v>97</v>
      </c>
      <c r="G77" s="85">
        <v>317</v>
      </c>
      <c r="H77" s="84">
        <v>202</v>
      </c>
      <c r="I77" s="85">
        <v>30</v>
      </c>
      <c r="J77" s="84">
        <v>35</v>
      </c>
      <c r="K77" s="85">
        <v>3</v>
      </c>
      <c r="L77" s="84">
        <v>-2</v>
      </c>
      <c r="M77" s="85">
        <v>-43</v>
      </c>
      <c r="N77" s="84">
        <v>-32</v>
      </c>
      <c r="O77" s="82">
        <v>358</v>
      </c>
      <c r="P77" s="82">
        <v>216</v>
      </c>
    </row>
    <row r="78" spans="2:24" x14ac:dyDescent="0.35">
      <c r="B78" s="34" t="s">
        <v>20</v>
      </c>
      <c r="C78" s="83">
        <v>4</v>
      </c>
      <c r="D78" s="84">
        <v>18</v>
      </c>
      <c r="E78" s="85">
        <v>241</v>
      </c>
      <c r="F78" s="84">
        <v>248</v>
      </c>
      <c r="G78" s="85">
        <v>373</v>
      </c>
      <c r="H78" s="84">
        <v>347</v>
      </c>
      <c r="I78" s="85">
        <v>21</v>
      </c>
      <c r="J78" s="84">
        <v>49</v>
      </c>
      <c r="K78" s="85">
        <v>17</v>
      </c>
      <c r="L78" s="84">
        <v>46</v>
      </c>
      <c r="M78" s="85">
        <v>0</v>
      </c>
      <c r="N78" s="84">
        <v>0</v>
      </c>
      <c r="O78" s="82">
        <v>656</v>
      </c>
      <c r="P78" s="82">
        <v>708</v>
      </c>
    </row>
    <row r="79" spans="2:24" x14ac:dyDescent="0.35">
      <c r="B79" s="34" t="s">
        <v>21</v>
      </c>
      <c r="C79" s="83">
        <v>78</v>
      </c>
      <c r="D79" s="84">
        <v>77</v>
      </c>
      <c r="E79" s="85">
        <v>120</v>
      </c>
      <c r="F79" s="84">
        <v>103</v>
      </c>
      <c r="G79" s="85">
        <v>114</v>
      </c>
      <c r="H79" s="84">
        <v>97</v>
      </c>
      <c r="I79" s="85">
        <v>14</v>
      </c>
      <c r="J79" s="84">
        <v>12</v>
      </c>
      <c r="K79" s="85">
        <v>13</v>
      </c>
      <c r="L79" s="84">
        <v>12</v>
      </c>
      <c r="M79" s="85">
        <v>0</v>
      </c>
      <c r="N79" s="84">
        <v>0</v>
      </c>
      <c r="O79" s="82">
        <v>339</v>
      </c>
      <c r="P79" s="82">
        <v>301</v>
      </c>
    </row>
    <row r="80" spans="2:24" x14ac:dyDescent="0.35">
      <c r="B80" s="34" t="s">
        <v>59</v>
      </c>
      <c r="C80" s="87">
        <v>-2</v>
      </c>
      <c r="D80" s="88">
        <v>-2</v>
      </c>
      <c r="E80" s="89">
        <v>0</v>
      </c>
      <c r="F80" s="88">
        <v>0</v>
      </c>
      <c r="G80" s="89">
        <v>48</v>
      </c>
      <c r="H80" s="88">
        <v>60</v>
      </c>
      <c r="I80" s="89">
        <v>0</v>
      </c>
      <c r="J80" s="88">
        <v>0</v>
      </c>
      <c r="K80" s="89">
        <v>0</v>
      </c>
      <c r="L80" s="88">
        <v>0</v>
      </c>
      <c r="M80" s="89">
        <v>0</v>
      </c>
      <c r="N80" s="88">
        <v>0</v>
      </c>
      <c r="O80" s="82">
        <v>46</v>
      </c>
      <c r="P80" s="82">
        <v>58</v>
      </c>
    </row>
    <row r="81" spans="2:21" x14ac:dyDescent="0.35">
      <c r="B81" s="26" t="s">
        <v>60</v>
      </c>
      <c r="C81" s="74">
        <v>0</v>
      </c>
      <c r="D81" s="75">
        <v>17</v>
      </c>
      <c r="E81" s="76">
        <v>0</v>
      </c>
      <c r="F81" s="75">
        <v>0</v>
      </c>
      <c r="G81" s="76">
        <v>-2</v>
      </c>
      <c r="H81" s="75">
        <v>5</v>
      </c>
      <c r="I81" s="76">
        <v>0</v>
      </c>
      <c r="J81" s="75">
        <v>0</v>
      </c>
      <c r="K81" s="76">
        <v>2</v>
      </c>
      <c r="L81" s="75">
        <v>11</v>
      </c>
      <c r="M81" s="76">
        <v>-1</v>
      </c>
      <c r="N81" s="75">
        <v>-18</v>
      </c>
      <c r="O81" s="78">
        <v>-1</v>
      </c>
      <c r="P81" s="78">
        <v>15</v>
      </c>
    </row>
    <row r="82" spans="2:21" x14ac:dyDescent="0.35">
      <c r="B82" s="26" t="s">
        <v>24</v>
      </c>
      <c r="C82" s="74">
        <v>-35</v>
      </c>
      <c r="D82" s="75">
        <v>-11</v>
      </c>
      <c r="E82" s="76">
        <v>0</v>
      </c>
      <c r="F82" s="75">
        <v>0</v>
      </c>
      <c r="G82" s="76">
        <v>299</v>
      </c>
      <c r="H82" s="75">
        <v>313</v>
      </c>
      <c r="I82" s="76">
        <v>-2</v>
      </c>
      <c r="J82" s="75">
        <v>1</v>
      </c>
      <c r="K82" s="76">
        <v>11</v>
      </c>
      <c r="L82" s="75">
        <v>22</v>
      </c>
      <c r="M82" s="76">
        <v>-13</v>
      </c>
      <c r="N82" s="75">
        <v>-13</v>
      </c>
      <c r="O82" s="78">
        <v>260</v>
      </c>
      <c r="P82" s="78">
        <v>312</v>
      </c>
    </row>
    <row r="83" spans="2:21" x14ac:dyDescent="0.35">
      <c r="B83" s="26" t="s">
        <v>27</v>
      </c>
      <c r="C83" s="74">
        <v>0</v>
      </c>
      <c r="D83" s="75">
        <v>0</v>
      </c>
      <c r="E83" s="76">
        <v>0</v>
      </c>
      <c r="F83" s="75">
        <v>0</v>
      </c>
      <c r="G83" s="76">
        <v>34</v>
      </c>
      <c r="H83" s="75">
        <v>55</v>
      </c>
      <c r="I83" s="76">
        <v>0</v>
      </c>
      <c r="J83" s="75">
        <v>0</v>
      </c>
      <c r="K83" s="76">
        <v>-1</v>
      </c>
      <c r="L83" s="75">
        <v>-11</v>
      </c>
      <c r="M83" s="76">
        <v>-2</v>
      </c>
      <c r="N83" s="75">
        <v>-1</v>
      </c>
      <c r="O83" s="78">
        <v>31</v>
      </c>
      <c r="P83" s="78">
        <v>43</v>
      </c>
    </row>
    <row r="84" spans="2:21" x14ac:dyDescent="0.35">
      <c r="B84" s="26" t="s">
        <v>59</v>
      </c>
      <c r="C84" s="74">
        <v>-7</v>
      </c>
      <c r="D84" s="75">
        <v>4</v>
      </c>
      <c r="E84" s="76">
        <v>-6</v>
      </c>
      <c r="F84" s="75">
        <v>10</v>
      </c>
      <c r="G84" s="76">
        <v>-32</v>
      </c>
      <c r="H84" s="75">
        <v>-22</v>
      </c>
      <c r="I84" s="76">
        <v>-6</v>
      </c>
      <c r="J84" s="75">
        <v>2</v>
      </c>
      <c r="K84" s="76">
        <v>-5</v>
      </c>
      <c r="L84" s="75">
        <v>222</v>
      </c>
      <c r="M84" s="76">
        <v>-92</v>
      </c>
      <c r="N84" s="75">
        <v>-37</v>
      </c>
      <c r="O84" s="78">
        <v>-148</v>
      </c>
      <c r="P84" s="78">
        <v>179</v>
      </c>
    </row>
    <row r="85" spans="2:21" x14ac:dyDescent="0.35">
      <c r="B85" s="90" t="s">
        <v>48</v>
      </c>
      <c r="C85" s="91">
        <v>1454</v>
      </c>
      <c r="D85" s="91">
        <v>2635</v>
      </c>
      <c r="E85" s="91">
        <v>3918</v>
      </c>
      <c r="F85" s="91">
        <v>3676</v>
      </c>
      <c r="G85" s="91">
        <v>2001</v>
      </c>
      <c r="H85" s="91">
        <v>1195</v>
      </c>
      <c r="I85" s="91">
        <v>2514</v>
      </c>
      <c r="J85" s="91">
        <v>365</v>
      </c>
      <c r="K85" s="91">
        <v>146</v>
      </c>
      <c r="L85" s="91">
        <v>396</v>
      </c>
      <c r="M85" s="91">
        <v>-357</v>
      </c>
      <c r="N85" s="97">
        <v>-64</v>
      </c>
      <c r="O85" s="92">
        <v>9676</v>
      </c>
      <c r="P85" s="93">
        <v>8203</v>
      </c>
    </row>
    <row r="86" spans="2:21" x14ac:dyDescent="0.35">
      <c r="B86" s="397" t="s">
        <v>277</v>
      </c>
      <c r="C86" s="398"/>
      <c r="D86" s="398"/>
      <c r="E86" s="398"/>
      <c r="F86" s="398"/>
      <c r="G86" s="398"/>
      <c r="H86" s="398"/>
      <c r="I86" s="398"/>
      <c r="J86" s="398"/>
      <c r="K86" s="398"/>
      <c r="L86" s="398"/>
      <c r="M86" s="398"/>
      <c r="N86" s="398"/>
      <c r="O86" s="398"/>
      <c r="P86" s="398"/>
    </row>
    <row r="87" spans="2:21" x14ac:dyDescent="0.35">
      <c r="B87" s="398"/>
      <c r="C87" s="398"/>
      <c r="D87" s="398"/>
      <c r="E87" s="398"/>
      <c r="F87" s="398"/>
      <c r="G87" s="398"/>
      <c r="H87" s="398"/>
      <c r="I87" s="398"/>
      <c r="J87" s="398"/>
      <c r="K87" s="398"/>
      <c r="L87" s="398"/>
      <c r="M87" s="398"/>
      <c r="N87" s="398"/>
      <c r="O87" s="398"/>
      <c r="P87" s="398"/>
    </row>
    <row r="88" spans="2:21" ht="16.5" x14ac:dyDescent="0.35">
      <c r="B88" s="71" t="s">
        <v>232</v>
      </c>
      <c r="D88" s="7"/>
      <c r="F88" s="7"/>
      <c r="H88" s="7"/>
      <c r="J88" s="7"/>
    </row>
    <row r="89" spans="2:21" ht="40" customHeight="1" x14ac:dyDescent="0.35">
      <c r="C89" s="375" t="str">
        <f>+C70</f>
        <v>Conventional Generation &amp; Global Trading</v>
      </c>
      <c r="D89" s="374"/>
      <c r="E89" s="375" t="str">
        <f>+E70</f>
        <v>Enel Grids</v>
      </c>
      <c r="F89" s="374"/>
      <c r="G89" s="375" t="str">
        <f>+G70</f>
        <v>EGP</v>
      </c>
      <c r="H89" s="374"/>
      <c r="I89" s="375" t="str">
        <f>+I70</f>
        <v xml:space="preserve">Retail </v>
      </c>
      <c r="J89" s="374"/>
      <c r="K89" s="393" t="str">
        <f>+K70</f>
        <v>Enel X</v>
      </c>
      <c r="L89" s="394"/>
      <c r="M89" s="393" t="s">
        <v>149</v>
      </c>
      <c r="N89" s="394"/>
      <c r="O89" s="395" t="s">
        <v>48</v>
      </c>
      <c r="P89" s="396"/>
    </row>
    <row r="90" spans="2:21" x14ac:dyDescent="0.35">
      <c r="B90" s="24"/>
      <c r="C90" s="25" t="str">
        <f>+C71</f>
        <v>H1 2023</v>
      </c>
      <c r="D90" s="25" t="str">
        <f>+D71</f>
        <v>H1 2022</v>
      </c>
      <c r="E90" s="25" t="str">
        <f>+E71</f>
        <v>H1 2023</v>
      </c>
      <c r="F90" s="25" t="str">
        <f>+F71</f>
        <v>H1 2022</v>
      </c>
      <c r="G90" s="25" t="str">
        <f>+G71</f>
        <v>H1 2023</v>
      </c>
      <c r="H90" s="25" t="str">
        <f>+H71</f>
        <v>H1 2022</v>
      </c>
      <c r="I90" s="25" t="str">
        <f>+I71</f>
        <v>H1 2023</v>
      </c>
      <c r="J90" s="25" t="str">
        <f>+J71</f>
        <v>H1 2022</v>
      </c>
      <c r="K90" s="25" t="str">
        <f>+K71</f>
        <v>H1 2023</v>
      </c>
      <c r="L90" s="25" t="str">
        <f>+L71</f>
        <v>H1 2022</v>
      </c>
      <c r="M90" s="25" t="str">
        <f>+M71</f>
        <v>H1 2023</v>
      </c>
      <c r="N90" s="25" t="str">
        <f>+N71</f>
        <v>H1 2022</v>
      </c>
      <c r="O90" s="100" t="str">
        <f>+O71</f>
        <v>H1 2023</v>
      </c>
      <c r="P90" s="100" t="str">
        <f>+P71</f>
        <v>H1 2022</v>
      </c>
    </row>
    <row r="91" spans="2:21" x14ac:dyDescent="0.35">
      <c r="B91" s="26" t="s">
        <v>14</v>
      </c>
      <c r="C91" s="74">
        <v>737</v>
      </c>
      <c r="D91" s="75">
        <v>1555</v>
      </c>
      <c r="E91" s="75">
        <v>1859</v>
      </c>
      <c r="F91" s="75">
        <v>1752</v>
      </c>
      <c r="G91" s="76">
        <v>146</v>
      </c>
      <c r="H91" s="75">
        <v>-367</v>
      </c>
      <c r="I91" s="76">
        <v>2051</v>
      </c>
      <c r="J91" s="75">
        <v>313</v>
      </c>
      <c r="K91" s="76">
        <v>68</v>
      </c>
      <c r="L91" s="75">
        <v>53</v>
      </c>
      <c r="M91" s="76">
        <v>22</v>
      </c>
      <c r="N91" s="75">
        <v>56</v>
      </c>
      <c r="O91" s="78">
        <v>4883</v>
      </c>
      <c r="P91" s="78">
        <v>3362</v>
      </c>
      <c r="R91" s="7"/>
      <c r="S91" s="7"/>
      <c r="T91" s="6"/>
      <c r="U91" s="10"/>
    </row>
    <row r="92" spans="2:21" x14ac:dyDescent="0.35">
      <c r="B92" s="26" t="s">
        <v>15</v>
      </c>
      <c r="C92" s="74">
        <v>1002</v>
      </c>
      <c r="D92" s="104">
        <v>952</v>
      </c>
      <c r="E92" s="76">
        <v>858</v>
      </c>
      <c r="F92" s="75">
        <v>838</v>
      </c>
      <c r="G92" s="76">
        <v>440</v>
      </c>
      <c r="H92" s="75">
        <v>261</v>
      </c>
      <c r="I92" s="76">
        <v>297</v>
      </c>
      <c r="J92" s="75">
        <v>-174</v>
      </c>
      <c r="K92" s="76">
        <v>38</v>
      </c>
      <c r="L92" s="75">
        <v>41</v>
      </c>
      <c r="M92" s="76">
        <v>0</v>
      </c>
      <c r="N92" s="75">
        <v>6</v>
      </c>
      <c r="O92" s="78">
        <v>2635</v>
      </c>
      <c r="P92" s="78">
        <v>1924</v>
      </c>
      <c r="R92" s="7"/>
      <c r="S92" s="7"/>
    </row>
    <row r="93" spans="2:21" x14ac:dyDescent="0.35">
      <c r="B93" s="26" t="s">
        <v>44</v>
      </c>
      <c r="C93" s="74">
        <v>84</v>
      </c>
      <c r="D93" s="75">
        <v>176</v>
      </c>
      <c r="E93" s="76">
        <v>1208</v>
      </c>
      <c r="F93" s="75">
        <v>1093</v>
      </c>
      <c r="G93" s="76">
        <v>1135</v>
      </c>
      <c r="H93" s="75">
        <v>952</v>
      </c>
      <c r="I93" s="76">
        <v>174</v>
      </c>
      <c r="J93" s="75">
        <v>226</v>
      </c>
      <c r="K93" s="76">
        <v>33</v>
      </c>
      <c r="L93" s="75">
        <v>58</v>
      </c>
      <c r="M93" s="76">
        <v>-64</v>
      </c>
      <c r="N93" s="75">
        <v>-45</v>
      </c>
      <c r="O93" s="78">
        <v>2570</v>
      </c>
      <c r="P93" s="78">
        <v>2460</v>
      </c>
      <c r="R93" s="7"/>
      <c r="S93" s="7"/>
    </row>
    <row r="94" spans="2:21" x14ac:dyDescent="0.35">
      <c r="B94" s="34" t="s">
        <v>17</v>
      </c>
      <c r="C94" s="79">
        <v>15</v>
      </c>
      <c r="D94" s="80">
        <v>47</v>
      </c>
      <c r="E94" s="81">
        <v>-58</v>
      </c>
      <c r="F94" s="80">
        <v>-38</v>
      </c>
      <c r="G94" s="81">
        <v>12</v>
      </c>
      <c r="H94" s="80">
        <v>12</v>
      </c>
      <c r="I94" s="81">
        <v>3</v>
      </c>
      <c r="J94" s="80">
        <v>6</v>
      </c>
      <c r="K94" s="81">
        <v>2</v>
      </c>
      <c r="L94" s="80">
        <v>3</v>
      </c>
      <c r="M94" s="81">
        <v>-4</v>
      </c>
      <c r="N94" s="80">
        <v>-2</v>
      </c>
      <c r="O94" s="82">
        <v>-30</v>
      </c>
      <c r="P94" s="82">
        <v>28</v>
      </c>
      <c r="R94" s="7"/>
      <c r="S94" s="7"/>
    </row>
    <row r="95" spans="2:21" x14ac:dyDescent="0.35">
      <c r="B95" s="34" t="s">
        <v>18</v>
      </c>
      <c r="C95" s="83">
        <v>-10</v>
      </c>
      <c r="D95" s="84">
        <v>62</v>
      </c>
      <c r="E95" s="85">
        <v>852</v>
      </c>
      <c r="F95" s="84">
        <v>683</v>
      </c>
      <c r="G95" s="85">
        <v>271</v>
      </c>
      <c r="H95" s="84">
        <v>234</v>
      </c>
      <c r="I95" s="85">
        <v>106</v>
      </c>
      <c r="J95" s="84">
        <v>124</v>
      </c>
      <c r="K95" s="85">
        <v>-2</v>
      </c>
      <c r="L95" s="84">
        <v>-1</v>
      </c>
      <c r="M95" s="85">
        <v>-17</v>
      </c>
      <c r="N95" s="84">
        <v>-11</v>
      </c>
      <c r="O95" s="82">
        <v>1200</v>
      </c>
      <c r="P95" s="82">
        <v>1091</v>
      </c>
      <c r="R95" s="7"/>
      <c r="S95" s="7"/>
    </row>
    <row r="96" spans="2:21" x14ac:dyDescent="0.35">
      <c r="B96" s="34" t="s">
        <v>19</v>
      </c>
      <c r="C96" s="83">
        <v>-2</v>
      </c>
      <c r="D96" s="84">
        <v>-27</v>
      </c>
      <c r="E96" s="85">
        <v>53</v>
      </c>
      <c r="F96" s="84">
        <v>97</v>
      </c>
      <c r="G96" s="85">
        <v>317</v>
      </c>
      <c r="H96" s="84">
        <v>202</v>
      </c>
      <c r="I96" s="85">
        <v>30</v>
      </c>
      <c r="J96" s="84">
        <v>35</v>
      </c>
      <c r="K96" s="85">
        <v>3</v>
      </c>
      <c r="L96" s="84">
        <v>-2</v>
      </c>
      <c r="M96" s="85">
        <v>-43</v>
      </c>
      <c r="N96" s="84">
        <v>-32</v>
      </c>
      <c r="O96" s="82">
        <v>358</v>
      </c>
      <c r="P96" s="82">
        <v>273</v>
      </c>
      <c r="R96" s="7"/>
      <c r="S96" s="7"/>
    </row>
    <row r="97" spans="2:19" x14ac:dyDescent="0.35">
      <c r="B97" s="34" t="s">
        <v>20</v>
      </c>
      <c r="C97" s="83">
        <v>4</v>
      </c>
      <c r="D97" s="84">
        <v>18</v>
      </c>
      <c r="E97" s="85">
        <v>241</v>
      </c>
      <c r="F97" s="84">
        <v>248</v>
      </c>
      <c r="G97" s="85">
        <v>373</v>
      </c>
      <c r="H97" s="84">
        <v>347</v>
      </c>
      <c r="I97" s="85">
        <v>21</v>
      </c>
      <c r="J97" s="84">
        <v>49</v>
      </c>
      <c r="K97" s="85">
        <v>17</v>
      </c>
      <c r="L97" s="84">
        <v>46</v>
      </c>
      <c r="M97" s="85">
        <v>0</v>
      </c>
      <c r="N97" s="84">
        <v>0</v>
      </c>
      <c r="O97" s="82">
        <v>656</v>
      </c>
      <c r="P97" s="82">
        <v>708</v>
      </c>
      <c r="R97" s="7"/>
      <c r="S97" s="7"/>
    </row>
    <row r="98" spans="2:19" x14ac:dyDescent="0.35">
      <c r="B98" s="34" t="s">
        <v>21</v>
      </c>
      <c r="C98" s="83">
        <v>78</v>
      </c>
      <c r="D98" s="84">
        <v>77</v>
      </c>
      <c r="E98" s="85">
        <v>120</v>
      </c>
      <c r="F98" s="84">
        <v>103</v>
      </c>
      <c r="G98" s="85">
        <v>114</v>
      </c>
      <c r="H98" s="84">
        <v>97</v>
      </c>
      <c r="I98" s="85">
        <v>14</v>
      </c>
      <c r="J98" s="84">
        <v>12</v>
      </c>
      <c r="K98" s="85">
        <v>13</v>
      </c>
      <c r="L98" s="84">
        <v>12</v>
      </c>
      <c r="M98" s="85">
        <v>0</v>
      </c>
      <c r="N98" s="84">
        <v>0</v>
      </c>
      <c r="O98" s="82">
        <v>339</v>
      </c>
      <c r="P98" s="82">
        <v>301</v>
      </c>
      <c r="R98" s="7"/>
      <c r="S98" s="7"/>
    </row>
    <row r="99" spans="2:19" x14ac:dyDescent="0.35">
      <c r="B99" s="34" t="s">
        <v>59</v>
      </c>
      <c r="C99" s="87">
        <v>-1</v>
      </c>
      <c r="D99" s="88">
        <v>-1</v>
      </c>
      <c r="E99" s="89">
        <v>0</v>
      </c>
      <c r="F99" s="88">
        <v>0</v>
      </c>
      <c r="G99" s="89">
        <v>48</v>
      </c>
      <c r="H99" s="88">
        <v>60</v>
      </c>
      <c r="I99" s="89">
        <v>0</v>
      </c>
      <c r="J99" s="88">
        <v>0</v>
      </c>
      <c r="K99" s="89">
        <v>0</v>
      </c>
      <c r="L99" s="88">
        <v>0</v>
      </c>
      <c r="M99" s="89">
        <v>0</v>
      </c>
      <c r="N99" s="88">
        <v>0</v>
      </c>
      <c r="O99" s="82">
        <v>47</v>
      </c>
      <c r="P99" s="82">
        <v>59</v>
      </c>
      <c r="R99" s="7"/>
      <c r="S99" s="7"/>
    </row>
    <row r="100" spans="2:19" x14ac:dyDescent="0.35">
      <c r="B100" s="26" t="s">
        <v>60</v>
      </c>
      <c r="C100" s="74">
        <v>9</v>
      </c>
      <c r="D100" s="75">
        <v>48</v>
      </c>
      <c r="E100" s="76">
        <v>282</v>
      </c>
      <c r="F100" s="75">
        <v>-50</v>
      </c>
      <c r="G100" s="76">
        <v>134</v>
      </c>
      <c r="H100" s="75">
        <v>139</v>
      </c>
      <c r="I100" s="76">
        <v>40</v>
      </c>
      <c r="J100" s="75">
        <v>-115</v>
      </c>
      <c r="K100" s="76">
        <v>11</v>
      </c>
      <c r="L100" s="75">
        <v>18</v>
      </c>
      <c r="M100" s="76">
        <v>0</v>
      </c>
      <c r="N100" s="75">
        <v>-1</v>
      </c>
      <c r="O100" s="78">
        <v>476</v>
      </c>
      <c r="P100" s="78">
        <v>39</v>
      </c>
      <c r="R100" s="7"/>
      <c r="S100" s="7"/>
    </row>
    <row r="101" spans="2:19" x14ac:dyDescent="0.35">
      <c r="B101" s="26" t="s">
        <v>24</v>
      </c>
      <c r="C101" s="74">
        <v>-35</v>
      </c>
      <c r="D101" s="75">
        <v>-11</v>
      </c>
      <c r="E101" s="76">
        <v>0</v>
      </c>
      <c r="F101" s="75">
        <v>0</v>
      </c>
      <c r="G101" s="76">
        <v>299</v>
      </c>
      <c r="H101" s="75">
        <v>314</v>
      </c>
      <c r="I101" s="76">
        <v>-2</v>
      </c>
      <c r="J101" s="75">
        <v>1</v>
      </c>
      <c r="K101" s="76">
        <v>11</v>
      </c>
      <c r="L101" s="75">
        <v>22</v>
      </c>
      <c r="M101" s="76">
        <v>-13</v>
      </c>
      <c r="N101" s="75">
        <v>-12</v>
      </c>
      <c r="O101" s="78">
        <v>260</v>
      </c>
      <c r="P101" s="78">
        <v>314</v>
      </c>
      <c r="R101" s="7"/>
      <c r="S101" s="7"/>
    </row>
    <row r="102" spans="2:19" x14ac:dyDescent="0.35">
      <c r="B102" s="26" t="s">
        <v>27</v>
      </c>
      <c r="C102" s="74">
        <v>0</v>
      </c>
      <c r="D102" s="75">
        <v>0</v>
      </c>
      <c r="E102" s="76">
        <v>0</v>
      </c>
      <c r="F102" s="75">
        <v>0</v>
      </c>
      <c r="G102" s="76">
        <v>34</v>
      </c>
      <c r="H102" s="75">
        <v>55</v>
      </c>
      <c r="I102" s="76">
        <v>0</v>
      </c>
      <c r="J102" s="75">
        <v>0</v>
      </c>
      <c r="K102" s="76">
        <v>-1</v>
      </c>
      <c r="L102" s="75">
        <v>-11</v>
      </c>
      <c r="M102" s="76">
        <v>-2</v>
      </c>
      <c r="N102" s="75">
        <v>-1</v>
      </c>
      <c r="O102" s="78">
        <v>31</v>
      </c>
      <c r="P102" s="78">
        <v>43</v>
      </c>
      <c r="R102" s="7"/>
      <c r="S102" s="7"/>
    </row>
    <row r="103" spans="2:19" x14ac:dyDescent="0.35">
      <c r="B103" s="26" t="s">
        <v>59</v>
      </c>
      <c r="C103" s="74">
        <v>10</v>
      </c>
      <c r="D103" s="75">
        <v>2</v>
      </c>
      <c r="E103" s="76">
        <v>0</v>
      </c>
      <c r="F103" s="75">
        <v>17</v>
      </c>
      <c r="G103" s="76">
        <v>-28</v>
      </c>
      <c r="H103" s="75">
        <v>-19</v>
      </c>
      <c r="I103" s="76">
        <v>-6</v>
      </c>
      <c r="J103" s="75">
        <v>2</v>
      </c>
      <c r="K103" s="76">
        <v>-2</v>
      </c>
      <c r="L103" s="75">
        <v>225</v>
      </c>
      <c r="M103" s="76">
        <v>-90</v>
      </c>
      <c r="N103" s="75">
        <v>-71</v>
      </c>
      <c r="O103" s="78">
        <v>-116</v>
      </c>
      <c r="P103" s="78">
        <v>156</v>
      </c>
      <c r="R103" s="7"/>
      <c r="S103" s="7"/>
    </row>
    <row r="104" spans="2:19" x14ac:dyDescent="0.35">
      <c r="B104" s="90" t="s">
        <v>48</v>
      </c>
      <c r="C104" s="91">
        <v>1807</v>
      </c>
      <c r="D104" s="91">
        <v>2722</v>
      </c>
      <c r="E104" s="91">
        <v>4207</v>
      </c>
      <c r="F104" s="91">
        <v>3650</v>
      </c>
      <c r="G104" s="91">
        <v>2160</v>
      </c>
      <c r="H104" s="91">
        <v>1335</v>
      </c>
      <c r="I104" s="91">
        <v>2554</v>
      </c>
      <c r="J104" s="91">
        <v>253</v>
      </c>
      <c r="K104" s="91">
        <v>158</v>
      </c>
      <c r="L104" s="91">
        <v>406</v>
      </c>
      <c r="M104" s="91">
        <v>-147</v>
      </c>
      <c r="N104" s="91">
        <v>-68</v>
      </c>
      <c r="O104" s="92">
        <v>10739</v>
      </c>
      <c r="P104" s="93">
        <v>8298</v>
      </c>
      <c r="R104" s="7"/>
      <c r="S104" s="7"/>
    </row>
    <row r="105" spans="2:19" ht="15" customHeight="1" x14ac:dyDescent="0.35">
      <c r="B105" s="405" t="s">
        <v>278</v>
      </c>
      <c r="C105" s="406"/>
      <c r="D105" s="406"/>
      <c r="E105" s="406"/>
      <c r="F105" s="406"/>
      <c r="G105" s="406"/>
      <c r="H105" s="406"/>
      <c r="I105" s="406"/>
      <c r="J105" s="406"/>
      <c r="K105" s="406"/>
      <c r="L105" s="406"/>
      <c r="M105" s="406"/>
      <c r="N105" s="406"/>
      <c r="O105" s="406"/>
      <c r="P105" s="406"/>
    </row>
    <row r="106" spans="2:19" ht="15" customHeight="1" x14ac:dyDescent="0.35">
      <c r="B106" s="405"/>
      <c r="C106" s="406"/>
      <c r="D106" s="406"/>
      <c r="E106" s="406"/>
      <c r="F106" s="406"/>
      <c r="G106" s="406"/>
      <c r="H106" s="406"/>
      <c r="I106" s="406"/>
      <c r="J106" s="406"/>
      <c r="K106" s="406"/>
      <c r="L106" s="406"/>
      <c r="M106" s="406"/>
      <c r="N106" s="406"/>
      <c r="O106" s="406"/>
      <c r="P106" s="406"/>
    </row>
    <row r="107" spans="2:19" ht="25" customHeight="1" x14ac:dyDescent="0.35">
      <c r="B107" s="406"/>
      <c r="C107" s="406"/>
      <c r="D107" s="406"/>
      <c r="E107" s="406"/>
      <c r="F107" s="406"/>
      <c r="G107" s="406"/>
      <c r="H107" s="406"/>
      <c r="I107" s="406"/>
      <c r="J107" s="406"/>
      <c r="K107" s="406"/>
      <c r="L107" s="406"/>
      <c r="M107" s="406"/>
      <c r="N107" s="406"/>
      <c r="O107" s="406"/>
      <c r="P107" s="406"/>
    </row>
    <row r="108" spans="2:19" ht="16.5" x14ac:dyDescent="0.35">
      <c r="B108" s="71" t="s">
        <v>112</v>
      </c>
      <c r="C108" s="98"/>
      <c r="D108" s="98"/>
      <c r="E108" s="98"/>
      <c r="F108" s="98"/>
      <c r="G108" s="98"/>
      <c r="H108" s="98"/>
      <c r="I108" s="98"/>
      <c r="J108" s="98"/>
      <c r="K108" s="98"/>
    </row>
    <row r="110" spans="2:19" ht="40" customHeight="1" x14ac:dyDescent="0.35">
      <c r="C110" s="375" t="str">
        <f>+C89</f>
        <v>Conventional Generation &amp; Global Trading</v>
      </c>
      <c r="D110" s="374"/>
      <c r="E110" s="375" t="str">
        <f>+E89</f>
        <v>Enel Grids</v>
      </c>
      <c r="F110" s="374"/>
      <c r="G110" s="375" t="str">
        <f>+G89</f>
        <v>EGP</v>
      </c>
      <c r="H110" s="374"/>
      <c r="I110" s="375" t="str">
        <f>+I89</f>
        <v xml:space="preserve">Retail </v>
      </c>
      <c r="J110" s="374"/>
      <c r="K110" s="393" t="str">
        <f>+K89</f>
        <v>Enel X</v>
      </c>
      <c r="L110" s="394"/>
      <c r="M110" s="393" t="s">
        <v>149</v>
      </c>
      <c r="N110" s="394"/>
      <c r="O110" s="395" t="s">
        <v>48</v>
      </c>
      <c r="P110" s="396"/>
    </row>
    <row r="111" spans="2:19" x14ac:dyDescent="0.35">
      <c r="B111" s="24"/>
      <c r="C111" s="25" t="str">
        <f>+C71</f>
        <v>H1 2023</v>
      </c>
      <c r="D111" s="25" t="str">
        <f>+D71</f>
        <v>H1 2022</v>
      </c>
      <c r="E111" s="25" t="str">
        <f t="shared" ref="E111:P111" si="2">+C111</f>
        <v>H1 2023</v>
      </c>
      <c r="F111" s="25" t="str">
        <f t="shared" si="2"/>
        <v>H1 2022</v>
      </c>
      <c r="G111" s="25" t="str">
        <f t="shared" si="2"/>
        <v>H1 2023</v>
      </c>
      <c r="H111" s="25" t="str">
        <f t="shared" si="2"/>
        <v>H1 2022</v>
      </c>
      <c r="I111" s="25" t="str">
        <f t="shared" si="2"/>
        <v>H1 2023</v>
      </c>
      <c r="J111" s="25" t="str">
        <f t="shared" si="2"/>
        <v>H1 2022</v>
      </c>
      <c r="K111" s="25" t="str">
        <f t="shared" si="2"/>
        <v>H1 2023</v>
      </c>
      <c r="L111" s="25" t="str">
        <f t="shared" si="2"/>
        <v>H1 2022</v>
      </c>
      <c r="M111" s="25" t="str">
        <f t="shared" si="2"/>
        <v>H1 2023</v>
      </c>
      <c r="N111" s="25" t="str">
        <f t="shared" si="2"/>
        <v>H1 2022</v>
      </c>
      <c r="O111" s="100" t="str">
        <f t="shared" si="2"/>
        <v>H1 2023</v>
      </c>
      <c r="P111" s="100" t="str">
        <f t="shared" si="2"/>
        <v>H1 2022</v>
      </c>
      <c r="Q111" s="193"/>
    </row>
    <row r="112" spans="2:19" x14ac:dyDescent="0.35">
      <c r="B112" s="26" t="s">
        <v>14</v>
      </c>
      <c r="C112" s="186">
        <v>664</v>
      </c>
      <c r="D112" s="187">
        <v>1478</v>
      </c>
      <c r="E112" s="188">
        <v>1184</v>
      </c>
      <c r="F112" s="187">
        <v>1075</v>
      </c>
      <c r="G112" s="188">
        <v>-15</v>
      </c>
      <c r="H112" s="187">
        <v>-533</v>
      </c>
      <c r="I112" s="188">
        <v>1640</v>
      </c>
      <c r="J112" s="187">
        <v>-160</v>
      </c>
      <c r="K112" s="188">
        <v>45</v>
      </c>
      <c r="L112" s="187">
        <v>20</v>
      </c>
      <c r="M112" s="188">
        <v>-15</v>
      </c>
      <c r="N112" s="187">
        <v>18</v>
      </c>
      <c r="O112" s="195">
        <v>3503</v>
      </c>
      <c r="P112" s="195">
        <v>1899</v>
      </c>
    </row>
    <row r="113" spans="2:16" x14ac:dyDescent="0.35">
      <c r="B113" s="26" t="s">
        <v>15</v>
      </c>
      <c r="C113" s="74">
        <v>740</v>
      </c>
      <c r="D113" s="75">
        <v>693</v>
      </c>
      <c r="E113" s="76">
        <v>458</v>
      </c>
      <c r="F113" s="75">
        <v>444</v>
      </c>
      <c r="G113" s="76">
        <v>304</v>
      </c>
      <c r="H113" s="75">
        <v>129</v>
      </c>
      <c r="I113" s="76">
        <v>112</v>
      </c>
      <c r="J113" s="75">
        <v>-287</v>
      </c>
      <c r="K113" s="76">
        <v>18</v>
      </c>
      <c r="L113" s="75">
        <v>15</v>
      </c>
      <c r="M113" s="76">
        <v>-233</v>
      </c>
      <c r="N113" s="75">
        <v>-35</v>
      </c>
      <c r="O113" s="105">
        <v>1399</v>
      </c>
      <c r="P113" s="105">
        <v>958</v>
      </c>
    </row>
    <row r="114" spans="2:16" x14ac:dyDescent="0.35">
      <c r="B114" s="26" t="s">
        <v>16</v>
      </c>
      <c r="C114" s="74">
        <v>-291</v>
      </c>
      <c r="D114" s="75">
        <v>-43</v>
      </c>
      <c r="E114" s="74">
        <v>829</v>
      </c>
      <c r="F114" s="75">
        <v>698</v>
      </c>
      <c r="G114" s="74">
        <v>897</v>
      </c>
      <c r="H114" s="75">
        <v>757</v>
      </c>
      <c r="I114" s="74">
        <v>45</v>
      </c>
      <c r="J114" s="75">
        <v>56</v>
      </c>
      <c r="K114" s="74">
        <v>20</v>
      </c>
      <c r="L114" s="75">
        <v>46</v>
      </c>
      <c r="M114" s="74">
        <v>-67</v>
      </c>
      <c r="N114" s="75">
        <v>-47</v>
      </c>
      <c r="O114" s="105">
        <v>1433</v>
      </c>
      <c r="P114" s="105">
        <v>1467</v>
      </c>
    </row>
    <row r="115" spans="2:16" x14ac:dyDescent="0.35">
      <c r="B115" s="31" t="s">
        <v>17</v>
      </c>
      <c r="C115" s="79">
        <v>-316</v>
      </c>
      <c r="D115" s="80">
        <v>4</v>
      </c>
      <c r="E115" s="81">
        <v>-78</v>
      </c>
      <c r="F115" s="80">
        <v>-54</v>
      </c>
      <c r="G115" s="81">
        <v>-9</v>
      </c>
      <c r="H115" s="80">
        <v>9</v>
      </c>
      <c r="I115" s="81">
        <v>-4</v>
      </c>
      <c r="J115" s="80">
        <v>-3</v>
      </c>
      <c r="K115" s="81">
        <v>2</v>
      </c>
      <c r="L115" s="80">
        <v>3</v>
      </c>
      <c r="M115" s="81">
        <v>-4</v>
      </c>
      <c r="N115" s="80">
        <v>-2</v>
      </c>
      <c r="O115" s="106">
        <v>-409</v>
      </c>
      <c r="P115" s="106">
        <v>-43</v>
      </c>
    </row>
    <row r="116" spans="2:16" x14ac:dyDescent="0.35">
      <c r="B116" s="34" t="s">
        <v>18</v>
      </c>
      <c r="C116" s="83">
        <v>-10</v>
      </c>
      <c r="D116" s="84">
        <v>-14</v>
      </c>
      <c r="E116" s="85">
        <v>598</v>
      </c>
      <c r="F116" s="84">
        <v>419</v>
      </c>
      <c r="G116" s="85">
        <v>202</v>
      </c>
      <c r="H116" s="84">
        <v>179</v>
      </c>
      <c r="I116" s="85">
        <v>5</v>
      </c>
      <c r="J116" s="84">
        <v>-7</v>
      </c>
      <c r="K116" s="85">
        <v>-3</v>
      </c>
      <c r="L116" s="84">
        <v>-1</v>
      </c>
      <c r="M116" s="85">
        <v>-19</v>
      </c>
      <c r="N116" s="84">
        <v>-12</v>
      </c>
      <c r="O116" s="106">
        <v>773</v>
      </c>
      <c r="P116" s="106">
        <v>564</v>
      </c>
    </row>
    <row r="117" spans="2:16" x14ac:dyDescent="0.35">
      <c r="B117" s="34" t="s">
        <v>19</v>
      </c>
      <c r="C117" s="83">
        <v>-18</v>
      </c>
      <c r="D117" s="84">
        <v>-103</v>
      </c>
      <c r="E117" s="85">
        <v>27</v>
      </c>
      <c r="F117" s="84">
        <v>65</v>
      </c>
      <c r="G117" s="85">
        <v>225</v>
      </c>
      <c r="H117" s="84">
        <v>121</v>
      </c>
      <c r="I117" s="85">
        <v>21</v>
      </c>
      <c r="J117" s="84">
        <v>22</v>
      </c>
      <c r="K117" s="85">
        <v>2</v>
      </c>
      <c r="L117" s="84">
        <v>-3</v>
      </c>
      <c r="M117" s="85">
        <v>-45</v>
      </c>
      <c r="N117" s="84">
        <v>-33</v>
      </c>
      <c r="O117" s="106">
        <v>212</v>
      </c>
      <c r="P117" s="106">
        <v>69</v>
      </c>
    </row>
    <row r="118" spans="2:16" x14ac:dyDescent="0.35">
      <c r="B118" s="34" t="s">
        <v>20</v>
      </c>
      <c r="C118" s="83">
        <v>-6</v>
      </c>
      <c r="D118" s="84">
        <v>9</v>
      </c>
      <c r="E118" s="85">
        <v>198</v>
      </c>
      <c r="F118" s="84">
        <v>199</v>
      </c>
      <c r="G118" s="85">
        <v>350</v>
      </c>
      <c r="H118" s="84">
        <v>322</v>
      </c>
      <c r="I118" s="85">
        <v>13</v>
      </c>
      <c r="J118" s="84">
        <v>37</v>
      </c>
      <c r="K118" s="85">
        <v>10</v>
      </c>
      <c r="L118" s="84">
        <v>39</v>
      </c>
      <c r="M118" s="85">
        <v>0</v>
      </c>
      <c r="N118" s="84">
        <v>0</v>
      </c>
      <c r="O118" s="106">
        <v>565</v>
      </c>
      <c r="P118" s="106">
        <v>606</v>
      </c>
    </row>
    <row r="119" spans="2:16" x14ac:dyDescent="0.35">
      <c r="B119" s="34" t="s">
        <v>21</v>
      </c>
      <c r="C119" s="83">
        <v>63</v>
      </c>
      <c r="D119" s="84">
        <v>62</v>
      </c>
      <c r="E119" s="85">
        <v>84</v>
      </c>
      <c r="F119" s="84">
        <v>70</v>
      </c>
      <c r="G119" s="85">
        <v>99</v>
      </c>
      <c r="H119" s="84">
        <v>83</v>
      </c>
      <c r="I119" s="85">
        <v>10</v>
      </c>
      <c r="J119" s="84">
        <v>7</v>
      </c>
      <c r="K119" s="85">
        <v>9</v>
      </c>
      <c r="L119" s="84">
        <v>8</v>
      </c>
      <c r="M119" s="85">
        <v>0</v>
      </c>
      <c r="N119" s="84">
        <v>0</v>
      </c>
      <c r="O119" s="106">
        <v>265</v>
      </c>
      <c r="P119" s="106">
        <v>230</v>
      </c>
    </row>
    <row r="120" spans="2:16" x14ac:dyDescent="0.35">
      <c r="B120" s="34" t="s">
        <v>59</v>
      </c>
      <c r="C120" s="87">
        <v>-4</v>
      </c>
      <c r="D120" s="88">
        <v>-1</v>
      </c>
      <c r="E120" s="89">
        <v>0</v>
      </c>
      <c r="F120" s="88">
        <v>0</v>
      </c>
      <c r="G120" s="89">
        <v>30</v>
      </c>
      <c r="H120" s="88">
        <v>43</v>
      </c>
      <c r="I120" s="89">
        <v>0</v>
      </c>
      <c r="J120" s="88">
        <v>0</v>
      </c>
      <c r="K120" s="89">
        <v>0</v>
      </c>
      <c r="L120" s="88">
        <v>0</v>
      </c>
      <c r="M120" s="89">
        <v>1</v>
      </c>
      <c r="N120" s="88">
        <v>0</v>
      </c>
      <c r="O120" s="106">
        <v>27</v>
      </c>
      <c r="P120" s="106">
        <v>42</v>
      </c>
    </row>
    <row r="121" spans="2:16" x14ac:dyDescent="0.35">
      <c r="B121" s="26" t="s">
        <v>60</v>
      </c>
      <c r="C121" s="74">
        <v>0</v>
      </c>
      <c r="D121" s="75">
        <v>17</v>
      </c>
      <c r="E121" s="74">
        <v>1</v>
      </c>
      <c r="F121" s="75">
        <v>0</v>
      </c>
      <c r="G121" s="74">
        <v>-3</v>
      </c>
      <c r="H121" s="75">
        <v>4</v>
      </c>
      <c r="I121" s="74">
        <v>0</v>
      </c>
      <c r="J121" s="75">
        <v>0</v>
      </c>
      <c r="K121" s="74">
        <v>1</v>
      </c>
      <c r="L121" s="75">
        <v>10</v>
      </c>
      <c r="M121" s="74">
        <v>-1</v>
      </c>
      <c r="N121" s="75">
        <v>-1</v>
      </c>
      <c r="O121" s="105">
        <v>-3</v>
      </c>
      <c r="P121" s="105">
        <v>31</v>
      </c>
    </row>
    <row r="122" spans="2:16" x14ac:dyDescent="0.35">
      <c r="B122" s="26" t="s">
        <v>24</v>
      </c>
      <c r="C122" s="74">
        <v>-36</v>
      </c>
      <c r="D122" s="75">
        <v>-11</v>
      </c>
      <c r="E122" s="76">
        <v>0</v>
      </c>
      <c r="F122" s="75">
        <v>0</v>
      </c>
      <c r="G122" s="76">
        <v>86</v>
      </c>
      <c r="H122" s="75">
        <v>134</v>
      </c>
      <c r="I122" s="76">
        <v>-2</v>
      </c>
      <c r="J122" s="75">
        <v>0</v>
      </c>
      <c r="K122" s="76">
        <v>-3</v>
      </c>
      <c r="L122" s="75">
        <v>-3</v>
      </c>
      <c r="M122" s="76">
        <v>-16</v>
      </c>
      <c r="N122" s="75">
        <v>-19</v>
      </c>
      <c r="O122" s="105">
        <v>29</v>
      </c>
      <c r="P122" s="105">
        <v>101</v>
      </c>
    </row>
    <row r="123" spans="2:16" x14ac:dyDescent="0.35">
      <c r="B123" s="26" t="s">
        <v>27</v>
      </c>
      <c r="C123" s="74">
        <v>0</v>
      </c>
      <c r="D123" s="75">
        <v>0</v>
      </c>
      <c r="E123" s="76">
        <v>0</v>
      </c>
      <c r="F123" s="75">
        <v>0</v>
      </c>
      <c r="G123" s="76">
        <v>14</v>
      </c>
      <c r="H123" s="75">
        <v>14</v>
      </c>
      <c r="I123" s="76">
        <v>0</v>
      </c>
      <c r="J123" s="75">
        <v>0</v>
      </c>
      <c r="K123" s="76">
        <v>-3</v>
      </c>
      <c r="L123" s="75">
        <v>-13</v>
      </c>
      <c r="M123" s="76">
        <v>-2</v>
      </c>
      <c r="N123" s="75">
        <v>0</v>
      </c>
      <c r="O123" s="105">
        <v>9</v>
      </c>
      <c r="P123" s="105">
        <v>1</v>
      </c>
    </row>
    <row r="124" spans="2:16" x14ac:dyDescent="0.35">
      <c r="B124" s="26" t="s">
        <v>59</v>
      </c>
      <c r="C124" s="74">
        <v>-7</v>
      </c>
      <c r="D124" s="75">
        <v>1</v>
      </c>
      <c r="E124" s="76">
        <v>-7</v>
      </c>
      <c r="F124" s="75">
        <v>9</v>
      </c>
      <c r="G124" s="76">
        <v>-45</v>
      </c>
      <c r="H124" s="75">
        <v>-33</v>
      </c>
      <c r="I124" s="76">
        <v>-6</v>
      </c>
      <c r="J124" s="75">
        <v>2</v>
      </c>
      <c r="K124" s="76">
        <v>-21</v>
      </c>
      <c r="L124" s="75">
        <v>213</v>
      </c>
      <c r="M124" s="76">
        <v>-158</v>
      </c>
      <c r="N124" s="75">
        <v>-126</v>
      </c>
      <c r="O124" s="105">
        <v>-244</v>
      </c>
      <c r="P124" s="105">
        <v>66</v>
      </c>
    </row>
    <row r="125" spans="2:16" x14ac:dyDescent="0.35">
      <c r="B125" s="90" t="s">
        <v>48</v>
      </c>
      <c r="C125" s="91">
        <v>1070</v>
      </c>
      <c r="D125" s="91">
        <v>2136</v>
      </c>
      <c r="E125" s="91">
        <v>2464</v>
      </c>
      <c r="F125" s="91">
        <v>2226</v>
      </c>
      <c r="G125" s="91">
        <v>1237</v>
      </c>
      <c r="H125" s="91">
        <v>473</v>
      </c>
      <c r="I125" s="91">
        <v>1789</v>
      </c>
      <c r="J125" s="91">
        <v>-390</v>
      </c>
      <c r="K125" s="91">
        <v>57</v>
      </c>
      <c r="L125" s="91">
        <v>288</v>
      </c>
      <c r="M125" s="91">
        <v>-492</v>
      </c>
      <c r="N125" s="91">
        <v>-210</v>
      </c>
      <c r="O125" s="107">
        <v>6125</v>
      </c>
      <c r="P125" s="107">
        <v>4523</v>
      </c>
    </row>
    <row r="126" spans="2:16" x14ac:dyDescent="0.35">
      <c r="B126" s="397" t="s">
        <v>279</v>
      </c>
      <c r="C126" s="398"/>
      <c r="D126" s="398"/>
      <c r="E126" s="398"/>
      <c r="F126" s="398"/>
      <c r="G126" s="398"/>
      <c r="H126" s="398"/>
      <c r="I126" s="398"/>
      <c r="J126" s="398"/>
      <c r="K126" s="398"/>
      <c r="L126" s="398"/>
      <c r="M126" s="398"/>
      <c r="N126" s="398"/>
      <c r="O126" s="398"/>
      <c r="P126" s="398"/>
    </row>
    <row r="127" spans="2:16" x14ac:dyDescent="0.35">
      <c r="B127" s="398"/>
      <c r="C127" s="398"/>
      <c r="D127" s="398"/>
      <c r="E127" s="398"/>
      <c r="F127" s="398"/>
      <c r="G127" s="398"/>
      <c r="H127" s="398"/>
      <c r="I127" s="398"/>
      <c r="J127" s="398"/>
      <c r="K127" s="398"/>
      <c r="L127" s="398"/>
      <c r="M127" s="398"/>
      <c r="N127" s="398"/>
      <c r="O127" s="398"/>
      <c r="P127" s="398"/>
    </row>
    <row r="128" spans="2:16" x14ac:dyDescent="0.35">
      <c r="B128" s="411" t="s">
        <v>113</v>
      </c>
      <c r="C128" s="412"/>
      <c r="D128" s="412"/>
    </row>
    <row r="129" spans="2:16" x14ac:dyDescent="0.35">
      <c r="G129" s="353"/>
    </row>
    <row r="130" spans="2:16" ht="31" customHeight="1" x14ac:dyDescent="0.35">
      <c r="B130" s="108"/>
      <c r="C130" s="108"/>
      <c r="D130" s="108"/>
      <c r="F130" s="109" t="str">
        <f>+CONCATENATE(C111," ","reported")</f>
        <v>H1 2023 reported</v>
      </c>
      <c r="G130" s="109" t="str">
        <f>+CONCATENATE(D111," ","reported",)</f>
        <v>H1 2022 reported</v>
      </c>
      <c r="H130" s="109" t="s">
        <v>61</v>
      </c>
      <c r="I130" s="109" t="str">
        <f>+CONCATENATE(E111," ","ordinary")</f>
        <v>H1 2023 ordinary</v>
      </c>
      <c r="J130" s="109" t="str">
        <f>+CONCATENATE(F111," ","ordinary")</f>
        <v>H1 2022 ordinary</v>
      </c>
      <c r="K130" s="109" t="s">
        <v>61</v>
      </c>
    </row>
    <row r="131" spans="2:16" x14ac:dyDescent="0.35">
      <c r="B131" s="110" t="s">
        <v>62</v>
      </c>
      <c r="C131" s="110"/>
      <c r="D131" s="110"/>
      <c r="E131" s="70"/>
      <c r="F131" s="181">
        <v>9676</v>
      </c>
      <c r="G131" s="184">
        <v>8203</v>
      </c>
      <c r="H131" s="182">
        <v>0.18</v>
      </c>
      <c r="I131" s="184">
        <v>10739</v>
      </c>
      <c r="J131" s="181">
        <v>8298</v>
      </c>
      <c r="K131" s="182">
        <v>0.29399999999999998</v>
      </c>
    </row>
    <row r="132" spans="2:16" x14ac:dyDescent="0.35">
      <c r="B132" s="111" t="s">
        <v>63</v>
      </c>
      <c r="C132" s="111"/>
      <c r="D132" s="111"/>
      <c r="F132" s="183">
        <v>-3551</v>
      </c>
      <c r="G132" s="185">
        <v>-3680</v>
      </c>
      <c r="H132" s="183"/>
      <c r="I132" s="185">
        <v>-3644</v>
      </c>
      <c r="J132" s="183">
        <v>-3671</v>
      </c>
      <c r="K132" s="183"/>
      <c r="L132" s="112"/>
    </row>
    <row r="133" spans="2:16" x14ac:dyDescent="0.35">
      <c r="B133" s="110" t="s">
        <v>64</v>
      </c>
      <c r="C133" s="110"/>
      <c r="D133" s="110"/>
      <c r="E133" s="70"/>
      <c r="F133" s="181">
        <v>6125</v>
      </c>
      <c r="G133" s="184">
        <v>4523</v>
      </c>
      <c r="H133" s="182">
        <v>0.35399999999999998</v>
      </c>
      <c r="I133" s="184">
        <v>7095</v>
      </c>
      <c r="J133" s="181">
        <v>4627</v>
      </c>
      <c r="K133" s="182">
        <v>0.53300000000000003</v>
      </c>
    </row>
    <row r="134" spans="2:16" x14ac:dyDescent="0.35">
      <c r="B134" s="108" t="s">
        <v>143</v>
      </c>
      <c r="C134" s="108"/>
      <c r="D134" s="108"/>
      <c r="F134" s="183">
        <v>-1621</v>
      </c>
      <c r="G134" s="185">
        <v>-995</v>
      </c>
      <c r="H134" s="51"/>
      <c r="I134" s="185">
        <v>-1588</v>
      </c>
      <c r="J134" s="183">
        <v>-1022</v>
      </c>
      <c r="K134" s="51"/>
    </row>
    <row r="135" spans="2:16" x14ac:dyDescent="0.35">
      <c r="B135" s="108" t="s">
        <v>65</v>
      </c>
      <c r="C135" s="108"/>
      <c r="D135" s="108"/>
      <c r="F135" s="183">
        <v>27</v>
      </c>
      <c r="G135" s="185">
        <v>62</v>
      </c>
      <c r="H135" s="51"/>
      <c r="I135" s="185">
        <v>101</v>
      </c>
      <c r="J135" s="183">
        <v>62</v>
      </c>
      <c r="K135" s="51"/>
    </row>
    <row r="136" spans="2:16" x14ac:dyDescent="0.35">
      <c r="B136" s="110" t="s">
        <v>66</v>
      </c>
      <c r="C136" s="110"/>
      <c r="D136" s="110"/>
      <c r="E136" s="70"/>
      <c r="F136" s="181">
        <v>4531</v>
      </c>
      <c r="G136" s="184">
        <v>3590</v>
      </c>
      <c r="H136" s="182">
        <v>0.26200000000000001</v>
      </c>
      <c r="I136" s="184">
        <v>5608</v>
      </c>
      <c r="J136" s="181">
        <v>3667</v>
      </c>
      <c r="K136" s="182">
        <v>0.52900000000000003</v>
      </c>
    </row>
    <row r="137" spans="2:16" x14ac:dyDescent="0.35">
      <c r="B137" s="108" t="s">
        <v>67</v>
      </c>
      <c r="C137" s="108"/>
      <c r="D137" s="108"/>
      <c r="F137" s="183">
        <v>-1519</v>
      </c>
      <c r="G137" s="185">
        <v>-1007</v>
      </c>
      <c r="H137" s="51"/>
      <c r="I137" s="185">
        <v>-1565</v>
      </c>
      <c r="J137" s="183">
        <v>-996</v>
      </c>
      <c r="K137" s="51"/>
    </row>
    <row r="138" spans="2:16" x14ac:dyDescent="0.35">
      <c r="B138" s="108" t="s">
        <v>68</v>
      </c>
      <c r="C138" s="108"/>
      <c r="D138" s="108"/>
      <c r="F138" s="183">
        <v>3012</v>
      </c>
      <c r="G138" s="185">
        <v>2583</v>
      </c>
      <c r="H138" s="51"/>
      <c r="I138" s="185">
        <v>4043</v>
      </c>
      <c r="J138" s="183">
        <v>2671</v>
      </c>
      <c r="K138" s="51"/>
    </row>
    <row r="139" spans="2:16" x14ac:dyDescent="0.35">
      <c r="B139" s="108" t="s">
        <v>69</v>
      </c>
      <c r="C139" s="108"/>
      <c r="D139" s="108"/>
      <c r="F139" s="183">
        <v>570</v>
      </c>
      <c r="G139" s="185">
        <v>259</v>
      </c>
      <c r="H139" s="51"/>
      <c r="I139" s="185">
        <v>764</v>
      </c>
      <c r="J139" s="183">
        <v>514</v>
      </c>
      <c r="K139" s="51"/>
    </row>
    <row r="140" spans="2:16" x14ac:dyDescent="0.35">
      <c r="B140" s="108" t="s">
        <v>150</v>
      </c>
      <c r="C140" s="108"/>
      <c r="D140" s="108"/>
      <c r="F140" s="183">
        <v>71</v>
      </c>
      <c r="G140" s="183">
        <v>-632</v>
      </c>
      <c r="H140" s="183">
        <v>0</v>
      </c>
      <c r="I140" s="183">
        <v>0</v>
      </c>
      <c r="J140" s="183">
        <v>0</v>
      </c>
      <c r="K140" s="183">
        <v>0</v>
      </c>
    </row>
    <row r="141" spans="2:16" x14ac:dyDescent="0.35">
      <c r="B141" s="110" t="s">
        <v>70</v>
      </c>
      <c r="C141" s="110"/>
      <c r="D141" s="110"/>
      <c r="E141" s="70"/>
      <c r="F141" s="181">
        <v>2513</v>
      </c>
      <c r="G141" s="184">
        <v>1692</v>
      </c>
      <c r="H141" s="182">
        <v>0.48499999999999999</v>
      </c>
      <c r="I141" s="184">
        <v>3279</v>
      </c>
      <c r="J141" s="181">
        <v>2157</v>
      </c>
      <c r="K141" s="182">
        <v>0.52</v>
      </c>
    </row>
    <row r="142" spans="2:16" x14ac:dyDescent="0.35">
      <c r="B142" s="397" t="s">
        <v>280</v>
      </c>
      <c r="C142" s="398"/>
      <c r="D142" s="398"/>
      <c r="E142" s="398"/>
      <c r="F142" s="398"/>
      <c r="G142" s="398"/>
      <c r="H142" s="398"/>
      <c r="I142" s="398"/>
      <c r="J142" s="398"/>
      <c r="K142" s="398"/>
      <c r="L142" s="398"/>
      <c r="M142" s="398"/>
      <c r="N142" s="398"/>
      <c r="O142" s="398"/>
      <c r="P142" s="398"/>
    </row>
    <row r="143" spans="2:16" x14ac:dyDescent="0.35">
      <c r="B143" s="398"/>
      <c r="C143" s="398"/>
      <c r="D143" s="398"/>
      <c r="E143" s="398"/>
      <c r="F143" s="398"/>
      <c r="G143" s="398"/>
      <c r="H143" s="398"/>
      <c r="I143" s="398"/>
      <c r="J143" s="398"/>
      <c r="K143" s="398"/>
      <c r="L143" s="398"/>
      <c r="M143" s="398"/>
      <c r="N143" s="398"/>
      <c r="O143" s="398"/>
      <c r="P143" s="398"/>
    </row>
    <row r="144" spans="2:16" ht="15" customHeight="1" x14ac:dyDescent="0.35">
      <c r="B144" s="3" t="s">
        <v>282</v>
      </c>
    </row>
    <row r="146" spans="2:7" x14ac:dyDescent="0.35">
      <c r="B146" s="113">
        <v>0</v>
      </c>
      <c r="C146" s="232" t="s">
        <v>294</v>
      </c>
      <c r="D146" s="233" t="s">
        <v>295</v>
      </c>
      <c r="E146" s="109" t="s">
        <v>61</v>
      </c>
      <c r="G146" s="108"/>
    </row>
    <row r="147" spans="2:7" x14ac:dyDescent="0.35">
      <c r="B147" s="231" t="s">
        <v>296</v>
      </c>
      <c r="C147" s="234">
        <v>384</v>
      </c>
      <c r="D147" s="234">
        <v>499</v>
      </c>
      <c r="E147" s="235">
        <v>-0.23</v>
      </c>
    </row>
    <row r="148" spans="2:7" x14ac:dyDescent="0.35">
      <c r="B148" s="231" t="s">
        <v>297</v>
      </c>
      <c r="C148" s="234">
        <v>764</v>
      </c>
      <c r="D148" s="234">
        <v>722</v>
      </c>
      <c r="E148" s="235">
        <v>5.8000000000000003E-2</v>
      </c>
    </row>
    <row r="149" spans="2:7" x14ac:dyDescent="0.35">
      <c r="B149" s="231" t="s">
        <v>139</v>
      </c>
      <c r="C149" s="234">
        <v>1454</v>
      </c>
      <c r="D149" s="234">
        <v>1450</v>
      </c>
      <c r="E149" s="235">
        <v>3.0000000000000001E-3</v>
      </c>
    </row>
    <row r="150" spans="2:7" x14ac:dyDescent="0.35">
      <c r="B150" s="231" t="s">
        <v>298</v>
      </c>
      <c r="C150" s="234">
        <v>725</v>
      </c>
      <c r="D150" s="234">
        <v>755</v>
      </c>
      <c r="E150" s="235">
        <v>-0.04</v>
      </c>
    </row>
    <row r="151" spans="2:7" x14ac:dyDescent="0.35">
      <c r="B151" s="231" t="s">
        <v>58</v>
      </c>
      <c r="C151" s="234">
        <v>89</v>
      </c>
      <c r="D151" s="234">
        <v>108</v>
      </c>
      <c r="E151" s="235">
        <v>-0.17599999999999999</v>
      </c>
    </row>
    <row r="152" spans="2:7" x14ac:dyDescent="0.35">
      <c r="B152" s="231" t="s">
        <v>299</v>
      </c>
      <c r="C152" s="234">
        <v>135</v>
      </c>
      <c r="D152" s="234">
        <v>146</v>
      </c>
      <c r="E152" s="235">
        <v>-7.4999999999999997E-2</v>
      </c>
    </row>
    <row r="153" spans="2:7" x14ac:dyDescent="0.35">
      <c r="B153" s="114" t="s">
        <v>48</v>
      </c>
      <c r="C153" s="198">
        <v>3551</v>
      </c>
      <c r="D153" s="198">
        <v>3680</v>
      </c>
      <c r="E153" s="115">
        <v>-3.5000000000000003E-2</v>
      </c>
    </row>
    <row r="154" spans="2:7" x14ac:dyDescent="0.35">
      <c r="B154" s="354" t="s">
        <v>281</v>
      </c>
    </row>
    <row r="155" spans="2:7" hidden="1" x14ac:dyDescent="0.35"/>
    <row r="156" spans="2:7" ht="15" hidden="1" customHeight="1" x14ac:dyDescent="0.35"/>
    <row r="157" spans="2:7" hidden="1" x14ac:dyDescent="0.35"/>
    <row r="158" spans="2:7" hidden="1" x14ac:dyDescent="0.35"/>
    <row r="159" spans="2:7" hidden="1" x14ac:dyDescent="0.35"/>
    <row r="160" spans="2:7" hidden="1" x14ac:dyDescent="0.35"/>
    <row r="161" spans="2:15" hidden="1" x14ac:dyDescent="0.35"/>
    <row r="162" spans="2:15" hidden="1" x14ac:dyDescent="0.35"/>
    <row r="163" spans="2:15" hidden="1" x14ac:dyDescent="0.35"/>
    <row r="164" spans="2:15" hidden="1" x14ac:dyDescent="0.35"/>
    <row r="165" spans="2:15" hidden="1" x14ac:dyDescent="0.35"/>
    <row r="166" spans="2:15" hidden="1" x14ac:dyDescent="0.35">
      <c r="K166" s="116"/>
      <c r="L166" s="116"/>
      <c r="M166" s="116"/>
      <c r="N166" s="116"/>
      <c r="O166" s="116"/>
    </row>
    <row r="167" spans="2:15" hidden="1" x14ac:dyDescent="0.35">
      <c r="K167" s="116"/>
      <c r="L167" s="116"/>
      <c r="M167" s="116"/>
      <c r="N167" s="116"/>
      <c r="O167" s="116"/>
    </row>
    <row r="168" spans="2:15" hidden="1" x14ac:dyDescent="0.35">
      <c r="K168" s="116"/>
      <c r="L168" s="116"/>
      <c r="M168" s="116"/>
      <c r="N168" s="116"/>
      <c r="O168" s="116"/>
    </row>
    <row r="169" spans="2:15" hidden="1" x14ac:dyDescent="0.35">
      <c r="K169" s="116"/>
      <c r="L169" s="116"/>
      <c r="M169" s="116"/>
      <c r="N169" s="116"/>
      <c r="O169" s="116"/>
    </row>
    <row r="170" spans="2:15" hidden="1" x14ac:dyDescent="0.35">
      <c r="K170" s="116"/>
      <c r="L170" s="116"/>
      <c r="M170" s="116"/>
      <c r="N170" s="116"/>
      <c r="O170" s="116"/>
    </row>
    <row r="171" spans="2:15" hidden="1" x14ac:dyDescent="0.35"/>
    <row r="172" spans="2:15" hidden="1" x14ac:dyDescent="0.35"/>
    <row r="173" spans="2:15" hidden="1" x14ac:dyDescent="0.35">
      <c r="B173" s="3"/>
    </row>
    <row r="174" spans="2:15" hidden="1" x14ac:dyDescent="0.35"/>
    <row r="175" spans="2:15" ht="57.75" hidden="1" customHeight="1" x14ac:dyDescent="0.35">
      <c r="B175" s="3"/>
      <c r="C175" s="3"/>
      <c r="D175" s="3"/>
      <c r="E175" s="3"/>
      <c r="F175" s="3"/>
      <c r="G175" s="3"/>
      <c r="H175" s="3"/>
      <c r="I175" s="3"/>
      <c r="J175" s="3"/>
    </row>
    <row r="176" spans="2:15" hidden="1" x14ac:dyDescent="0.35">
      <c r="B176" s="3"/>
      <c r="C176" s="3"/>
      <c r="D176" s="3"/>
      <c r="E176" s="3"/>
      <c r="F176" s="3"/>
      <c r="G176" s="3"/>
      <c r="H176" s="3"/>
      <c r="I176" s="3"/>
      <c r="J176" s="3"/>
    </row>
    <row r="177" spans="2:13" hidden="1" x14ac:dyDescent="0.35">
      <c r="B177" s="3"/>
      <c r="C177" s="3"/>
      <c r="D177" s="3"/>
      <c r="E177" s="3"/>
      <c r="F177" s="3"/>
      <c r="G177" s="3"/>
      <c r="H177" s="3"/>
      <c r="I177" s="3"/>
      <c r="J177" s="3"/>
    </row>
    <row r="178" spans="2:13" hidden="1" x14ac:dyDescent="0.35">
      <c r="B178" s="3"/>
      <c r="C178" s="3"/>
      <c r="D178" s="3"/>
      <c r="E178" s="3"/>
      <c r="F178" s="3"/>
      <c r="G178" s="3"/>
      <c r="H178" s="3"/>
      <c r="I178" s="3"/>
      <c r="J178" s="3"/>
    </row>
    <row r="179" spans="2:13" hidden="1" x14ac:dyDescent="0.35">
      <c r="B179" s="3"/>
      <c r="C179" s="3"/>
      <c r="D179" s="3"/>
      <c r="E179" s="3"/>
      <c r="F179" s="3"/>
      <c r="G179" s="3"/>
      <c r="H179" s="3"/>
      <c r="I179" s="3"/>
      <c r="J179" s="3"/>
    </row>
    <row r="180" spans="2:13" hidden="1" x14ac:dyDescent="0.35">
      <c r="B180" s="3"/>
      <c r="C180" s="3"/>
      <c r="D180" s="3"/>
      <c r="E180" s="3"/>
      <c r="F180" s="3"/>
      <c r="G180" s="3"/>
      <c r="H180" s="3"/>
      <c r="I180" s="3"/>
      <c r="J180" s="3"/>
    </row>
    <row r="181" spans="2:13" hidden="1" x14ac:dyDescent="0.35">
      <c r="B181" s="3"/>
      <c r="C181" s="3"/>
      <c r="D181" s="3"/>
      <c r="E181" s="3"/>
      <c r="F181" s="3"/>
      <c r="G181" s="3"/>
      <c r="H181" s="3"/>
      <c r="I181" s="3"/>
      <c r="J181" s="3"/>
    </row>
    <row r="182" spans="2:13" ht="57.75" hidden="1" customHeight="1" x14ac:dyDescent="0.35">
      <c r="B182" s="3"/>
      <c r="C182" s="3"/>
      <c r="D182" s="3"/>
      <c r="E182" s="3"/>
      <c r="F182" s="3"/>
      <c r="G182" s="3"/>
      <c r="H182" s="3"/>
      <c r="I182" s="3"/>
      <c r="J182" s="3"/>
    </row>
    <row r="183" spans="2:13" hidden="1" x14ac:dyDescent="0.35">
      <c r="B183" s="3"/>
      <c r="C183" s="3"/>
      <c r="D183" s="3"/>
      <c r="E183" s="3"/>
      <c r="F183" s="3"/>
      <c r="G183" s="3"/>
      <c r="H183" s="3"/>
      <c r="I183" s="3"/>
      <c r="J183" s="3"/>
      <c r="K183" s="116"/>
      <c r="L183" s="116"/>
      <c r="M183" s="116"/>
    </row>
    <row r="184" spans="2:13" hidden="1" x14ac:dyDescent="0.35">
      <c r="B184" s="3"/>
      <c r="C184" s="3"/>
      <c r="D184" s="3"/>
      <c r="E184" s="3"/>
      <c r="F184" s="3"/>
      <c r="G184" s="3"/>
      <c r="H184" s="3"/>
      <c r="I184" s="3"/>
      <c r="J184" s="3"/>
      <c r="K184" s="116"/>
      <c r="L184" s="116"/>
      <c r="M184" s="116"/>
    </row>
    <row r="185" spans="2:13" hidden="1" x14ac:dyDescent="0.35">
      <c r="B185" s="3"/>
      <c r="C185" s="3"/>
      <c r="D185" s="3"/>
      <c r="E185" s="3"/>
      <c r="F185" s="3"/>
      <c r="G185" s="3"/>
      <c r="H185" s="3"/>
      <c r="I185" s="3"/>
      <c r="J185" s="3"/>
      <c r="K185" s="116"/>
      <c r="L185" s="116"/>
      <c r="M185" s="116"/>
    </row>
    <row r="186" spans="2:13" hidden="1" x14ac:dyDescent="0.35">
      <c r="B186" s="3"/>
      <c r="C186" s="3"/>
      <c r="D186" s="3"/>
      <c r="E186" s="3"/>
      <c r="F186" s="3"/>
      <c r="G186" s="3"/>
      <c r="H186" s="3"/>
      <c r="I186" s="3"/>
      <c r="J186" s="3"/>
      <c r="K186" s="116"/>
      <c r="L186" s="116"/>
      <c r="M186" s="116"/>
    </row>
    <row r="187" spans="2:13" hidden="1" x14ac:dyDescent="0.35">
      <c r="B187" s="3"/>
      <c r="C187" s="3"/>
      <c r="D187" s="3"/>
      <c r="E187" s="3"/>
      <c r="F187" s="3"/>
      <c r="G187" s="3"/>
      <c r="H187" s="3"/>
      <c r="I187" s="3"/>
      <c r="J187" s="3"/>
      <c r="K187" s="116"/>
      <c r="L187" s="116"/>
      <c r="M187" s="116"/>
    </row>
    <row r="188" spans="2:13" hidden="1" x14ac:dyDescent="0.35">
      <c r="B188" s="3"/>
      <c r="C188" s="3"/>
      <c r="D188" s="3"/>
      <c r="E188" s="3"/>
      <c r="F188" s="3"/>
      <c r="G188" s="3"/>
      <c r="H188" s="3"/>
      <c r="I188" s="3"/>
      <c r="J188" s="3"/>
    </row>
    <row r="190" spans="2:13" x14ac:dyDescent="0.35">
      <c r="B190" s="111" t="s">
        <v>71</v>
      </c>
    </row>
    <row r="192" spans="2:13" ht="59.25" customHeight="1" x14ac:dyDescent="0.35">
      <c r="B192" s="117" t="s">
        <v>300</v>
      </c>
      <c r="C192" s="118" t="s">
        <v>301</v>
      </c>
      <c r="D192" s="118" t="s">
        <v>302</v>
      </c>
      <c r="E192" s="118" t="s">
        <v>303</v>
      </c>
      <c r="F192" s="118" t="s">
        <v>42</v>
      </c>
      <c r="G192" s="118" t="s">
        <v>43</v>
      </c>
      <c r="H192" s="118" t="s">
        <v>44</v>
      </c>
      <c r="I192" s="118" t="s">
        <v>24</v>
      </c>
      <c r="J192" s="118" t="s">
        <v>304</v>
      </c>
      <c r="K192" s="118" t="s">
        <v>305</v>
      </c>
      <c r="L192" s="118" t="s">
        <v>48</v>
      </c>
    </row>
    <row r="193" spans="2:12" x14ac:dyDescent="0.35">
      <c r="B193" s="119" t="s">
        <v>306</v>
      </c>
      <c r="C193" s="120">
        <v>3.93</v>
      </c>
      <c r="D193" s="120">
        <v>41.63</v>
      </c>
      <c r="E193" s="199" t="s">
        <v>76</v>
      </c>
      <c r="F193" s="199" t="s">
        <v>76</v>
      </c>
      <c r="G193" s="120">
        <v>0.01</v>
      </c>
      <c r="H193" s="120">
        <v>4.67</v>
      </c>
      <c r="I193" s="120">
        <v>1.58</v>
      </c>
      <c r="J193" s="120" t="s">
        <v>76</v>
      </c>
      <c r="K193" s="199" t="s">
        <v>76</v>
      </c>
      <c r="L193" s="120">
        <v>51.82</v>
      </c>
    </row>
    <row r="194" spans="2:12" x14ac:dyDescent="0.35">
      <c r="B194" s="119" t="s">
        <v>307</v>
      </c>
      <c r="C194" s="120">
        <v>1.52</v>
      </c>
      <c r="D194" s="199" t="s">
        <v>76</v>
      </c>
      <c r="E194" s="120">
        <v>0.19</v>
      </c>
      <c r="F194" s="120">
        <v>3.7</v>
      </c>
      <c r="G194" s="120">
        <v>6.03</v>
      </c>
      <c r="H194" s="120">
        <v>3.14</v>
      </c>
      <c r="I194" s="120">
        <v>1.5</v>
      </c>
      <c r="J194" s="120" t="s">
        <v>76</v>
      </c>
      <c r="K194" s="120">
        <v>0.1</v>
      </c>
      <c r="L194" s="120">
        <v>16.18</v>
      </c>
    </row>
    <row r="195" spans="2:12" x14ac:dyDescent="0.35">
      <c r="B195" s="119" t="s">
        <v>308</v>
      </c>
      <c r="C195" s="199" t="s">
        <v>76</v>
      </c>
      <c r="D195" s="199" t="s">
        <v>76</v>
      </c>
      <c r="E195" s="199" t="s">
        <v>76</v>
      </c>
      <c r="F195" s="199" t="s">
        <v>76</v>
      </c>
      <c r="G195" s="199" t="s">
        <v>76</v>
      </c>
      <c r="H195" s="199" t="s">
        <v>76</v>
      </c>
      <c r="I195" s="120">
        <v>0.46</v>
      </c>
      <c r="J195" s="199" t="s">
        <v>76</v>
      </c>
      <c r="K195" s="199" t="s">
        <v>76</v>
      </c>
      <c r="L195" s="120">
        <v>0.46</v>
      </c>
    </row>
    <row r="196" spans="2:12" x14ac:dyDescent="0.35">
      <c r="B196" s="119" t="s">
        <v>309</v>
      </c>
      <c r="C196" s="199" t="s">
        <v>76</v>
      </c>
      <c r="D196" s="199" t="s">
        <v>76</v>
      </c>
      <c r="E196" s="120">
        <v>0.01</v>
      </c>
      <c r="F196" s="120">
        <v>0.5</v>
      </c>
      <c r="G196" s="120">
        <v>0.85</v>
      </c>
      <c r="H196" s="120">
        <v>0.46</v>
      </c>
      <c r="I196" s="120">
        <v>0.82</v>
      </c>
      <c r="J196" s="120" t="s">
        <v>76</v>
      </c>
      <c r="K196" s="120">
        <v>0.01</v>
      </c>
      <c r="L196" s="120">
        <v>2.65</v>
      </c>
    </row>
    <row r="197" spans="2:12" x14ac:dyDescent="0.35">
      <c r="B197" s="119" t="s">
        <v>310</v>
      </c>
      <c r="C197" s="120">
        <v>0.24</v>
      </c>
      <c r="D197" s="120">
        <v>0.7</v>
      </c>
      <c r="E197" s="120">
        <v>0.01</v>
      </c>
      <c r="F197" s="120">
        <v>1.72</v>
      </c>
      <c r="G197" s="120">
        <v>0.51</v>
      </c>
      <c r="H197" s="120">
        <v>0.21</v>
      </c>
      <c r="I197" s="199">
        <v>0.18</v>
      </c>
      <c r="J197" s="199" t="s">
        <v>76</v>
      </c>
      <c r="K197" s="120">
        <v>0.01</v>
      </c>
      <c r="L197" s="120">
        <v>3.58</v>
      </c>
    </row>
    <row r="198" spans="2:12" x14ac:dyDescent="0.35">
      <c r="B198" s="119" t="s">
        <v>311</v>
      </c>
      <c r="C198" s="199" t="s">
        <v>76</v>
      </c>
      <c r="D198" s="120">
        <v>3.61</v>
      </c>
      <c r="E198" s="199" t="s">
        <v>76</v>
      </c>
      <c r="F198" s="199" t="s">
        <v>76</v>
      </c>
      <c r="G198" s="120">
        <v>0.42</v>
      </c>
      <c r="H198" s="120" t="s">
        <v>76</v>
      </c>
      <c r="I198" s="120">
        <v>0.79</v>
      </c>
      <c r="J198" s="199" t="s">
        <v>76</v>
      </c>
      <c r="K198" s="199" t="s">
        <v>76</v>
      </c>
      <c r="L198" s="120">
        <v>4.82</v>
      </c>
    </row>
    <row r="199" spans="2:12" x14ac:dyDescent="0.35">
      <c r="B199" s="121" t="s">
        <v>312</v>
      </c>
      <c r="C199" s="122">
        <v>5.69</v>
      </c>
      <c r="D199" s="122">
        <v>45.94</v>
      </c>
      <c r="E199" s="122">
        <v>0.21</v>
      </c>
      <c r="F199" s="122">
        <v>5.92</v>
      </c>
      <c r="G199" s="122">
        <v>7.82</v>
      </c>
      <c r="H199" s="122">
        <v>8.48</v>
      </c>
      <c r="I199" s="122">
        <v>5.33</v>
      </c>
      <c r="J199" s="122" t="s">
        <v>76</v>
      </c>
      <c r="K199" s="122">
        <v>0.12</v>
      </c>
      <c r="L199" s="122">
        <v>79.510000000000005</v>
      </c>
    </row>
    <row r="200" spans="2:12" x14ac:dyDescent="0.35">
      <c r="B200" s="119" t="s">
        <v>313</v>
      </c>
      <c r="C200" s="120" t="s">
        <v>76</v>
      </c>
      <c r="D200" s="120">
        <v>-1.23</v>
      </c>
      <c r="E200" s="120">
        <v>-0.79</v>
      </c>
      <c r="F200" s="120">
        <v>-0.62</v>
      </c>
      <c r="G200" s="120">
        <v>-0.81</v>
      </c>
      <c r="H200" s="120">
        <v>-0.96</v>
      </c>
      <c r="I200" s="199">
        <v>-0.01</v>
      </c>
      <c r="J200" s="199" t="s">
        <v>76</v>
      </c>
      <c r="K200" s="120">
        <v>-0.01</v>
      </c>
      <c r="L200" s="120">
        <v>-4.43</v>
      </c>
    </row>
    <row r="201" spans="2:12" x14ac:dyDescent="0.35">
      <c r="B201" s="119" t="s">
        <v>314</v>
      </c>
      <c r="C201" s="199" t="s">
        <v>76</v>
      </c>
      <c r="D201" s="199" t="s">
        <v>76</v>
      </c>
      <c r="E201" s="199" t="s">
        <v>76</v>
      </c>
      <c r="F201" s="199" t="s">
        <v>76</v>
      </c>
      <c r="G201" s="120">
        <v>-2.15</v>
      </c>
      <c r="H201" s="199" t="s">
        <v>76</v>
      </c>
      <c r="I201" s="199" t="s">
        <v>76</v>
      </c>
      <c r="J201" s="199" t="s">
        <v>76</v>
      </c>
      <c r="K201" s="199" t="s">
        <v>76</v>
      </c>
      <c r="L201" s="120">
        <v>-2.15</v>
      </c>
    </row>
    <row r="202" spans="2:12" ht="29" x14ac:dyDescent="0.35">
      <c r="B202" s="119" t="s">
        <v>315</v>
      </c>
      <c r="C202" s="120">
        <v>-0.39</v>
      </c>
      <c r="D202" s="120">
        <v>-0.52</v>
      </c>
      <c r="E202" s="120" t="s">
        <v>76</v>
      </c>
      <c r="F202" s="120">
        <v>-0.28000000000000003</v>
      </c>
      <c r="G202" s="120">
        <v>-3.13</v>
      </c>
      <c r="H202" s="120">
        <v>-0.04</v>
      </c>
      <c r="I202" s="120">
        <v>-0.31</v>
      </c>
      <c r="J202" s="199" t="s">
        <v>76</v>
      </c>
      <c r="K202" s="120">
        <v>-7.0000000000000007E-2</v>
      </c>
      <c r="L202" s="120">
        <v>-4.74</v>
      </c>
    </row>
    <row r="203" spans="2:12" x14ac:dyDescent="0.35">
      <c r="B203" s="119" t="s">
        <v>316</v>
      </c>
      <c r="C203" s="120">
        <v>-1.91</v>
      </c>
      <c r="D203" s="120" t="s">
        <v>76</v>
      </c>
      <c r="E203" s="120">
        <v>-0.2</v>
      </c>
      <c r="F203" s="120">
        <v>-0.68</v>
      </c>
      <c r="G203" s="120">
        <v>-0.69</v>
      </c>
      <c r="H203" s="120">
        <v>-2.42</v>
      </c>
      <c r="I203" s="120">
        <v>-0.22</v>
      </c>
      <c r="J203" s="120">
        <v>-0.03</v>
      </c>
      <c r="K203" s="120">
        <v>-0.04</v>
      </c>
      <c r="L203" s="120">
        <v>-6.19</v>
      </c>
    </row>
    <row r="204" spans="2:12" ht="26.5" customHeight="1" x14ac:dyDescent="0.35">
      <c r="B204" s="119" t="s">
        <v>317</v>
      </c>
      <c r="C204" s="120">
        <v>0.18</v>
      </c>
      <c r="D204" s="120">
        <v>-0.03</v>
      </c>
      <c r="E204" s="120" t="s">
        <v>76</v>
      </c>
      <c r="F204" s="120" t="s">
        <v>76</v>
      </c>
      <c r="G204" s="120" t="s">
        <v>76</v>
      </c>
      <c r="H204" s="120">
        <v>0.01</v>
      </c>
      <c r="I204" s="120" t="s">
        <v>76</v>
      </c>
      <c r="J204" s="120" t="s">
        <v>76</v>
      </c>
      <c r="K204" s="120" t="s">
        <v>76</v>
      </c>
      <c r="L204" s="120">
        <v>0.16</v>
      </c>
    </row>
    <row r="205" spans="2:12" x14ac:dyDescent="0.35">
      <c r="B205" s="121" t="s">
        <v>318</v>
      </c>
      <c r="C205" s="122">
        <v>3.57</v>
      </c>
      <c r="D205" s="122">
        <v>44.16</v>
      </c>
      <c r="E205" s="122">
        <v>-0.78</v>
      </c>
      <c r="F205" s="122">
        <v>4.34</v>
      </c>
      <c r="G205" s="122">
        <v>1.04</v>
      </c>
      <c r="H205" s="122">
        <v>5.07</v>
      </c>
      <c r="I205" s="122">
        <v>4.79</v>
      </c>
      <c r="J205" s="122">
        <v>-0.03</v>
      </c>
      <c r="K205" s="122" t="s">
        <v>76</v>
      </c>
      <c r="L205" s="122">
        <v>62.16</v>
      </c>
    </row>
    <row r="206" spans="2:12" x14ac:dyDescent="0.35">
      <c r="B206" s="119" t="s">
        <v>319</v>
      </c>
      <c r="C206" s="120">
        <v>15.64</v>
      </c>
      <c r="D206" s="120">
        <v>-55.73</v>
      </c>
      <c r="E206" s="120">
        <v>8.5299999999999994</v>
      </c>
      <c r="F206" s="120">
        <v>21.31</v>
      </c>
      <c r="G206" s="120">
        <v>6.7</v>
      </c>
      <c r="H206" s="120">
        <v>3.21</v>
      </c>
      <c r="I206" s="120">
        <v>0.26</v>
      </c>
      <c r="J206" s="120">
        <v>0.01</v>
      </c>
      <c r="K206" s="120">
        <v>7.0000000000000007E-2</v>
      </c>
      <c r="L206" s="120" t="s">
        <v>76</v>
      </c>
    </row>
    <row r="207" spans="2:12" x14ac:dyDescent="0.35">
      <c r="B207" s="121" t="s">
        <v>320</v>
      </c>
      <c r="C207" s="122">
        <v>19.21</v>
      </c>
      <c r="D207" s="122">
        <v>-11.57</v>
      </c>
      <c r="E207" s="122">
        <v>7.75</v>
      </c>
      <c r="F207" s="122">
        <v>25.65</v>
      </c>
      <c r="G207" s="122">
        <v>7.74</v>
      </c>
      <c r="H207" s="122">
        <v>8.2799999999999994</v>
      </c>
      <c r="I207" s="122">
        <v>5.05</v>
      </c>
      <c r="J207" s="122">
        <v>-0.02</v>
      </c>
      <c r="K207" s="122">
        <v>7.0000000000000007E-2</v>
      </c>
      <c r="L207" s="122">
        <v>62.16</v>
      </c>
    </row>
    <row r="209" spans="2:2" x14ac:dyDescent="0.35">
      <c r="B209" s="354" t="s">
        <v>283</v>
      </c>
    </row>
  </sheetData>
  <mergeCells count="52">
    <mergeCell ref="G110:H110"/>
    <mergeCell ref="I110:J110"/>
    <mergeCell ref="C89:D89"/>
    <mergeCell ref="B142:P143"/>
    <mergeCell ref="C70:D70"/>
    <mergeCell ref="E70:F70"/>
    <mergeCell ref="G70:H70"/>
    <mergeCell ref="B128:D128"/>
    <mergeCell ref="B126:P127"/>
    <mergeCell ref="K110:L110"/>
    <mergeCell ref="M110:N110"/>
    <mergeCell ref="C110:D110"/>
    <mergeCell ref="E110:F110"/>
    <mergeCell ref="O110:P110"/>
    <mergeCell ref="E30:F30"/>
    <mergeCell ref="G30:H30"/>
    <mergeCell ref="I30:J30"/>
    <mergeCell ref="K30:L30"/>
    <mergeCell ref="C10:D10"/>
    <mergeCell ref="E10:F10"/>
    <mergeCell ref="G10:H10"/>
    <mergeCell ref="K10:L10"/>
    <mergeCell ref="B26:P27"/>
    <mergeCell ref="B66:P67"/>
    <mergeCell ref="B86:P87"/>
    <mergeCell ref="B105:P107"/>
    <mergeCell ref="O89:P89"/>
    <mergeCell ref="E89:F89"/>
    <mergeCell ref="G89:H89"/>
    <mergeCell ref="I89:J89"/>
    <mergeCell ref="K89:L89"/>
    <mergeCell ref="M89:N89"/>
    <mergeCell ref="M70:N70"/>
    <mergeCell ref="K70:L70"/>
    <mergeCell ref="O70:P70"/>
    <mergeCell ref="I70:J70"/>
    <mergeCell ref="S4:T4"/>
    <mergeCell ref="B3:R4"/>
    <mergeCell ref="K50:L50"/>
    <mergeCell ref="M50:N50"/>
    <mergeCell ref="G50:H50"/>
    <mergeCell ref="I50:J50"/>
    <mergeCell ref="C50:D50"/>
    <mergeCell ref="O50:P50"/>
    <mergeCell ref="E50:F50"/>
    <mergeCell ref="I10:J10"/>
    <mergeCell ref="B46:P47"/>
    <mergeCell ref="M10:N10"/>
    <mergeCell ref="O10:P10"/>
    <mergeCell ref="M30:N30"/>
    <mergeCell ref="O30:P30"/>
    <mergeCell ref="C30:D30"/>
  </mergeCells>
  <pageMargins left="0.7" right="0.7" top="0.75" bottom="0.75" header="0.3" footer="0.3"/>
  <pageSetup paperSize="9"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7"/>
  <sheetViews>
    <sheetView showGridLines="0" zoomScale="80" zoomScaleNormal="80" workbookViewId="0">
      <selection activeCell="C19" sqref="C19"/>
    </sheetView>
  </sheetViews>
  <sheetFormatPr defaultColWidth="9.1796875" defaultRowHeight="14.5" x14ac:dyDescent="0.35"/>
  <cols>
    <col min="2" max="2" width="24.453125" bestFit="1" customWidth="1"/>
    <col min="3" max="5" width="10.453125" customWidth="1"/>
  </cols>
  <sheetData>
    <row r="3" spans="2:12" ht="15" x14ac:dyDescent="0.35">
      <c r="B3" s="369" t="s">
        <v>98</v>
      </c>
      <c r="C3" s="369"/>
      <c r="D3" s="369"/>
      <c r="E3" s="369"/>
      <c r="F3" s="5"/>
      <c r="G3" s="5"/>
      <c r="H3" s="5"/>
      <c r="I3" s="5"/>
      <c r="J3" s="5"/>
      <c r="K3" s="5"/>
      <c r="L3" s="5"/>
    </row>
    <row r="4" spans="2:12" ht="15.5" thickBot="1" x14ac:dyDescent="0.4">
      <c r="B4" s="370"/>
      <c r="C4" s="370"/>
      <c r="D4" s="370"/>
      <c r="E4" s="370"/>
      <c r="F4" s="371" t="s">
        <v>10</v>
      </c>
      <c r="G4" s="372"/>
      <c r="H4" s="5"/>
      <c r="I4" s="5"/>
      <c r="J4" s="5"/>
      <c r="K4" s="5"/>
      <c r="L4" s="5"/>
    </row>
    <row r="6" spans="2:12" x14ac:dyDescent="0.35">
      <c r="B6" s="3" t="s">
        <v>72</v>
      </c>
    </row>
    <row r="8" spans="2:12" x14ac:dyDescent="0.35">
      <c r="B8" s="113">
        <v>0</v>
      </c>
      <c r="C8" s="168" t="s">
        <v>294</v>
      </c>
      <c r="D8" s="169" t="s">
        <v>321</v>
      </c>
      <c r="E8" s="180" t="s">
        <v>61</v>
      </c>
    </row>
    <row r="9" spans="2:12" x14ac:dyDescent="0.35">
      <c r="B9" s="26" t="s">
        <v>296</v>
      </c>
      <c r="C9" s="170">
        <v>6061</v>
      </c>
      <c r="D9" s="176">
        <v>6447</v>
      </c>
      <c r="E9" s="178">
        <v>-0.06</v>
      </c>
    </row>
    <row r="10" spans="2:12" x14ac:dyDescent="0.35">
      <c r="B10" s="26" t="s">
        <v>297</v>
      </c>
      <c r="C10" s="172">
        <v>9304</v>
      </c>
      <c r="D10" s="176">
        <v>9397</v>
      </c>
      <c r="E10" s="179">
        <v>-0.01</v>
      </c>
    </row>
    <row r="11" spans="2:12" x14ac:dyDescent="0.35">
      <c r="B11" s="26" t="s">
        <v>139</v>
      </c>
      <c r="C11" s="172">
        <v>30853</v>
      </c>
      <c r="D11" s="171">
        <v>30262</v>
      </c>
      <c r="E11" s="179">
        <v>0.02</v>
      </c>
    </row>
    <row r="12" spans="2:12" x14ac:dyDescent="0.35">
      <c r="B12" s="26" t="s">
        <v>298</v>
      </c>
      <c r="C12" s="172">
        <v>5447</v>
      </c>
      <c r="D12" s="171">
        <v>5418</v>
      </c>
      <c r="E12" s="179">
        <v>5.0000000000000001E-3</v>
      </c>
    </row>
    <row r="13" spans="2:12" x14ac:dyDescent="0.35">
      <c r="B13" s="26" t="s">
        <v>58</v>
      </c>
      <c r="C13" s="172">
        <v>2921</v>
      </c>
      <c r="D13" s="171">
        <v>2875</v>
      </c>
      <c r="E13" s="173">
        <v>1.6E-2</v>
      </c>
    </row>
    <row r="14" spans="2:12" x14ac:dyDescent="0.35">
      <c r="B14" s="26" t="s">
        <v>299</v>
      </c>
      <c r="C14" s="174">
        <v>10983</v>
      </c>
      <c r="D14" s="177">
        <v>10725</v>
      </c>
      <c r="E14" s="175">
        <v>2.4E-2</v>
      </c>
    </row>
    <row r="15" spans="2:12" x14ac:dyDescent="0.35">
      <c r="B15" s="114" t="s">
        <v>48</v>
      </c>
      <c r="C15" s="196">
        <v>65569</v>
      </c>
      <c r="D15" s="196">
        <v>65124</v>
      </c>
      <c r="E15" s="115">
        <v>7.0000000000000001E-3</v>
      </c>
    </row>
    <row r="17" spans="2:2" x14ac:dyDescent="0.35">
      <c r="B17" s="354"/>
    </row>
  </sheetData>
  <mergeCells count="2">
    <mergeCell ref="B3:E4"/>
    <mergeCell ref="F4:G4"/>
  </mergeCells>
  <pageMargins left="0.7" right="0.7" top="0.75" bottom="0.75" header="0.3" footer="0.3"/>
  <pageSetup paperSize="9"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5" ma:contentTypeDescription="Creare un nuovo documento." ma:contentTypeScope="" ma:versionID="6f9ce2194f72955503dae27d04ee2af4">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3325d349dc6b50f3908a087a8373a402"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Tag immagine"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element name="TaxCatchAll" ma:index="21" nillable="true" ma:displayName="Taxonomy Catch All Column" ma:hidden="true" ma:list="{a94f5b9c-282e-4c8e-a478-78990bacbd29}" ma:internalName="TaxCatchAll" ma:showField="CatchAllData" ma:web="64fdff7b-91bf-4200-8f3a-035f0963cf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4fdff7b-91bf-4200-8f3a-035f0963cfe2" xsi:nil="true"/>
    <lcf76f155ced4ddcb4097134ff3c332f xmlns="0a209f37-f78e-441c-82ec-e3d9ebff778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2.xml><?xml version="1.0" encoding="utf-8"?>
<ds:datastoreItem xmlns:ds="http://schemas.openxmlformats.org/officeDocument/2006/customXml" ds:itemID="{0E1DC889-8A74-4A90-A4CC-FCE83B3B88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 ds:uri="64fdff7b-91bf-4200-8f3a-035f0963cfe2"/>
    <ds:schemaRef ds:uri="0a209f37-f78e-441c-82ec-e3d9ebff778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5</vt:i4>
      </vt:variant>
    </vt:vector>
  </HeadingPairs>
  <TitlesOfParts>
    <vt:vector size="18" baseType="lpstr">
      <vt:lpstr>Contact</vt:lpstr>
      <vt:lpstr>Index</vt:lpstr>
      <vt:lpstr>Macroscenario</vt:lpstr>
      <vt:lpstr>Generation</vt:lpstr>
      <vt:lpstr>Enel Grids</vt:lpstr>
      <vt:lpstr>Retail</vt:lpstr>
      <vt:lpstr>Enel X</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Ricci Riccardo (HLD AFC)</cp:lastModifiedBy>
  <cp:revision/>
  <dcterms:created xsi:type="dcterms:W3CDTF">2019-03-06T13:48:05Z</dcterms:created>
  <dcterms:modified xsi:type="dcterms:W3CDTF">2023-07-26T14:00:59Z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ediaServiceImageTags">
    <vt:lpwstr/>
  </property>
  <property fmtid="{D5CDD505-2E9C-101B-9397-08002B2CF9AE}" pid="6" name="MSIP_Label_797ad33d-ed35-43c0-b526-22bc83c17deb_Enabled">
    <vt:lpwstr>true</vt:lpwstr>
  </property>
  <property fmtid="{D5CDD505-2E9C-101B-9397-08002B2CF9AE}" pid="7" name="MSIP_Label_797ad33d-ed35-43c0-b526-22bc83c17deb_SetDate">
    <vt:lpwstr>2023-07-26T09:39:21Z</vt:lpwstr>
  </property>
  <property fmtid="{D5CDD505-2E9C-101B-9397-08002B2CF9AE}" pid="8" name="MSIP_Label_797ad33d-ed35-43c0-b526-22bc83c17deb_Method">
    <vt:lpwstr>Standard</vt:lpwstr>
  </property>
  <property fmtid="{D5CDD505-2E9C-101B-9397-08002B2CF9AE}" pid="9" name="MSIP_Label_797ad33d-ed35-43c0-b526-22bc83c17deb_Name">
    <vt:lpwstr>797ad33d-ed35-43c0-b526-22bc83c17deb</vt:lpwstr>
  </property>
  <property fmtid="{D5CDD505-2E9C-101B-9397-08002B2CF9AE}" pid="10" name="MSIP_Label_797ad33d-ed35-43c0-b526-22bc83c17deb_SiteId">
    <vt:lpwstr>d539d4bf-5610-471a-afc2-1c76685cfefa</vt:lpwstr>
  </property>
  <property fmtid="{D5CDD505-2E9C-101B-9397-08002B2CF9AE}" pid="11" name="MSIP_Label_797ad33d-ed35-43c0-b526-22bc83c17deb_ActionId">
    <vt:lpwstr>873a55f9-bbed-4569-ba4f-7d5363d69372</vt:lpwstr>
  </property>
  <property fmtid="{D5CDD505-2E9C-101B-9397-08002B2CF9AE}" pid="12" name="MSIP_Label_797ad33d-ed35-43c0-b526-22bc83c17deb_ContentBits">
    <vt:lpwstr>1</vt:lpwstr>
  </property>
</Properties>
</file>