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enelcom.sharepoint.com/sites/test955/AFC IR/3. Results/2023/9M 2023/FINAL/"/>
    </mc:Choice>
  </mc:AlternateContent>
  <xr:revisionPtr revIDLastSave="23" documentId="8_{FD11223E-437B-47CE-A478-242D1CDAD4CF}" xr6:coauthVersionLast="47" xr6:coauthVersionMax="47" xr10:uidLastSave="{16E8A5A4-D3A5-446C-BBCF-C471ABA3B210}"/>
  <bookViews>
    <workbookView xWindow="-110" yWindow="-110" windowWidth="19420" windowHeight="10300" tabRatio="851" xr2:uid="{00000000-000D-0000-FFFF-FFFF00000000}"/>
  </bookViews>
  <sheets>
    <sheet name="Contact" sheetId="20" r:id="rId1"/>
    <sheet name="Index" sheetId="8" r:id="rId2"/>
    <sheet name="Macroscenario" sheetId="1" r:id="rId3"/>
    <sheet name="Generation" sheetId="3" r:id="rId4"/>
    <sheet name="Enel Grids" sheetId="4" r:id="rId5"/>
    <sheet name="Retail" sheetId="5" r:id="rId6"/>
    <sheet name="Enel X" sheetId="22" r:id="rId7"/>
    <sheet name="Financials" sheetId="6" r:id="rId8"/>
    <sheet name="Personnel" sheetId="7" r:id="rId9"/>
    <sheet name="Income Statement" sheetId="41" r:id="rId10"/>
    <sheet name="Balance Sheet" sheetId="42" r:id="rId11"/>
    <sheet name="Cash Flow" sheetId="43" r:id="rId12"/>
    <sheet name="Disclaimer" sheetId="10" r:id="rId13"/>
  </sheets>
  <definedNames>
    <definedName name="_CAT1">#REF!</definedName>
    <definedName name="_CAT2">#REF!</definedName>
    <definedName name="_CAT3">#REF!</definedName>
    <definedName name="_CAT4">#REF!</definedName>
    <definedName name="_Feb03">[0]!Foglio1</definedName>
    <definedName name="_Feb04">[0]!Foglio1</definedName>
    <definedName name="_id650000">#REF!</definedName>
    <definedName name="_ric1">#REF!</definedName>
    <definedName name="_ric2">#REF!</definedName>
    <definedName name="_ric3">#REF!</definedName>
    <definedName name="_ric4">#REF!</definedName>
    <definedName name="a">[0]!Foglio1</definedName>
    <definedName name="AAA">[0]!Foglio1</definedName>
    <definedName name="abc">[0]!Foglio1</definedName>
    <definedName name="AP_00">#REF!</definedName>
    <definedName name="_xlnm.Print_Area" localSheetId="10">'Balance Sheet'!$B$7:$E$46</definedName>
    <definedName name="_xlnm.Print_Area" localSheetId="11">'Cash Flow'!$B$6:$E$114</definedName>
    <definedName name="_xlnm.Print_Area" localSheetId="0">Contact!$A$2:$J$39</definedName>
    <definedName name="_xlnm.Print_Area" localSheetId="9">'Income Statement'!$B$6:$E$6</definedName>
    <definedName name="_xlnm.Print_Area" localSheetId="1">Index!$A$1:$F$54</definedName>
    <definedName name="BDG_01">#REF!</definedName>
    <definedName name="BDG_02">#REF!</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#REF!</definedName>
    <definedName name="CY">#REF!</definedName>
    <definedName name="cyc">#REF!</definedName>
    <definedName name="d">[0]!Foglio1</definedName>
    <definedName name="data2">#REF!</definedName>
    <definedName name="data3">#REF!</definedName>
    <definedName name="data4">#REF!</definedName>
    <definedName name="data6">#REF!</definedName>
    <definedName name="_xlnm.Database">#REF!</definedName>
    <definedName name="DATI">#N/A</definedName>
    <definedName name="dati7">#REF!</definedName>
    <definedName name="datos">#REF!</definedName>
    <definedName name="E">[0]!Foglio1</definedName>
    <definedName name="eFFETT">[0]!Foglio1</definedName>
    <definedName name="EGRESOS_TOT">#REF!</definedName>
    <definedName name="Elenco_Unità_con_UO">#REF!</definedName>
    <definedName name="elenco1">#REF!</definedName>
    <definedName name="_xlnm.Extract">#REF!</definedName>
    <definedName name="eur">#REF!</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#REF!</definedName>
    <definedName name="INGRESOS_TOT">#REF!</definedName>
    <definedName name="interpower">#REF!</definedName>
    <definedName name="K2_WBEVMODE" hidden="1">-1</definedName>
    <definedName name="m">#REF!</definedName>
    <definedName name="Mensile1">#REF!</definedName>
    <definedName name="Mensile2">#REF!</definedName>
    <definedName name="MESEEEE">[0]!Foglio1</definedName>
    <definedName name="Monito">#REF!</definedName>
    <definedName name="names">#N/A</definedName>
    <definedName name="NETO_TOT">#REF!</definedName>
    <definedName name="NewMatrix">#REF!</definedName>
    <definedName name="Nota1">#REF!</definedName>
    <definedName name="Nota3">#REF!</definedName>
    <definedName name="OLE_LINK6" localSheetId="11">'Cash Flow'!$B$100</definedName>
    <definedName name="Operai">#REF!</definedName>
    <definedName name="Operai1997">#REF!</definedName>
    <definedName name="Periodo">#REF!</definedName>
    <definedName name="PERYR">#REF!</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#REF!</definedName>
    <definedName name="pro">#REF!</definedName>
    <definedName name="proventas">#REF!</definedName>
    <definedName name="Provisiones">#REF!</definedName>
    <definedName name="PY">#REF!</definedName>
    <definedName name="Quadri">#REF!</definedName>
    <definedName name="Quadri1997">#REF!</definedName>
    <definedName name="REtrVarIMPCFL">#REF!</definedName>
    <definedName name="REtrVarImpiegati">#REF!</definedName>
    <definedName name="REtrVarOpeCFL">#REF!</definedName>
    <definedName name="REtrVarOperai">#REF!</definedName>
    <definedName name="REtrVarQuadri">#REF!</definedName>
    <definedName name="revalctas">#REF!</definedName>
    <definedName name="RIC_LkWh">#REF!</definedName>
    <definedName name="riepilTotale">#REF!</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#REF!</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#REF!</definedName>
    <definedName name="summary">#REF!</definedName>
    <definedName name="t">#REF!</definedName>
    <definedName name="tfr_ret">#REF!</definedName>
    <definedName name="Totale1997">#REF!</definedName>
    <definedName name="TotaleAC">#REF!</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2" l="1"/>
  <c r="C9" i="22"/>
  <c r="K30" i="6" l="1"/>
  <c r="I30" i="6"/>
  <c r="G30" i="6"/>
  <c r="E30" i="6"/>
  <c r="C30" i="6"/>
  <c r="C50" i="6" l="1"/>
  <c r="C70" i="6" s="1"/>
  <c r="C89" i="6" s="1"/>
  <c r="C110" i="6" s="1"/>
  <c r="E50" i="6"/>
  <c r="E70" i="6" s="1"/>
  <c r="E89" i="6" s="1"/>
  <c r="E110" i="6" s="1"/>
  <c r="G50" i="6"/>
  <c r="G70" i="6" s="1"/>
  <c r="G89" i="6" s="1"/>
  <c r="G110" i="6" s="1"/>
  <c r="I50" i="6"/>
  <c r="I70" i="6" s="1"/>
  <c r="I89" i="6" s="1"/>
  <c r="I110" i="6" s="1"/>
  <c r="K50" i="6"/>
  <c r="K70" i="6" s="1"/>
  <c r="K89" i="6" s="1"/>
  <c r="K110" i="6" s="1"/>
  <c r="D31" i="6"/>
  <c r="D51" i="6" s="1"/>
  <c r="C31" i="6"/>
  <c r="C51" i="6" s="1"/>
  <c r="F31" i="6"/>
  <c r="F51" i="6" s="1"/>
  <c r="D71" i="6" l="1"/>
  <c r="C71" i="6"/>
  <c r="G31" i="6" l="1"/>
  <c r="G51" i="6" s="1"/>
  <c r="E31" i="6"/>
  <c r="E51" i="6" s="1"/>
  <c r="J31" i="6"/>
  <c r="J51" i="6" s="1"/>
  <c r="H31" i="6"/>
  <c r="H51" i="6" s="1"/>
  <c r="C90" i="6"/>
  <c r="C111" i="6"/>
  <c r="F130" i="6" s="1"/>
  <c r="E71" i="6"/>
  <c r="D90" i="6"/>
  <c r="D111" i="6"/>
  <c r="G130" i="6" s="1"/>
  <c r="F71" i="6"/>
  <c r="I31" i="6"/>
  <c r="I51" i="6" s="1"/>
  <c r="L31" i="6"/>
  <c r="L51" i="6" s="1"/>
  <c r="G71" i="6" l="1"/>
  <c r="E90" i="6"/>
  <c r="E111" i="6"/>
  <c r="F90" i="6"/>
  <c r="H71" i="6"/>
  <c r="F111" i="6"/>
  <c r="K31" i="6"/>
  <c r="K51" i="6" s="1"/>
  <c r="H111" i="6" l="1"/>
  <c r="J111" i="6" s="1"/>
  <c r="L111" i="6" s="1"/>
  <c r="N111" i="6" s="1"/>
  <c r="P111" i="6" s="1"/>
  <c r="J130" i="6"/>
  <c r="H90" i="6"/>
  <c r="J71" i="6"/>
  <c r="I130" i="6"/>
  <c r="G111" i="6"/>
  <c r="I111" i="6" s="1"/>
  <c r="K111" i="6" s="1"/>
  <c r="M111" i="6" s="1"/>
  <c r="O111" i="6" s="1"/>
  <c r="P11" i="6"/>
  <c r="N31" i="6"/>
  <c r="N51" i="6" s="1"/>
  <c r="P51" i="6" s="1"/>
  <c r="G90" i="6"/>
  <c r="I71" i="6"/>
  <c r="J90" i="6" l="1"/>
  <c r="L71" i="6"/>
  <c r="P31" i="6"/>
  <c r="M31" i="6"/>
  <c r="M51" i="6" s="1"/>
  <c r="O51" i="6" s="1"/>
  <c r="O11" i="6"/>
  <c r="I90" i="6"/>
  <c r="K71" i="6"/>
  <c r="O31" i="6" l="1"/>
  <c r="K90" i="6"/>
  <c r="M71" i="6"/>
  <c r="N71" i="6"/>
  <c r="L90" i="6"/>
  <c r="O71" i="6" l="1"/>
  <c r="O90" i="6" s="1"/>
  <c r="M90" i="6"/>
  <c r="N90" i="6"/>
  <c r="P71" i="6"/>
  <c r="P90" i="6" s="1"/>
</calcChain>
</file>

<file path=xl/sharedStrings.xml><?xml version="1.0" encoding="utf-8"?>
<sst xmlns="http://schemas.openxmlformats.org/spreadsheetml/2006/main" count="608" uniqueCount="266">
  <si>
    <t>Investor Relations Team</t>
  </si>
  <si>
    <t>investor.relations@enel.com</t>
  </si>
  <si>
    <t>+39 06 8305 7975</t>
  </si>
  <si>
    <t>Website</t>
  </si>
  <si>
    <t>www.enel.com/investors</t>
  </si>
  <si>
    <t>Index</t>
  </si>
  <si>
    <t>1. Macroscenario</t>
  </si>
  <si>
    <t>Click through index</t>
  </si>
  <si>
    <t>2. Global Power Generation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</si>
  <si>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</si>
  <si>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</si>
  <si>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</si>
  <si>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</si>
  <si>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</si>
  <si>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</si>
  <si>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</si>
  <si>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</si>
  <si>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</si>
  <si>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</si>
  <si>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</si>
  <si>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</si>
  <si>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</si>
  <si>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</si>
  <si>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</si>
  <si>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</si>
  <si>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</si>
  <si>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</si>
  <si>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</si>
  <si>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</si>
  <si>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</si>
  <si>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</si>
  <si>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</si>
  <si>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</si>
  <si>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</si>
  <si>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</si>
  <si>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</si>
  <si>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</si>
  <si>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</si>
  <si>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</si>
  <si>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</si>
  <si>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</si>
  <si>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</si>
  <si>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</si>
  <si>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</si>
  <si>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</si>
  <si>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</si>
  <si>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</si>
  <si>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</si>
  <si>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</si>
  <si>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</si>
  <si>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</si>
  <si>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 xml:space="preserve">MW </t>
  </si>
  <si>
    <t>Power &amp; Gas customers and volumes</t>
  </si>
  <si>
    <t>Power</t>
  </si>
  <si>
    <t>Gas</t>
  </si>
  <si>
    <t>Conventional Generation &amp; Global Trading</t>
  </si>
  <si>
    <t>EGP</t>
  </si>
  <si>
    <t xml:space="preserve">Retail </t>
  </si>
  <si>
    <t>Enel X</t>
  </si>
  <si>
    <t>Other</t>
  </si>
  <si>
    <t xml:space="preserve">Rest of Europe </t>
  </si>
  <si>
    <t>∆ yoy</t>
  </si>
  <si>
    <t>EBITDA</t>
  </si>
  <si>
    <t>D&amp;A</t>
  </si>
  <si>
    <t>EBIT</t>
  </si>
  <si>
    <t>Net income from equity investments using equity method</t>
  </si>
  <si>
    <t>EBT</t>
  </si>
  <si>
    <t>Income tax</t>
  </si>
  <si>
    <t>Net income</t>
  </si>
  <si>
    <t>Minorities</t>
  </si>
  <si>
    <t>Group net income</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</si>
  <si>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</si>
  <si>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</si>
  <si>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</si>
  <si>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</si>
  <si>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</si>
  <si>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</si>
  <si>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</si>
  <si>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</si>
  <si>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</si>
  <si>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</si>
  <si>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</si>
  <si>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</si>
  <si>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</si>
  <si>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</si>
  <si>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</si>
  <si>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</si>
  <si>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</si>
  <si>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</si>
  <si>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</si>
  <si>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</si>
  <si>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</si>
  <si>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</si>
  <si>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</si>
  <si>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Solar &amp; Other</t>
  </si>
  <si>
    <t xml:space="preserve">1. Includes both consolidated and managed capacity
</t>
  </si>
  <si>
    <t>Investor Relations App</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</si>
  <si>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</si>
  <si>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</si>
  <si>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</si>
  <si>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</si>
  <si>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</si>
  <si>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</si>
  <si>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</si>
  <si>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</si>
  <si>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</si>
  <si>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</si>
  <si>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</si>
  <si>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</si>
  <si>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</si>
  <si>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</si>
  <si>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</si>
  <si>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</si>
  <si>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</si>
  <si>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t>Customers (mn)</t>
  </si>
  <si>
    <t>Street lighting (mn)</t>
  </si>
  <si>
    <t>Demand Response (GW)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</si>
  <si>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</si>
  <si>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</si>
  <si>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</si>
  <si>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</si>
  <si>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</si>
  <si>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</si>
  <si>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</si>
  <si>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</si>
  <si>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</si>
  <si>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</si>
  <si>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</si>
  <si>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</si>
  <si>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</si>
  <si>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</si>
  <si>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Storage BTM (MW)</t>
  </si>
  <si>
    <t>Net income/(expense) from hyperinflation</t>
  </si>
  <si>
    <t>Basic earnings per share</t>
  </si>
  <si>
    <t>Diluted earnings per share</t>
  </si>
  <si>
    <t>3. Enel Grids</t>
  </si>
  <si>
    <t>Enel Grids</t>
  </si>
  <si>
    <t>Net results from commodity contracts</t>
  </si>
  <si>
    <t>Sale/(Purchase) of treasury shares</t>
  </si>
  <si>
    <r>
      <t>Net financial charges</t>
    </r>
    <r>
      <rPr>
        <vertAlign val="superscript"/>
        <sz val="8.8000000000000007"/>
        <color theme="1"/>
        <rFont val="Calibri"/>
        <family val="2"/>
      </rPr>
      <t>2</t>
    </r>
  </si>
  <si>
    <t xml:space="preserve">1. Rounded figures
2. Services and Other includes Enel X Way
</t>
  </si>
  <si>
    <t>Electricity Demand (TWh)</t>
  </si>
  <si>
    <t>Volumes  (bscm)</t>
  </si>
  <si>
    <t>Public Charging points (k)</t>
  </si>
  <si>
    <r>
      <t xml:space="preserve">Services 
&amp; Other </t>
    </r>
    <r>
      <rPr>
        <b/>
        <vertAlign val="superscript"/>
        <sz val="11"/>
        <color rgb="FFFFFFFF"/>
        <rFont val="Calibri"/>
        <family val="2"/>
        <scheme val="minor"/>
      </rPr>
      <t>2</t>
    </r>
  </si>
  <si>
    <t>Discounted operations</t>
  </si>
  <si>
    <r>
      <t>Ordinary EBITDA (€mn)</t>
    </r>
    <r>
      <rPr>
        <b/>
        <vertAlign val="superscript"/>
        <sz val="11"/>
        <color rgb="FF000000"/>
        <rFont val="Calibri"/>
        <family val="2"/>
        <scheme val="minor"/>
      </rPr>
      <t>1</t>
    </r>
  </si>
  <si>
    <t>Net financial (income)/expense</t>
  </si>
  <si>
    <t>of which discontinued operations</t>
  </si>
  <si>
    <t>Financial expense</t>
  </si>
  <si>
    <t>Share of profit/(loss) of equity-acocunted investments</t>
  </si>
  <si>
    <t>Earnings per share</t>
  </si>
  <si>
    <t>Basic earnings per share from continuing operations</t>
  </si>
  <si>
    <t>Basic earnings per share from discontinued operations</t>
  </si>
  <si>
    <t>Diluted earnings per share from continuing operations</t>
  </si>
  <si>
    <t>Diluted earnings per share from discontinued operations</t>
  </si>
  <si>
    <t>- Property, plant and equipment and intangible assets</t>
  </si>
  <si>
    <t>- Goodwill</t>
  </si>
  <si>
    <t>- Equity-accounted investments</t>
  </si>
  <si>
    <t>Total non-current assets</t>
  </si>
  <si>
    <t xml:space="preserve">- Inventories </t>
  </si>
  <si>
    <t>- Trade receivables</t>
  </si>
  <si>
    <t>- Cash and cash equivalents</t>
  </si>
  <si>
    <t>Total current assets</t>
  </si>
  <si>
    <t>LIABILITIES AND SHAREHOLDERS’ EQUITY</t>
  </si>
  <si>
    <t>- Non-controlling interests</t>
  </si>
  <si>
    <t xml:space="preserve"> Total equity</t>
  </si>
  <si>
    <t>- Long-term borrowings</t>
  </si>
  <si>
    <t>- Other non-current liabilities</t>
  </si>
  <si>
    <t>Total non-current liabilities</t>
  </si>
  <si>
    <t>- Short-term borrowings and current portion of long-term borrowings</t>
  </si>
  <si>
    <t>- Other current liabilities</t>
  </si>
  <si>
    <t>Total current liabilities</t>
  </si>
  <si>
    <t>TOTAL LIABILITIES</t>
  </si>
  <si>
    <t>Net impairment/(reversals) of trade receivables and other receivables</t>
  </si>
  <si>
    <t>Net (gains)/losses from equity-accounted investments</t>
  </si>
  <si>
    <t>Other changes</t>
  </si>
  <si>
    <t>Investments in property, plant and equipment, intangible assets and non-current contract assets</t>
  </si>
  <si>
    <t>Disposals of entities (or business unit) less cash and cash equivalents sold</t>
  </si>
  <si>
    <t>Other changes in net financial debt</t>
  </si>
  <si>
    <t>Payments for acquisition of equity investments without change of control and other transactions in non-controlling interests</t>
  </si>
  <si>
    <t>Coupons paid to holders of hybrid bonds</t>
  </si>
  <si>
    <r>
      <t xml:space="preserve">Cash and cash equivalents at beginning of the period </t>
    </r>
    <r>
      <rPr>
        <vertAlign val="superscript"/>
        <sz val="9.8000000000000007"/>
        <rFont val="Arial"/>
        <family val="2"/>
      </rPr>
      <t>(2)</t>
    </r>
  </si>
  <si>
    <r>
      <t xml:space="preserve">Cash and cash equivalents at the end of the period </t>
    </r>
    <r>
      <rPr>
        <vertAlign val="superscript"/>
        <sz val="9.8000000000000007"/>
        <rFont val="Arial"/>
        <family val="2"/>
      </rPr>
      <t>(3)</t>
    </r>
  </si>
  <si>
    <t>at Dec. 31, 2022</t>
  </si>
  <si>
    <t>Total revenue</t>
  </si>
  <si>
    <t>Total costs</t>
  </si>
  <si>
    <t>Financial income</t>
  </si>
  <si>
    <t>Operating profit</t>
  </si>
  <si>
    <t>Total net financial income/(expense)</t>
  </si>
  <si>
    <r>
      <t>Cash flows from operating activities (A)</t>
    </r>
    <r>
      <rPr>
        <b/>
        <vertAlign val="superscript"/>
        <sz val="10"/>
        <rFont val="Arial"/>
        <family val="2"/>
      </rPr>
      <t xml:space="preserve"> (1)</t>
    </r>
  </si>
  <si>
    <r>
      <t xml:space="preserve">Cash flows from/(used in) financing activities (C) </t>
    </r>
    <r>
      <rPr>
        <b/>
        <vertAlign val="superscript"/>
        <sz val="10"/>
        <rFont val="Arial"/>
        <family val="2"/>
      </rPr>
      <t>(1)</t>
    </r>
  </si>
  <si>
    <r>
      <t>Collections/Payments related to derivatives connected to borrowings</t>
    </r>
    <r>
      <rPr>
        <vertAlign val="superscript"/>
        <sz val="10"/>
        <color theme="1"/>
        <rFont val="Arial"/>
        <family val="2"/>
      </rPr>
      <t xml:space="preserve"> (1)</t>
    </r>
  </si>
  <si>
    <r>
      <t xml:space="preserve">Cash and cash equivalents at beginning of the period </t>
    </r>
    <r>
      <rPr>
        <vertAlign val="superscript"/>
        <sz val="10"/>
        <color theme="1"/>
        <rFont val="Arial"/>
        <family val="2"/>
      </rPr>
      <t>(2)</t>
    </r>
  </si>
  <si>
    <t xml:space="preserve"> </t>
  </si>
  <si>
    <r>
      <t xml:space="preserve">Group total additional capacity </t>
    </r>
    <r>
      <rPr>
        <b/>
        <vertAlign val="superscript"/>
        <sz val="11"/>
        <color theme="1"/>
        <rFont val="Calibri"/>
        <family val="2"/>
        <scheme val="minor"/>
      </rPr>
      <t>1</t>
    </r>
  </si>
  <si>
    <r>
      <t xml:space="preserve">3. Enel Grids </t>
    </r>
    <r>
      <rPr>
        <b/>
        <vertAlign val="superscript"/>
        <sz val="14"/>
        <color theme="1"/>
        <rFont val="Arial"/>
        <family val="2"/>
      </rPr>
      <t>1</t>
    </r>
  </si>
  <si>
    <r>
      <t>Electricity distributed</t>
    </r>
    <r>
      <rPr>
        <b/>
        <vertAlign val="superscript"/>
        <sz val="11"/>
        <color rgb="FFFFFFFF"/>
        <rFont val="Calibri"/>
        <family val="2"/>
        <scheme val="minor"/>
      </rPr>
      <t xml:space="preserve">2 </t>
    </r>
    <r>
      <rPr>
        <b/>
        <sz val="11"/>
        <color rgb="FFFFFFFF"/>
        <rFont val="Calibri"/>
        <family val="2"/>
        <scheme val="minor"/>
      </rPr>
      <t>(TWh)</t>
    </r>
  </si>
  <si>
    <t>Grid customers (mn)</t>
  </si>
  <si>
    <r>
      <t>Smart meters</t>
    </r>
    <r>
      <rPr>
        <b/>
        <vertAlign val="superscript"/>
        <sz val="11"/>
        <color rgb="FFFFFFFF"/>
        <rFont val="Calibri"/>
        <family val="2"/>
        <scheme val="minor"/>
      </rPr>
      <t>2</t>
    </r>
    <r>
      <rPr>
        <b/>
        <sz val="11"/>
        <color rgb="FFFFFFFF"/>
        <rFont val="Calibri"/>
        <family val="2"/>
        <scheme val="minor"/>
      </rPr>
      <t xml:space="preserve"> (mn)</t>
    </r>
  </si>
  <si>
    <r>
      <t>4. Retail</t>
    </r>
    <r>
      <rPr>
        <b/>
        <vertAlign val="superscript"/>
        <sz val="14"/>
        <color theme="1"/>
        <rFont val="Arial"/>
        <family val="2"/>
      </rPr>
      <t>1</t>
    </r>
  </si>
  <si>
    <r>
      <t xml:space="preserve">D&amp;A reported (€mn) </t>
    </r>
    <r>
      <rPr>
        <b/>
        <vertAlign val="superscript"/>
        <sz val="11"/>
        <color theme="1"/>
        <rFont val="Calibri"/>
        <family val="2"/>
        <scheme val="minor"/>
      </rPr>
      <t>1</t>
    </r>
  </si>
  <si>
    <t>1. Fair Value of the Cross Currency Swaps stipulated to hedge the financing with third parties in foreign currency</t>
  </si>
  <si>
    <t xml:space="preserve">1. Excludes managed capacity and BESS
2. Includes Panama
</t>
  </si>
  <si>
    <t xml:space="preserve">1. 2023 figures after the disposal of Enel Goiás (Brazil) for 3.3 mn
</t>
  </si>
  <si>
    <t>Volumes  (TWh)</t>
  </si>
  <si>
    <t>5. Enel X</t>
  </si>
  <si>
    <r>
      <t>1. As of September 30</t>
    </r>
    <r>
      <rPr>
        <vertAlign val="superscript"/>
        <sz val="11"/>
        <color theme="0" tint="-0.34998626667073579"/>
        <rFont val="Calibri"/>
        <family val="2"/>
        <scheme val="minor"/>
      </rPr>
      <t>th</t>
    </r>
    <r>
      <rPr>
        <sz val="11"/>
        <color theme="0" tint="-0.34998626667073579"/>
        <rFont val="Calibri"/>
        <family val="2"/>
        <scheme val="minor"/>
      </rPr>
      <t>, 2023</t>
    </r>
  </si>
  <si>
    <t>1. Includes Panama, Guatemala and Costa Rica
2. Includes Greece and Germany
3. Includes South Africa, India and Zambia</t>
  </si>
  <si>
    <t>1. 2023 figures after the disposal of Enel Goiás (Brazil) for 3.3 mn
2. 9M 2022 restated</t>
  </si>
  <si>
    <t xml:space="preserve">1. Rounded figures. It includes capex related to asset classified as HSF
2. Services and Other includes Enel X Way
</t>
  </si>
  <si>
    <t xml:space="preserve">1. Rounded figures, 9M 2022 restated figure
2. Services and Other includes Enel X Way
</t>
  </si>
  <si>
    <t>1. Ordinary figures, it excludes extraordinary items in 9M 2022 (-344 €mn: -134 €mn impairments, -26 €mn COVID-19 emergency costs, -94 €mn discontinued operations (Russia, Greece and Romania), -90 €mn energy transition and digitalization funds) and in 9M 2023 (-1,166 €mn: -595 €mn discontinued operations (Greece and Romania), -363 €mn Costanera and Dock Sud (Argentina), -208 €mn solidarity contribution Italy and Spain)
2. Services and Other includes Enel X Way</t>
  </si>
  <si>
    <t xml:space="preserve">1. Rounded figures. 9M 2022 restated figure
2. Services and Other includes Enel X Way
</t>
  </si>
  <si>
    <t>1. Rounded figures. 9M 2022 restated figure</t>
  </si>
  <si>
    <t>1. 9M 2022 restated figure</t>
  </si>
  <si>
    <t>9M 2023</t>
  </si>
  <si>
    <r>
      <t xml:space="preserve">9M 2022 </t>
    </r>
    <r>
      <rPr>
        <b/>
        <vertAlign val="superscript"/>
        <sz val="11"/>
        <color theme="0"/>
        <rFont val="Arial"/>
        <family val="2"/>
      </rPr>
      <t>(1)</t>
    </r>
  </si>
  <si>
    <t xml:space="preserve">(1) The figure for first nine months of 2022 has been adjusted, for comparative purposes only, to take account of the classification under the item "Profit/(loss) from discontinued operations" of results connected with the assets held in Russia (which were sold in 2022), Romania and Greece as the requirements of IFRS 5 for their classification as discontinued operations have been met.
(2) The figures for first nine months of 2022 have been adjusted to take account of the effects of IAS 12 Amendments, effective from 1st January 2023.
</t>
  </si>
  <si>
    <r>
      <t xml:space="preserve">Income taxes </t>
    </r>
    <r>
      <rPr>
        <vertAlign val="superscript"/>
        <sz val="10"/>
        <rFont val="Arial"/>
        <family val="2"/>
      </rPr>
      <t>(2)</t>
    </r>
  </si>
  <si>
    <r>
      <t xml:space="preserve">Profit from continuing operations </t>
    </r>
    <r>
      <rPr>
        <b/>
        <vertAlign val="superscript"/>
        <sz val="10"/>
        <rFont val="Arial"/>
        <family val="2"/>
      </rPr>
      <t>(2)</t>
    </r>
  </si>
  <si>
    <r>
      <t>Attributable to owners of the Parent</t>
    </r>
    <r>
      <rPr>
        <vertAlign val="superscript"/>
        <sz val="10"/>
        <rFont val="Arial"/>
        <family val="2"/>
      </rPr>
      <t xml:space="preserve"> (2)</t>
    </r>
  </si>
  <si>
    <r>
      <t xml:space="preserve">Attributable to non-controlling interests </t>
    </r>
    <r>
      <rPr>
        <vertAlign val="superscript"/>
        <sz val="10"/>
        <rFont val="Arial"/>
        <family val="2"/>
      </rPr>
      <t>(2)</t>
    </r>
  </si>
  <si>
    <r>
      <t>Profit for the period (owners of the Parent and non-controlling interests)</t>
    </r>
    <r>
      <rPr>
        <b/>
        <vertAlign val="superscript"/>
        <sz val="10"/>
        <rFont val="Arial"/>
        <family val="2"/>
      </rPr>
      <t xml:space="preserve"> (2)</t>
    </r>
  </si>
  <si>
    <t>at Sep. 30, 2023</t>
  </si>
  <si>
    <r>
      <t xml:space="preserve">- Other non-current assets </t>
    </r>
    <r>
      <rPr>
        <vertAlign val="superscript"/>
        <sz val="10"/>
        <rFont val="Arial"/>
        <family val="2"/>
      </rPr>
      <t>(1)(2)</t>
    </r>
  </si>
  <si>
    <r>
      <t xml:space="preserve">Assets classified held for sale </t>
    </r>
    <r>
      <rPr>
        <b/>
        <vertAlign val="superscript"/>
        <sz val="10"/>
        <rFont val="Arial"/>
        <family val="2"/>
      </rPr>
      <t>(2)</t>
    </r>
  </si>
  <si>
    <t>(1) Of which long-term financial receivables and other securities at September 30, 2023 for €3,389 million (€3,766 million at December 31, 2022) and €500 million (€447 million at December 31, 2022), respectively.
(2) The figures at December 31, 2022 have been adjusted to take account of the effects of IAS 12 Amendments, effective from 1st January 2023.
(3) Of which short-term portion of long-term financial assets, short-term financial assets and other securities at September 30, 2023 equal respectively to €2,385 million (€2,838 million at December 31, 2022), €3,810 million (€10,585 million at December 31, 2022) and €91 million (€78 million at December 31, 2022).</t>
  </si>
  <si>
    <r>
      <t xml:space="preserve">- Other current assets </t>
    </r>
    <r>
      <rPr>
        <vertAlign val="superscript"/>
        <sz val="10"/>
        <rFont val="Arial"/>
        <family val="2"/>
      </rPr>
      <t>(3)</t>
    </r>
  </si>
  <si>
    <t>(2) The figures at December 31, 2022 have been adjusted to take account of the effects of IAS 12 Amendments, effective from 1st January 2023.</t>
  </si>
  <si>
    <t>- Equity attributable to the owners of the Parent (2)</t>
  </si>
  <si>
    <t>- Provisions and deferred tax liabilities (2)</t>
  </si>
  <si>
    <r>
      <t xml:space="preserve">Liabilities included in disposal groups classified as held for sale </t>
    </r>
    <r>
      <rPr>
        <b/>
        <vertAlign val="superscript"/>
        <sz val="10"/>
        <rFont val="Arial"/>
        <family val="2"/>
      </rPr>
      <t>(2)</t>
    </r>
  </si>
  <si>
    <t>- </t>
  </si>
  <si>
    <t>9M 2022</t>
  </si>
  <si>
    <t>- Other assets/liabilities</t>
  </si>
  <si>
    <r>
      <t xml:space="preserve">Collections/(Payments) associated with derivatives connected with borrowings </t>
    </r>
    <r>
      <rPr>
        <vertAlign val="superscript"/>
        <sz val="10"/>
        <rFont val="Arial"/>
        <family val="2"/>
      </rPr>
      <t>(1)</t>
    </r>
  </si>
  <si>
    <t>(1) In order to improve presentation, for comparative purposes only, realized financial income and expense connected solely with loans in foreign currency of first nine months of 2022 have been reclassified under a new item "Collections/(Payments) associated with derivatives connected with borrowings”, included in the Cash Flow from/(used in) Financing Activities section.
(2) Of which cash and cash equivalents equal to €11,041 million at January 1, 2023 (€8,315 million at January 1, 2022), short-term securities equal to €78 million at January 1, 2023 (€88 million at January 1, 2022), cash and cash equivalents pertaining to “Assets held for sale” in the amount of €98 million at January 1, 2023 (€44 million at January 1, 2022) and cash and cash equivalents of “discontinued operations” equal to €326 million at January 1, 2023 (€543 million at January 1, 2022).
(3) Of which cash and cash equivalents equal to €3,756 million at September 30, 2023 (€6,169 million at September 30, 2022), short-term securities equal to €91 million at September 30, 2023 (€85 million at September 30, 2022), cash and cash equivalents pertaining to “Assets held for sale” in the amount of €142 million at September 30, 2023 (€32 million at September 30, 2022) and cash and cash equivalents pertaining to “Discontinued operations” equal to €202 million at September 30, 2023 (€463 million at September 30, 2022).</t>
  </si>
  <si>
    <r>
      <t xml:space="preserve">Interest expense and other financial income/(expense) and income paid and received </t>
    </r>
    <r>
      <rPr>
        <vertAlign val="superscript"/>
        <sz val="10"/>
        <rFont val="Arial"/>
        <family val="2"/>
      </rPr>
      <t>(1)</t>
    </r>
  </si>
  <si>
    <t>Generation and Trading</t>
  </si>
  <si>
    <t>Enel Green Power</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</si>
  <si>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</si>
  <si>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</si>
  <si>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</si>
  <si>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</si>
  <si>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</si>
  <si>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</si>
  <si>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</si>
  <si>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</si>
  <si>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</si>
  <si>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</si>
  <si>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</si>
  <si>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</si>
  <si>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</si>
  <si>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</si>
  <si>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</si>
  <si>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</si>
  <si>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</si>
  <si>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</si>
  <si>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</si>
  <si>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Derivative on exchange rates m/l term borrowings1</t>
  </si>
  <si>
    <t xml:space="preserve">Net Debt – Third Parties </t>
  </si>
  <si>
    <t>Net Debt – Intercompany</t>
  </si>
  <si>
    <t xml:space="preserve">Net Debt – Group View </t>
  </si>
  <si>
    <t>FY 2022</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</si>
  <si>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Certain numbers in this presentation are rounded, while certain figures may have been restated.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Stefano De Angelis, declares that the accounting information contained herein correspond to document results, books and accounting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</si>
</sst>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0_ ;\-#,##0\ "/>
    <numFmt numFmtId="174" formatCode="#,##0.00;\(#,##0.00\);\-"/>
  </numFmts>
  <fonts count="6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sz val="11"/>
      <color theme="0"/>
      <name val="Arial"/>
      <family val="2"/>
    </font>
    <font>
      <b/>
      <sz val="10"/>
      <color theme="0"/>
      <name val="Arial"/>
      <family val="2"/>
    </font>
    <font>
      <b/>
      <sz val="10"/>
      <name val="Arial"/>
      <family val="2"/>
    </font>
    <font>
      <i/>
      <sz val="10"/>
      <name val="Arial"/>
      <family val="2"/>
    </font>
    <font>
      <b/>
      <i/>
      <sz val="10"/>
      <name val="Arial"/>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vertAlign val="superscript"/>
      <sz val="8.8000000000000007"/>
      <color theme="1"/>
      <name val="Calibri"/>
      <family val="2"/>
    </font>
    <font>
      <vertAlign val="superscript"/>
      <sz val="10"/>
      <color theme="1"/>
      <name val="Arial"/>
      <family val="2"/>
    </font>
    <font>
      <b/>
      <vertAlign val="superscript"/>
      <sz val="11"/>
      <color theme="0"/>
      <name val="Arial"/>
      <family val="2"/>
    </font>
    <font>
      <b/>
      <sz val="12"/>
      <color theme="1"/>
      <name val="Arial"/>
      <family val="2"/>
    </font>
    <font>
      <sz val="10"/>
      <color theme="0"/>
      <name val="Arial"/>
      <family val="2"/>
    </font>
    <font>
      <sz val="8"/>
      <color theme="0" tint="-0.34998626667073579"/>
      <name val="Arial"/>
      <family val="2"/>
    </font>
    <font>
      <vertAlign val="superscript"/>
      <sz val="10"/>
      <name val="Arial"/>
      <family val="2"/>
    </font>
    <font>
      <vertAlign val="superscript"/>
      <sz val="9.8000000000000007"/>
      <name val="Arial"/>
      <family val="2"/>
    </font>
    <font>
      <b/>
      <vertAlign val="superscript"/>
      <sz val="10"/>
      <name val="Arial"/>
      <family val="2"/>
    </font>
    <font>
      <b/>
      <vertAlign val="superscript"/>
      <sz val="14"/>
      <color theme="1"/>
      <name val="Arial"/>
      <family val="2"/>
    </font>
    <font>
      <vertAlign val="superscript"/>
      <sz val="11"/>
      <color theme="0" tint="-0.34998626667073579"/>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80">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tint="-0.14990691854609822"/>
      </left>
      <right/>
      <top style="thin">
        <color theme="0" tint="-0.14996795556505021"/>
      </top>
      <bottom style="thin">
        <color rgb="FFFF33CC"/>
      </bottom>
      <diagonal/>
    </border>
    <border>
      <left/>
      <right/>
      <top/>
      <bottom style="medium">
        <color rgb="FF000000"/>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330">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Alignment="1">
      <alignment horizontal="center"/>
    </xf>
    <xf numFmtId="0" fontId="7" fillId="0" borderId="0" xfId="0" applyFont="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19" fillId="11" borderId="31"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8" xfId="0" applyFont="1" applyFill="1" applyBorder="1" applyAlignment="1">
      <alignment horizontal="left" vertical="center" wrapText="1" indent="1" readingOrder="1"/>
    </xf>
    <xf numFmtId="0" fontId="19" fillId="11" borderId="41" xfId="0" applyFont="1" applyFill="1" applyBorder="1" applyAlignment="1">
      <alignment horizontal="left" vertical="center" wrapText="1" indent="1" readingOrder="1"/>
    </xf>
    <xf numFmtId="0" fontId="21" fillId="0" borderId="42" xfId="0" applyFont="1" applyBorder="1" applyAlignment="1">
      <alignment horizontal="left" vertical="center" wrapText="1" indent="1" readingOrder="1"/>
    </xf>
    <xf numFmtId="0" fontId="23" fillId="0" borderId="0" xfId="0" applyFont="1"/>
    <xf numFmtId="0" fontId="24" fillId="0" borderId="0" xfId="0" applyFont="1" applyAlignment="1">
      <alignment horizontal="center"/>
    </xf>
    <xf numFmtId="0" fontId="25" fillId="0" borderId="0" xfId="0" applyFont="1"/>
    <xf numFmtId="0" fontId="23" fillId="0" borderId="33" xfId="0" applyFont="1" applyBorder="1"/>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Font="1" applyFill="1" applyBorder="1" applyAlignment="1">
      <alignment horizontal="center" vertical="center" wrapText="1" readingOrder="1"/>
    </xf>
    <xf numFmtId="164" fontId="27" fillId="0" borderId="5" xfId="4" applyFont="1" applyFill="1" applyBorder="1" applyAlignment="1">
      <alignment horizontal="center" vertical="center" wrapText="1" readingOrder="1"/>
    </xf>
    <xf numFmtId="164" fontId="22" fillId="0" borderId="7" xfId="4" applyFont="1" applyFill="1" applyBorder="1" applyAlignment="1">
      <alignment horizontal="center" vertical="center" wrapText="1" readingOrder="1"/>
    </xf>
    <xf numFmtId="164" fontId="22" fillId="0" borderId="5" xfId="4" applyFont="1" applyFill="1" applyBorder="1" applyAlignment="1">
      <alignment horizontal="center" vertical="center" wrapText="1" readingOrder="1"/>
    </xf>
    <xf numFmtId="0" fontId="28" fillId="4" borderId="8" xfId="0" applyFont="1" applyFill="1" applyBorder="1" applyAlignment="1">
      <alignment horizontal="left" vertical="center" wrapText="1" indent="2" readingOrder="1"/>
    </xf>
    <xf numFmtId="164" fontId="27" fillId="0" borderId="9" xfId="4" applyFont="1" applyFill="1" applyBorder="1" applyAlignment="1">
      <alignment horizontal="center" vertical="center" wrapText="1" readingOrder="1"/>
    </xf>
    <xf numFmtId="164" fontId="27" fillId="0" borderId="10" xfId="4" applyFont="1" applyFill="1" applyBorder="1" applyAlignment="1">
      <alignment horizontal="center" vertical="center" wrapText="1" readingOrder="1"/>
    </xf>
    <xf numFmtId="0" fontId="28" fillId="4" borderId="12" xfId="0" applyFont="1" applyFill="1" applyBorder="1" applyAlignment="1">
      <alignment horizontal="left" vertical="center" wrapText="1" indent="2" readingOrder="1"/>
    </xf>
    <xf numFmtId="164" fontId="27" fillId="0" borderId="1" xfId="4" applyFont="1" applyFill="1" applyBorder="1" applyAlignment="1">
      <alignment horizontal="center" vertical="center" wrapText="1" readingOrder="1"/>
    </xf>
    <xf numFmtId="164" fontId="27" fillId="0" borderId="13" xfId="4" applyFont="1" applyFill="1" applyBorder="1" applyAlignment="1">
      <alignment horizontal="center" vertical="center" wrapText="1" readingOrder="1"/>
    </xf>
    <xf numFmtId="164" fontId="27" fillId="0" borderId="4" xfId="4" applyFont="1" applyFill="1" applyBorder="1" applyAlignment="1">
      <alignment horizontal="center" vertical="center" wrapText="1" readingOrder="1"/>
    </xf>
    <xf numFmtId="164" fontId="27" fillId="0" borderId="14" xfId="4" applyFont="1" applyFill="1" applyBorder="1" applyAlignment="1">
      <alignment horizontal="center" vertical="center" wrapText="1" readingOrder="1"/>
    </xf>
    <xf numFmtId="164" fontId="27" fillId="0" borderId="15" xfId="4" applyFont="1" applyFill="1" applyBorder="1" applyAlignment="1">
      <alignment horizontal="center" vertical="center" wrapText="1" readingOrder="1"/>
    </xf>
    <xf numFmtId="164" fontId="27" fillId="0" borderId="16" xfId="4" applyFont="1" applyFill="1" applyBorder="1" applyAlignment="1">
      <alignment horizontal="center" vertical="center" wrapText="1" readingOrder="1"/>
    </xf>
    <xf numFmtId="167" fontId="0" fillId="5" borderId="0" xfId="0" applyNumberFormat="1" applyFill="1" applyAlignment="1">
      <alignment horizontal="center"/>
    </xf>
    <xf numFmtId="0" fontId="18" fillId="3" borderId="17" xfId="0" applyFont="1" applyFill="1" applyBorder="1" applyAlignment="1" applyProtection="1">
      <alignment horizontal="center" vertical="center" wrapText="1"/>
      <protection locked="0" hidden="1"/>
    </xf>
    <xf numFmtId="0" fontId="18" fillId="3" borderId="18"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3" fontId="22" fillId="0" borderId="0" xfId="0" applyNumberFormat="1" applyFont="1" applyAlignment="1" applyProtection="1">
      <alignment horizontal="left" vertical="center"/>
      <protection locked="0" hidden="1"/>
    </xf>
    <xf numFmtId="3" fontId="31" fillId="0" borderId="0" xfId="0" applyNumberFormat="1" applyFont="1" applyAlignment="1" applyProtection="1">
      <alignment horizontal="left" vertical="center" indent="3"/>
      <protection locked="0" hidden="1"/>
    </xf>
    <xf numFmtId="3" fontId="31" fillId="0" borderId="0" xfId="0" quotePrefix="1" applyNumberFormat="1" applyFont="1" applyAlignment="1" applyProtection="1">
      <alignment horizontal="left" vertical="center" indent="3"/>
      <protection locked="0" hidden="1"/>
    </xf>
    <xf numFmtId="3" fontId="22" fillId="5" borderId="0" xfId="0" applyNumberFormat="1" applyFont="1" applyFill="1" applyAlignment="1">
      <alignment horizontal="left" vertical="center" indent="1" readingOrder="1"/>
    </xf>
    <xf numFmtId="0" fontId="22" fillId="5" borderId="0" xfId="0" applyFont="1" applyFill="1"/>
    <xf numFmtId="0" fontId="0" fillId="0" borderId="0" xfId="0" applyAlignment="1">
      <alignment horizontal="center"/>
    </xf>
    <xf numFmtId="0" fontId="19" fillId="6" borderId="1" xfId="0" applyFont="1" applyFill="1" applyBorder="1" applyAlignment="1">
      <alignment horizontal="left" vertical="center" wrapText="1" indent="1" readingOrder="1"/>
    </xf>
    <xf numFmtId="0" fontId="28" fillId="6" borderId="8"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28" fillId="6" borderId="12" xfId="0" applyFont="1" applyFill="1" applyBorder="1" applyAlignment="1">
      <alignment horizontal="left" vertical="center" wrapText="1" indent="2" readingOrder="1"/>
    </xf>
    <xf numFmtId="168" fontId="35" fillId="0" borderId="21" xfId="4" applyNumberFormat="1" applyFont="1" applyFill="1" applyBorder="1" applyAlignment="1">
      <alignment horizontal="right" vertical="center" wrapText="1" indent="2" readingOrder="1"/>
    </xf>
    <xf numFmtId="0" fontId="37" fillId="0" borderId="23" xfId="0" applyFont="1" applyBorder="1" applyAlignment="1">
      <alignment horizontal="left" vertical="center" wrapText="1" indent="1" readingOrder="1"/>
    </xf>
    <xf numFmtId="168" fontId="37" fillId="0" borderId="23"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5" xfId="1" applyNumberFormat="1" applyFont="1" applyFill="1" applyBorder="1" applyAlignment="1">
      <alignment horizontal="right" vertical="center" wrapText="1" indent="2" readingOrder="1"/>
    </xf>
    <xf numFmtId="169" fontId="22" fillId="0" borderId="27" xfId="1" applyNumberFormat="1" applyFont="1" applyFill="1" applyBorder="1" applyAlignment="1">
      <alignment horizontal="right" vertical="center" wrapText="1" indent="2" readingOrder="1"/>
    </xf>
    <xf numFmtId="170" fontId="22" fillId="0" borderId="35" xfId="1" applyNumberFormat="1" applyFont="1" applyFill="1" applyBorder="1" applyAlignment="1">
      <alignment horizontal="right" vertical="center" wrapText="1" indent="2" readingOrder="1"/>
    </xf>
    <xf numFmtId="0" fontId="38" fillId="0" borderId="28" xfId="0" applyFont="1" applyBorder="1" applyAlignment="1">
      <alignment horizontal="left" vertical="center" wrapText="1" indent="1" readingOrder="1"/>
    </xf>
    <xf numFmtId="169" fontId="38" fillId="0" borderId="29" xfId="1" applyNumberFormat="1" applyFont="1" applyFill="1" applyBorder="1" applyAlignment="1">
      <alignment horizontal="right" vertical="center" wrapText="1" indent="2" readingOrder="1"/>
    </xf>
    <xf numFmtId="0" fontId="29" fillId="0" borderId="0" xfId="0" applyFont="1" applyAlignment="1">
      <alignment horizontal="left" vertical="center" indent="1" readingOrder="1"/>
    </xf>
    <xf numFmtId="0" fontId="39" fillId="0" borderId="0" xfId="0" applyFont="1" applyAlignment="1">
      <alignment horizontal="left" vertical="center" wrapText="1" indent="1" readingOrder="1"/>
    </xf>
    <xf numFmtId="0" fontId="0" fillId="5" borderId="0" xfId="0" applyFill="1"/>
    <xf numFmtId="0" fontId="34" fillId="2" borderId="1" xfId="0" applyFont="1" applyFill="1" applyBorder="1" applyAlignment="1">
      <alignment horizontal="left" vertical="center" wrapText="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1" xfId="4" applyNumberFormat="1" applyFont="1" applyFill="1" applyBorder="1" applyAlignment="1">
      <alignment horizontal="right" vertical="center" wrapText="1" indent="2" readingOrder="1"/>
    </xf>
    <xf numFmtId="166" fontId="35" fillId="0" borderId="36" xfId="4" applyNumberFormat="1" applyFont="1" applyFill="1" applyBorder="1" applyAlignment="1">
      <alignment horizontal="right" vertical="center" wrapText="1" indent="2" readingOrder="1"/>
    </xf>
    <xf numFmtId="166" fontId="35" fillId="0" borderId="11"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7"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0" fontId="28" fillId="4" borderId="31"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0" fontId="34" fillId="5" borderId="8" xfId="0" applyFont="1" applyFill="1" applyBorder="1" applyAlignment="1">
      <alignment horizontal="left" vertical="center" wrapText="1" indent="1" readingOrder="1"/>
    </xf>
    <xf numFmtId="166" fontId="34" fillId="5" borderId="8"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center" vertical="center" wrapText="1" readingOrder="1"/>
    </xf>
    <xf numFmtId="166" fontId="34" fillId="5" borderId="8" xfId="4" applyNumberFormat="1" applyFont="1" applyFill="1" applyBorder="1" applyAlignment="1">
      <alignment horizontal="center" vertical="center" wrapText="1" readingOrder="1"/>
    </xf>
    <xf numFmtId="0" fontId="34" fillId="0" borderId="0" xfId="0" applyFont="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0"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1"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0"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38" xfId="4" applyNumberFormat="1" applyFont="1" applyFill="1" applyBorder="1" applyAlignment="1">
      <alignment horizontal="right" vertical="center" wrapText="1" readingOrder="1"/>
    </xf>
    <xf numFmtId="0" fontId="0" fillId="2" borderId="0" xfId="0" applyFill="1"/>
    <xf numFmtId="0" fontId="18" fillId="6" borderId="0" xfId="0" applyFont="1" applyFill="1" applyAlignment="1">
      <alignment horizontal="center" vertical="center" wrapText="1"/>
    </xf>
    <xf numFmtId="0" fontId="3" fillId="5" borderId="0" xfId="0" applyFont="1" applyFill="1"/>
    <xf numFmtId="0" fontId="3" fillId="2" borderId="0" xfId="0" applyFont="1" applyFill="1"/>
    <xf numFmtId="166" fontId="0" fillId="2" borderId="0" xfId="4" applyNumberFormat="1" applyFont="1" applyFill="1" applyBorder="1"/>
    <xf numFmtId="0" fontId="18" fillId="0" borderId="0" xfId="5" applyFont="1" applyAlignment="1">
      <alignment vertical="center"/>
    </xf>
    <xf numFmtId="0" fontId="34" fillId="5" borderId="30"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69" fontId="21" fillId="0" borderId="43" xfId="1" applyNumberFormat="1" applyFont="1" applyFill="1" applyBorder="1" applyAlignment="1">
      <alignment horizontal="right" vertical="center" wrapText="1" indent="2" readingOrder="1"/>
    </xf>
    <xf numFmtId="168" fontId="35" fillId="0" borderId="44"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8" fillId="6" borderId="12" xfId="0" applyFont="1" applyFill="1" applyBorder="1" applyAlignment="1">
      <alignment horizontal="center" vertical="center" wrapText="1"/>
    </xf>
    <xf numFmtId="0" fontId="19" fillId="4" borderId="31" xfId="0" applyFont="1" applyFill="1" applyBorder="1" applyAlignment="1">
      <alignment horizontal="left" vertical="center" wrapText="1" indent="1" readingOrder="1"/>
    </xf>
    <xf numFmtId="0" fontId="3" fillId="2" borderId="0" xfId="0" applyFont="1" applyFill="1" applyAlignment="1">
      <alignment horizontal="center" vertical="center" wrapText="1"/>
    </xf>
    <xf numFmtId="0" fontId="20" fillId="2" borderId="0" xfId="0" applyFont="1" applyFill="1" applyAlignment="1">
      <alignment horizontal="center" vertical="center" wrapText="1"/>
    </xf>
    <xf numFmtId="0" fontId="28" fillId="6" borderId="48" xfId="0" applyFont="1" applyFill="1" applyBorder="1" applyAlignment="1">
      <alignment horizontal="left" vertical="center" wrapText="1" indent="2" readingOrder="1"/>
    </xf>
    <xf numFmtId="168" fontId="34" fillId="0" borderId="49" xfId="4" applyNumberFormat="1" applyFont="1" applyFill="1" applyBorder="1" applyAlignment="1">
      <alignment horizontal="right" vertical="center" wrapText="1" indent="2" readingOrder="1"/>
    </xf>
    <xf numFmtId="168" fontId="34" fillId="0" borderId="46" xfId="4" applyNumberFormat="1" applyFont="1" applyFill="1" applyBorder="1" applyAlignment="1">
      <alignment horizontal="right" vertical="center" wrapText="1" indent="2" readingOrder="1"/>
    </xf>
    <xf numFmtId="168" fontId="34" fillId="0" borderId="47" xfId="4" applyNumberFormat="1" applyFont="1" applyFill="1" applyBorder="1" applyAlignment="1">
      <alignment horizontal="right" vertical="center" wrapText="1" indent="2" readingOrder="1"/>
    </xf>
    <xf numFmtId="168" fontId="35" fillId="0" borderId="50" xfId="4" applyNumberFormat="1" applyFont="1" applyFill="1" applyBorder="1" applyAlignment="1">
      <alignment horizontal="right" vertical="center" wrapText="1" indent="2" readingOrder="1"/>
    </xf>
    <xf numFmtId="168" fontId="36" fillId="0" borderId="51" xfId="4" applyNumberFormat="1" applyFont="1" applyFill="1" applyBorder="1" applyAlignment="1">
      <alignment horizontal="right" vertical="center" wrapText="1" indent="2" readingOrder="1"/>
    </xf>
    <xf numFmtId="168" fontId="36" fillId="0" borderId="52" xfId="4" applyNumberFormat="1" applyFont="1" applyFill="1" applyBorder="1" applyAlignment="1">
      <alignment horizontal="right" vertical="center" wrapText="1" indent="2" readingOrder="1"/>
    </xf>
    <xf numFmtId="168" fontId="36" fillId="0" borderId="49" xfId="4" applyNumberFormat="1" applyFont="1" applyFill="1" applyBorder="1" applyAlignment="1">
      <alignment horizontal="right" vertical="center" wrapText="1" indent="2" readingOrder="1"/>
    </xf>
    <xf numFmtId="168" fontId="36" fillId="0" borderId="54"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4" fillId="0" borderId="56" xfId="4" applyNumberFormat="1" applyFont="1" applyFill="1" applyBorder="1" applyAlignment="1">
      <alignment horizontal="right" vertical="center" wrapText="1" indent="2" readingOrder="1"/>
    </xf>
    <xf numFmtId="168" fontId="34" fillId="0" borderId="51"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53" xfId="4" applyNumberFormat="1" applyFont="1" applyFill="1" applyBorder="1" applyAlignment="1">
      <alignment horizontal="right" vertical="center" wrapText="1" indent="2" readingOrder="1"/>
    </xf>
    <xf numFmtId="168" fontId="34" fillId="0" borderId="58" xfId="4" applyNumberFormat="1" applyFont="1" applyFill="1" applyBorder="1" applyAlignment="1">
      <alignment horizontal="right" vertical="center" wrapText="1" indent="2" readingOrder="1"/>
    </xf>
    <xf numFmtId="169" fontId="22" fillId="0" borderId="54" xfId="1" applyNumberFormat="1" applyFont="1" applyFill="1" applyBorder="1" applyAlignment="1">
      <alignment horizontal="right" vertical="center" wrapText="1" indent="2" readingOrder="1"/>
    </xf>
    <xf numFmtId="168" fontId="34" fillId="0" borderId="59" xfId="4" applyNumberFormat="1" applyFont="1" applyFill="1" applyBorder="1" applyAlignment="1">
      <alignment horizontal="right" vertical="center" wrapText="1" indent="2" readingOrder="1"/>
    </xf>
    <xf numFmtId="169" fontId="22" fillId="0" borderId="49" xfId="1" applyNumberFormat="1" applyFont="1" applyFill="1" applyBorder="1" applyAlignment="1">
      <alignment horizontal="right" vertical="center" wrapText="1" indent="2" readingOrder="1"/>
    </xf>
    <xf numFmtId="169" fontId="22" fillId="0" borderId="46" xfId="1" applyNumberFormat="1" applyFont="1" applyFill="1" applyBorder="1" applyAlignment="1">
      <alignment horizontal="right" vertical="center" wrapText="1" indent="2" readingOrder="1"/>
    </xf>
    <xf numFmtId="170" fontId="22" fillId="0" borderId="47" xfId="1" applyNumberFormat="1" applyFont="1" applyFill="1" applyBorder="1" applyAlignment="1">
      <alignment horizontal="right" vertical="center" wrapText="1" indent="2" readingOrder="1"/>
    </xf>
    <xf numFmtId="168" fontId="35" fillId="0" borderId="61" xfId="4" applyNumberFormat="1" applyFont="1" applyFill="1" applyBorder="1" applyAlignment="1">
      <alignment horizontal="right" vertical="center" wrapText="1" indent="2" readingOrder="1"/>
    </xf>
    <xf numFmtId="168" fontId="36" fillId="0" borderId="20" xfId="4" applyNumberFormat="1" applyFont="1" applyFill="1" applyBorder="1" applyAlignment="1">
      <alignment horizontal="right" vertical="center" wrapText="1" indent="2" readingOrder="1"/>
    </xf>
    <xf numFmtId="169" fontId="22" fillId="0" borderId="51" xfId="1" applyNumberFormat="1" applyFont="1" applyFill="1" applyBorder="1" applyAlignment="1">
      <alignment horizontal="right" vertical="center" wrapText="1" indent="2" readingOrder="1"/>
    </xf>
    <xf numFmtId="169" fontId="22" fillId="0" borderId="57" xfId="1"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9" fontId="22" fillId="0" borderId="47" xfId="1" applyNumberFormat="1" applyFont="1" applyFill="1" applyBorder="1" applyAlignment="1">
      <alignment horizontal="right" vertical="center" wrapText="1" indent="2" readingOrder="1"/>
    </xf>
    <xf numFmtId="168" fontId="34" fillId="0" borderId="62" xfId="4" applyNumberFormat="1" applyFont="1" applyFill="1" applyBorder="1" applyAlignment="1">
      <alignment horizontal="right" vertical="center" wrapText="1" indent="2" readingOrder="1"/>
    </xf>
    <xf numFmtId="169" fontId="22" fillId="0" borderId="63" xfId="1" applyNumberFormat="1" applyFont="1" applyFill="1" applyBorder="1" applyAlignment="1">
      <alignment horizontal="right" vertical="center" wrapText="1" indent="2" readingOrder="1"/>
    </xf>
    <xf numFmtId="169" fontId="22" fillId="0" borderId="64" xfId="1" applyNumberFormat="1" applyFont="1" applyFill="1" applyBorder="1" applyAlignment="1">
      <alignment horizontal="right" vertical="center" wrapText="1" indent="2" readingOrder="1"/>
    </xf>
    <xf numFmtId="169" fontId="22" fillId="0" borderId="65" xfId="1" applyNumberFormat="1" applyFont="1" applyFill="1" applyBorder="1" applyAlignment="1">
      <alignment horizontal="right" vertical="center" wrapText="1" indent="2" readingOrder="1"/>
    </xf>
    <xf numFmtId="170" fontId="22" fillId="0" borderId="46" xfId="1" applyNumberFormat="1" applyFont="1" applyFill="1" applyBorder="1" applyAlignment="1">
      <alignment horizontal="right" vertical="center" wrapText="1" indent="2" readingOrder="1"/>
    </xf>
    <xf numFmtId="0" fontId="0" fillId="0" borderId="66" xfId="0" applyBorder="1"/>
    <xf numFmtId="0" fontId="0" fillId="0" borderId="66" xfId="0" applyBorder="1" applyAlignment="1">
      <alignment horizontal="center"/>
    </xf>
    <xf numFmtId="0" fontId="19" fillId="7" borderId="67" xfId="0" applyFont="1" applyFill="1" applyBorder="1" applyAlignment="1">
      <alignment horizontal="left" vertical="center" wrapText="1" indent="1" readingOrder="1"/>
    </xf>
    <xf numFmtId="169" fontId="22" fillId="0" borderId="68" xfId="1" applyNumberFormat="1" applyFont="1" applyFill="1" applyBorder="1" applyAlignment="1">
      <alignment horizontal="right" vertical="center" wrapText="1" indent="2" readingOrder="1"/>
    </xf>
    <xf numFmtId="0" fontId="18" fillId="6" borderId="11" xfId="5" applyFont="1" applyFill="1" applyBorder="1" applyAlignment="1">
      <alignment horizontal="center" vertical="center"/>
    </xf>
    <xf numFmtId="0" fontId="18" fillId="6" borderId="31" xfId="5" applyFont="1" applyFill="1" applyBorder="1" applyAlignment="1">
      <alignment horizontal="center" vertical="center"/>
    </xf>
    <xf numFmtId="3" fontId="34" fillId="0" borderId="51" xfId="4" applyNumberFormat="1" applyFont="1" applyFill="1" applyBorder="1" applyAlignment="1">
      <alignment horizontal="center" vertical="center" wrapText="1" readingOrder="1"/>
    </xf>
    <xf numFmtId="3" fontId="34" fillId="0" borderId="45" xfId="4" applyNumberFormat="1" applyFont="1" applyFill="1" applyBorder="1" applyAlignment="1">
      <alignment horizontal="center" vertical="center" wrapText="1" readingOrder="1"/>
    </xf>
    <xf numFmtId="3" fontId="34" fillId="0" borderId="60" xfId="4" applyNumberFormat="1" applyFont="1" applyFill="1" applyBorder="1" applyAlignment="1">
      <alignment horizontal="center" vertical="center" wrapText="1" readingOrder="1"/>
    </xf>
    <xf numFmtId="9" fontId="34" fillId="0" borderId="70" xfId="2" applyFont="1" applyFill="1" applyBorder="1" applyAlignment="1">
      <alignment horizontal="center" vertical="center" wrapText="1" readingOrder="1"/>
    </xf>
    <xf numFmtId="3" fontId="34" fillId="0" borderId="71" xfId="4" applyNumberFormat="1" applyFont="1" applyFill="1" applyBorder="1" applyAlignment="1">
      <alignment horizontal="center" vertical="center" wrapText="1" readingOrder="1"/>
    </xf>
    <xf numFmtId="9" fontId="34" fillId="0" borderId="66" xfId="2" applyFont="1" applyFill="1" applyBorder="1" applyAlignment="1">
      <alignment horizontal="center" vertical="center" wrapText="1" readingOrder="1"/>
    </xf>
    <xf numFmtId="3" fontId="34" fillId="0" borderId="72" xfId="4" applyNumberFormat="1" applyFont="1" applyFill="1" applyBorder="1" applyAlignment="1">
      <alignment horizontal="center" vertical="center" wrapText="1" readingOrder="1"/>
    </xf>
    <xf numFmtId="3" fontId="34" fillId="0" borderId="73" xfId="4" applyNumberFormat="1" applyFont="1" applyFill="1" applyBorder="1" applyAlignment="1">
      <alignment horizontal="center" vertical="center" wrapText="1" readingOrder="1"/>
    </xf>
    <xf numFmtId="9" fontId="34" fillId="0" borderId="74" xfId="2" applyFont="1" applyFill="1" applyBorder="1" applyAlignment="1">
      <alignment horizontal="center" vertical="center" wrapText="1" readingOrder="1"/>
    </xf>
    <xf numFmtId="9" fontId="34" fillId="0" borderId="75" xfId="2" applyFont="1" applyFill="1" applyBorder="1" applyAlignment="1">
      <alignment horizontal="center" vertical="center" wrapText="1" readingOrder="1"/>
    </xf>
    <xf numFmtId="0" fontId="18" fillId="6" borderId="22"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76" xfId="4" applyNumberFormat="1" applyFont="1" applyFill="1" applyBorder="1" applyAlignment="1">
      <alignment horizontal="right" vertical="center" wrapText="1" indent="2" readingOrder="1"/>
    </xf>
    <xf numFmtId="166" fontId="34" fillId="0" borderId="77" xfId="4" applyNumberFormat="1" applyFont="1" applyFill="1" applyBorder="1" applyAlignment="1">
      <alignment horizontal="right" vertical="center" wrapText="1" indent="2" readingOrder="1"/>
    </xf>
    <xf numFmtId="166" fontId="34" fillId="0" borderId="69" xfId="4" applyNumberFormat="1" applyFont="1" applyFill="1" applyBorder="1" applyAlignment="1">
      <alignment horizontal="right" vertical="center" wrapText="1" indent="2" readingOrder="1"/>
    </xf>
    <xf numFmtId="166" fontId="34" fillId="5" borderId="11" xfId="4" applyNumberFormat="1" applyFont="1" applyFill="1" applyBorder="1" applyAlignment="1">
      <alignment horizontal="center" vertical="center" wrapText="1" readingOrder="1"/>
    </xf>
    <xf numFmtId="0" fontId="0" fillId="0" borderId="3" xfId="0" applyBorder="1"/>
    <xf numFmtId="0" fontId="0" fillId="0" borderId="34" xfId="0" applyBorder="1"/>
    <xf numFmtId="0" fontId="0" fillId="0" borderId="38" xfId="0" applyBorder="1"/>
    <xf numFmtId="0" fontId="0" fillId="0" borderId="22" xfId="0" applyBorder="1"/>
    <xf numFmtId="0" fontId="0" fillId="0" borderId="11" xfId="0" applyBorder="1"/>
    <xf numFmtId="166" fontId="34" fillId="5" borderId="11"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6" xfId="0" applyFont="1" applyFill="1" applyBorder="1" applyAlignment="1">
      <alignment horizontal="left" vertical="center" wrapText="1" indent="2" readingOrder="1"/>
    </xf>
    <xf numFmtId="173"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3" fillId="0" borderId="0" xfId="6" applyNumberFormat="1" applyFont="1" applyAlignment="1">
      <alignment horizontal="center" vertical="center"/>
    </xf>
    <xf numFmtId="172" fontId="6" fillId="5" borderId="32" xfId="8" applyNumberFormat="1" applyFont="1" applyFill="1" applyBorder="1" applyAlignment="1">
      <alignment horizontal="right" vertical="center"/>
    </xf>
    <xf numFmtId="172" fontId="6" fillId="2" borderId="32" xfId="8" applyNumberFormat="1" applyFont="1" applyFill="1" applyBorder="1" applyAlignment="1">
      <alignment horizontal="right" vertical="center"/>
    </xf>
    <xf numFmtId="3" fontId="6" fillId="2" borderId="32" xfId="6" applyNumberFormat="1" applyFont="1" applyFill="1" applyBorder="1" applyAlignment="1">
      <alignment horizontal="center" vertical="center"/>
    </xf>
    <xf numFmtId="0" fontId="6" fillId="2" borderId="32" xfId="6" applyFont="1" applyFill="1" applyBorder="1" applyAlignment="1">
      <alignment horizontal="center" vertical="center"/>
    </xf>
    <xf numFmtId="0" fontId="45" fillId="2" borderId="32" xfId="6" applyFont="1" applyFill="1" applyBorder="1" applyAlignment="1">
      <alignment horizontal="center" vertical="center"/>
    </xf>
    <xf numFmtId="3" fontId="45" fillId="2" borderId="32" xfId="6" applyNumberFormat="1" applyFont="1" applyFill="1" applyBorder="1" applyAlignment="1">
      <alignment horizontal="center" vertical="center"/>
    </xf>
    <xf numFmtId="172" fontId="45" fillId="5" borderId="32" xfId="8" applyNumberFormat="1" applyFont="1" applyFill="1" applyBorder="1" applyAlignment="1">
      <alignment horizontal="right" vertical="center"/>
    </xf>
    <xf numFmtId="172" fontId="45" fillId="2" borderId="32" xfId="8" applyNumberFormat="1" applyFont="1" applyFill="1" applyBorder="1" applyAlignment="1">
      <alignment horizontal="right" vertical="center"/>
    </xf>
    <xf numFmtId="0" fontId="18" fillId="6" borderId="66" xfId="0" applyFont="1" applyFill="1" applyBorder="1" applyAlignment="1">
      <alignment horizontal="center" vertical="center" wrapText="1"/>
    </xf>
    <xf numFmtId="0" fontId="22" fillId="2" borderId="0" xfId="0" applyFont="1" applyFill="1"/>
    <xf numFmtId="167" fontId="0" fillId="2" borderId="0" xfId="0" applyNumberFormat="1" applyFill="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4" fillId="9" borderId="0" xfId="0" applyFont="1" applyFill="1"/>
    <xf numFmtId="0" fontId="54" fillId="9" borderId="0" xfId="0" applyFont="1" applyFill="1" applyAlignment="1">
      <alignment vertical="center"/>
    </xf>
    <xf numFmtId="49" fontId="50" fillId="2" borderId="0" xfId="6" applyNumberFormat="1" applyFont="1" applyFill="1" applyAlignment="1">
      <alignment horizontal="left" vertical="center"/>
    </xf>
    <xf numFmtId="49" fontId="50" fillId="2" borderId="0" xfId="6" applyNumberFormat="1" applyFont="1" applyFill="1" applyAlignment="1">
      <alignment horizontal="center" vertical="center"/>
    </xf>
    <xf numFmtId="49" fontId="49" fillId="2" borderId="0" xfId="6" applyNumberFormat="1" applyFont="1" applyFill="1" applyAlignment="1">
      <alignment horizontal="left" vertical="center" wrapText="1"/>
    </xf>
    <xf numFmtId="49" fontId="55" fillId="2" borderId="0" xfId="6" applyNumberFormat="1" applyFont="1" applyFill="1" applyAlignment="1">
      <alignment horizontal="right" vertical="center" wrapText="1"/>
    </xf>
    <xf numFmtId="49" fontId="43" fillId="6" borderId="0" xfId="6" applyNumberFormat="1" applyFont="1" applyFill="1" applyAlignment="1">
      <alignment horizontal="left" vertical="center"/>
    </xf>
    <xf numFmtId="0" fontId="54" fillId="0" borderId="0" xfId="6" applyFont="1"/>
    <xf numFmtId="49" fontId="48" fillId="6" borderId="0" xfId="6" applyNumberFormat="1" applyFont="1" applyFill="1" applyAlignment="1">
      <alignment horizontal="center" vertical="center"/>
    </xf>
    <xf numFmtId="49" fontId="44" fillId="6" borderId="0" xfId="6" applyNumberFormat="1" applyFont="1" applyFill="1" applyAlignment="1">
      <alignment horizontal="left" vertical="center"/>
    </xf>
    <xf numFmtId="49" fontId="43" fillId="6" borderId="0" xfId="6" applyNumberFormat="1" applyFont="1" applyFill="1" applyAlignment="1">
      <alignment horizontal="right" vertical="center"/>
    </xf>
    <xf numFmtId="3" fontId="35" fillId="0" borderId="11"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5" fillId="0" borderId="36" xfId="4" applyNumberFormat="1" applyFont="1" applyFill="1" applyBorder="1" applyAlignment="1">
      <alignment horizontal="right" vertical="center" wrapText="1" indent="2" readingOrder="1"/>
    </xf>
    <xf numFmtId="0" fontId="19" fillId="4" borderId="2" xfId="0" applyFont="1" applyFill="1" applyBorder="1" applyAlignment="1">
      <alignment horizontal="left" vertical="center" wrapText="1" indent="1" readingOrder="1"/>
    </xf>
    <xf numFmtId="0" fontId="18" fillId="6" borderId="66" xfId="5" applyFont="1" applyFill="1" applyBorder="1" applyAlignment="1">
      <alignment horizontal="center" vertical="center"/>
    </xf>
    <xf numFmtId="0" fontId="18" fillId="6" borderId="12" xfId="5" applyFont="1" applyFill="1" applyBorder="1" applyAlignment="1">
      <alignment horizontal="center" vertical="center"/>
    </xf>
    <xf numFmtId="173" fontId="34" fillId="2" borderId="0" xfId="1" applyNumberFormat="1" applyFont="1" applyFill="1" applyBorder="1" applyAlignment="1">
      <alignment horizontal="center" vertical="center" wrapText="1" readingOrder="1"/>
    </xf>
    <xf numFmtId="9" fontId="34" fillId="2" borderId="0" xfId="2" applyFont="1" applyFill="1" applyBorder="1" applyAlignment="1">
      <alignment horizontal="center" vertical="center" wrapText="1" readingOrder="1"/>
    </xf>
    <xf numFmtId="49" fontId="43" fillId="6" borderId="0" xfId="6" applyNumberFormat="1" applyFont="1" applyFill="1" applyAlignment="1">
      <alignment horizontal="center" vertical="center"/>
    </xf>
    <xf numFmtId="0" fontId="20" fillId="0" borderId="0" xfId="0" applyFont="1" applyAlignment="1">
      <alignment horizontal="center" vertical="center" wrapText="1"/>
    </xf>
    <xf numFmtId="169" fontId="22" fillId="0" borderId="78" xfId="1" applyNumberFormat="1" applyFont="1" applyFill="1" applyBorder="1" applyAlignment="1">
      <alignment horizontal="right" vertical="center" wrapText="1" indent="2" readingOrder="1"/>
    </xf>
    <xf numFmtId="0" fontId="27" fillId="0" borderId="0" xfId="0" applyFont="1"/>
    <xf numFmtId="0" fontId="36" fillId="0" borderId="0" xfId="0" applyFont="1"/>
    <xf numFmtId="0" fontId="59" fillId="0" borderId="0" xfId="0" applyFont="1" applyAlignment="1">
      <alignment horizontal="left" vertical="center"/>
    </xf>
    <xf numFmtId="49" fontId="60" fillId="6" borderId="0" xfId="6" applyNumberFormat="1" applyFont="1" applyFill="1" applyAlignment="1">
      <alignment horizontal="center" vertical="center"/>
    </xf>
    <xf numFmtId="49" fontId="6" fillId="2" borderId="32" xfId="6" applyNumberFormat="1" applyFont="1" applyFill="1" applyBorder="1" applyAlignment="1">
      <alignment horizontal="left" vertical="center"/>
    </xf>
    <xf numFmtId="49" fontId="45" fillId="2" borderId="32" xfId="6" applyNumberFormat="1" applyFont="1" applyFill="1" applyBorder="1" applyAlignment="1">
      <alignment horizontal="left" vertical="center"/>
    </xf>
    <xf numFmtId="0" fontId="51" fillId="0" borderId="0" xfId="6" applyFont="1"/>
    <xf numFmtId="49" fontId="47" fillId="2" borderId="32" xfId="6" applyNumberFormat="1" applyFont="1" applyFill="1" applyBorder="1" applyAlignment="1">
      <alignment horizontal="left" vertical="center"/>
    </xf>
    <xf numFmtId="174" fontId="46" fillId="5" borderId="32" xfId="8" applyNumberFormat="1" applyFont="1" applyFill="1" applyBorder="1" applyAlignment="1">
      <alignment horizontal="right" vertical="center"/>
    </xf>
    <xf numFmtId="174" fontId="46" fillId="2" borderId="32" xfId="8" applyNumberFormat="1" applyFont="1" applyFill="1" applyBorder="1" applyAlignment="1">
      <alignment horizontal="right" vertical="center"/>
    </xf>
    <xf numFmtId="49" fontId="46" fillId="2" borderId="32" xfId="6" applyNumberFormat="1" applyFont="1" applyFill="1" applyBorder="1" applyAlignment="1">
      <alignment horizontal="left" vertical="center"/>
    </xf>
    <xf numFmtId="0" fontId="46" fillId="2" borderId="32" xfId="6" applyFont="1" applyFill="1" applyBorder="1" applyAlignment="1">
      <alignment horizontal="center" vertical="center"/>
    </xf>
    <xf numFmtId="4" fontId="46" fillId="5" borderId="32" xfId="8" applyNumberFormat="1" applyFont="1" applyFill="1" applyBorder="1" applyAlignment="1">
      <alignment horizontal="right" vertical="center"/>
    </xf>
    <xf numFmtId="4" fontId="46" fillId="2" borderId="32" xfId="8" applyNumberFormat="1" applyFont="1" applyFill="1" applyBorder="1" applyAlignment="1">
      <alignment horizontal="right" vertical="center"/>
    </xf>
    <xf numFmtId="0" fontId="53" fillId="0" borderId="0" xfId="6" applyFont="1"/>
    <xf numFmtId="49" fontId="61" fillId="2" borderId="0" xfId="6" applyNumberFormat="1" applyFont="1" applyFill="1" applyAlignment="1">
      <alignment vertical="top" wrapText="1"/>
    </xf>
    <xf numFmtId="49" fontId="48" fillId="6" borderId="0" xfId="6" applyNumberFormat="1" applyFont="1" applyFill="1" applyAlignment="1">
      <alignment horizontal="right" vertical="center"/>
    </xf>
    <xf numFmtId="0" fontId="54" fillId="9" borderId="79" xfId="0" applyFont="1" applyFill="1" applyBorder="1"/>
    <xf numFmtId="0" fontId="12" fillId="9" borderId="79" xfId="0" applyFont="1" applyFill="1" applyBorder="1" applyAlignment="1">
      <alignment horizontal="right" vertical="center" wrapText="1"/>
    </xf>
    <xf numFmtId="0" fontId="54" fillId="9" borderId="79" xfId="0" applyFont="1" applyFill="1" applyBorder="1" applyAlignment="1">
      <alignment vertical="center"/>
    </xf>
    <xf numFmtId="49" fontId="6" fillId="2" borderId="32" xfId="6" quotePrefix="1" applyNumberFormat="1" applyFont="1" applyFill="1" applyBorder="1" applyAlignment="1">
      <alignment horizontal="left" vertical="center"/>
    </xf>
    <xf numFmtId="49" fontId="5" fillId="2" borderId="0" xfId="6" applyNumberFormat="1" applyFont="1" applyFill="1" applyAlignment="1">
      <alignment vertical="top"/>
    </xf>
    <xf numFmtId="0" fontId="52" fillId="0" borderId="0" xfId="6" applyFont="1"/>
    <xf numFmtId="3" fontId="54" fillId="0" borderId="0" xfId="6" applyNumberFormat="1" applyFont="1"/>
    <xf numFmtId="3" fontId="51" fillId="0" borderId="0" xfId="6" applyNumberFormat="1" applyFont="1"/>
    <xf numFmtId="0" fontId="15" fillId="0" borderId="0" xfId="6" applyFont="1"/>
    <xf numFmtId="49" fontId="43" fillId="6" borderId="0" xfId="6" applyNumberFormat="1" applyFont="1" applyFill="1" applyAlignment="1">
      <alignment horizontal="center"/>
    </xf>
    <xf numFmtId="49" fontId="6" fillId="2" borderId="32" xfId="6" applyNumberFormat="1" applyFont="1" applyFill="1" applyBorder="1" applyAlignment="1">
      <alignment horizontal="right" vertical="center"/>
    </xf>
    <xf numFmtId="0" fontId="54" fillId="2" borderId="32" xfId="6" applyFont="1" applyFill="1" applyBorder="1" applyAlignment="1">
      <alignment horizontal="center" vertical="center"/>
    </xf>
    <xf numFmtId="49" fontId="54" fillId="0" borderId="0" xfId="6" applyNumberFormat="1" applyFont="1" applyAlignment="1">
      <alignment horizontal="center" vertical="center"/>
    </xf>
    <xf numFmtId="0" fontId="19" fillId="11" borderId="3" xfId="0" applyFont="1" applyFill="1" applyBorder="1" applyAlignment="1">
      <alignment horizontal="center" vertical="center" wrapText="1" readingOrder="1"/>
    </xf>
    <xf numFmtId="0" fontId="29" fillId="2" borderId="0" xfId="0" applyFont="1" applyFill="1" applyAlignment="1">
      <alignment vertical="center"/>
    </xf>
    <xf numFmtId="0" fontId="16" fillId="0" borderId="0" xfId="0" applyFont="1" applyAlignment="1">
      <alignment horizontal="center" vertical="center" wrapText="1"/>
    </xf>
    <xf numFmtId="0" fontId="17" fillId="0" borderId="0" xfId="3" applyFont="1" applyBorder="1" applyAlignment="1">
      <alignment horizontal="center"/>
    </xf>
    <xf numFmtId="0" fontId="14" fillId="0" borderId="0" xfId="0" applyFont="1"/>
    <xf numFmtId="0" fontId="14" fillId="0" borderId="0" xfId="0" applyFont="1" applyAlignment="1">
      <alignment horizontal="center"/>
    </xf>
    <xf numFmtId="49" fontId="14" fillId="0" borderId="0" xfId="0" applyNumberFormat="1" applyFont="1" applyAlignment="1">
      <alignment horizontal="center"/>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0" borderId="0" xfId="0" applyFont="1" applyAlignment="1">
      <alignment horizontal="left" vertical="center"/>
    </xf>
    <xf numFmtId="0" fontId="24" fillId="0" borderId="33" xfId="0" applyFont="1" applyBorder="1" applyAlignment="1">
      <alignment horizontal="center"/>
    </xf>
    <xf numFmtId="0" fontId="29" fillId="0" borderId="26" xfId="0" applyFont="1" applyBorder="1" applyAlignment="1">
      <alignment horizontal="left" vertical="center" wrapText="1" readingOrder="1"/>
    </xf>
    <xf numFmtId="0" fontId="29" fillId="0" borderId="0" xfId="0" applyFont="1" applyAlignment="1">
      <alignment horizontal="left" vertical="center" wrapText="1" readingOrder="1"/>
    </xf>
    <xf numFmtId="0" fontId="42" fillId="0" borderId="0" xfId="0" applyFont="1" applyAlignment="1">
      <alignment horizontal="left" vertical="center"/>
    </xf>
    <xf numFmtId="0" fontId="42" fillId="0" borderId="33"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1"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29" fillId="0" borderId="0" xfId="6" applyFont="1" applyAlignment="1">
      <alignment horizontal="left" wrapText="1"/>
    </xf>
    <xf numFmtId="0" fontId="39" fillId="0" borderId="0" xfId="0" applyFont="1" applyAlignment="1">
      <alignment horizontal="left" vertical="center" wrapText="1" readingOrder="1"/>
    </xf>
    <xf numFmtId="0" fontId="18" fillId="7" borderId="22" xfId="0" applyFont="1" applyFill="1" applyBorder="1" applyAlignment="1">
      <alignment horizontal="center"/>
    </xf>
    <xf numFmtId="0" fontId="18" fillId="7" borderId="11" xfId="0" applyFont="1" applyFill="1" applyBorder="1" applyAlignment="1">
      <alignment horizontal="center"/>
    </xf>
    <xf numFmtId="0" fontId="18" fillId="7" borderId="24" xfId="0" applyFont="1" applyFill="1" applyBorder="1" applyAlignment="1">
      <alignment horizontal="center"/>
    </xf>
    <xf numFmtId="0" fontId="19" fillId="7" borderId="21"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8" fillId="11" borderId="22" xfId="0" applyFont="1" applyFill="1" applyBorder="1" applyAlignment="1">
      <alignment horizontal="center" vertical="center"/>
    </xf>
    <xf numFmtId="0" fontId="18" fillId="11" borderId="11" xfId="0" applyFont="1" applyFill="1" applyBorder="1" applyAlignment="1">
      <alignment horizontal="center" vertical="center"/>
    </xf>
    <xf numFmtId="0" fontId="19" fillId="11" borderId="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2" xfId="0" applyFont="1" applyFill="1" applyBorder="1" applyAlignment="1">
      <alignment horizontal="center" vertical="center" wrapText="1" readingOrder="1"/>
    </xf>
    <xf numFmtId="0" fontId="19" fillId="11" borderId="11" xfId="0" applyFont="1" applyFill="1" applyBorder="1" applyAlignment="1">
      <alignment horizontal="center" vertical="center" wrapText="1" readingOrder="1"/>
    </xf>
    <xf numFmtId="0" fontId="29" fillId="0" borderId="0" xfId="0" applyFont="1" applyAlignment="1">
      <alignment horizontal="left" vertical="top" wrapText="1" readingOrder="1"/>
    </xf>
    <xf numFmtId="0" fontId="29" fillId="0" borderId="0" xfId="0" applyFont="1" applyAlignment="1">
      <alignment horizontal="left" vertical="top" readingOrder="1"/>
    </xf>
    <xf numFmtId="0" fontId="34" fillId="2" borderId="26" xfId="0" applyFont="1" applyFill="1" applyBorder="1" applyAlignment="1">
      <alignment horizontal="left" vertical="center" wrapText="1"/>
    </xf>
    <xf numFmtId="0" fontId="34" fillId="2" borderId="0" xfId="0" applyFont="1" applyFill="1" applyAlignment="1">
      <alignment horizontal="left" vertical="center" wrapText="1"/>
    </xf>
    <xf numFmtId="0" fontId="19" fillId="3" borderId="24" xfId="0" applyFont="1" applyFill="1" applyBorder="1" applyAlignment="1">
      <alignment horizontal="center" vertical="center" wrapText="1" readingOrder="1"/>
    </xf>
    <xf numFmtId="0" fontId="19" fillId="3" borderId="11" xfId="0" applyFont="1" applyFill="1" applyBorder="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19" fillId="3" borderId="30" xfId="0" applyFont="1" applyFill="1" applyBorder="1" applyAlignment="1">
      <alignment horizontal="center" vertical="center" wrapText="1" readingOrder="1"/>
    </xf>
    <xf numFmtId="0" fontId="19" fillId="3" borderId="38" xfId="0" applyFont="1" applyFill="1" applyBorder="1" applyAlignment="1">
      <alignment horizontal="center" vertical="center" wrapText="1" readingOrder="1"/>
    </xf>
    <xf numFmtId="0" fontId="19" fillId="3" borderId="26" xfId="0" applyFont="1" applyFill="1" applyBorder="1" applyAlignment="1">
      <alignment horizontal="center" vertical="center" wrapText="1" readingOrder="1"/>
    </xf>
    <xf numFmtId="0" fontId="19" fillId="3" borderId="66" xfId="0" applyFont="1" applyFill="1" applyBorder="1" applyAlignment="1">
      <alignment horizontal="center" vertical="center" wrapText="1" readingOrder="1"/>
    </xf>
    <xf numFmtId="0" fontId="41" fillId="0" borderId="0" xfId="0" applyFont="1" applyAlignment="1">
      <alignment horizontal="left" vertical="top" wrapText="1" readingOrder="1"/>
    </xf>
    <xf numFmtId="0" fontId="41" fillId="0" borderId="0" xfId="0" applyFont="1" applyAlignment="1">
      <alignment horizontal="left" vertical="top" readingOrder="1"/>
    </xf>
    <xf numFmtId="0" fontId="22" fillId="5" borderId="2"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3" fillId="5" borderId="24" xfId="0" applyFont="1" applyFill="1" applyBorder="1" applyAlignment="1">
      <alignment horizontal="center" vertical="center" wrapText="1" readingOrder="1"/>
    </xf>
    <xf numFmtId="0" fontId="3" fillId="5" borderId="22" xfId="0" applyFont="1" applyFill="1" applyBorder="1" applyAlignment="1">
      <alignment horizontal="center" vertical="center" wrapText="1" readingOrder="1"/>
    </xf>
    <xf numFmtId="0" fontId="3" fillId="5" borderId="26" xfId="0" applyFont="1" applyFill="1" applyBorder="1" applyAlignment="1">
      <alignment horizontal="center" vertical="center" wrapText="1" readingOrder="1"/>
    </xf>
    <xf numFmtId="0" fontId="3" fillId="5" borderId="0" xfId="0" applyFont="1" applyFill="1" applyAlignment="1">
      <alignment horizontal="center" vertical="center" wrapText="1" readingOrder="1"/>
    </xf>
    <xf numFmtId="0" fontId="25" fillId="0" borderId="0" xfId="0" applyFont="1" applyAlignment="1">
      <alignment horizontal="center"/>
    </xf>
    <xf numFmtId="0" fontId="15" fillId="0" borderId="0" xfId="0" applyFont="1" applyAlignment="1">
      <alignment horizontal="center"/>
    </xf>
    <xf numFmtId="49" fontId="43" fillId="6" borderId="0" xfId="6" applyNumberFormat="1" applyFont="1" applyFill="1" applyAlignment="1">
      <alignment horizontal="center" vertical="center"/>
    </xf>
    <xf numFmtId="49" fontId="61" fillId="2" borderId="39" xfId="6" applyNumberFormat="1" applyFont="1" applyFill="1" applyBorder="1" applyAlignment="1">
      <alignment horizontal="left" vertical="top" wrapText="1"/>
    </xf>
    <xf numFmtId="49" fontId="61" fillId="2" borderId="0" xfId="6" applyNumberFormat="1" applyFont="1" applyFill="1" applyAlignment="1">
      <alignment horizontal="left" vertical="top" wrapText="1"/>
    </xf>
    <xf numFmtId="0" fontId="5" fillId="0" borderId="0" xfId="12" applyFont="1" applyAlignment="1">
      <alignment horizontal="left" vertical="center" wrapText="1"/>
    </xf>
    <xf numFmtId="0" fontId="15" fillId="0" borderId="0" xfId="0" applyFont="1" applyAlignment="1">
      <alignment horizontal="left"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C6C6C6"/>
      <color rgb="FF0555FA"/>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Enel Grids'!A1"/><Relationship Id="rId18" Type="http://schemas.openxmlformats.org/officeDocument/2006/relationships/image" Target="../media/image11.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8.png"/><Relationship Id="rId17" Type="http://schemas.openxmlformats.org/officeDocument/2006/relationships/hyperlink" Target="#'Enel X'!A1"/><Relationship Id="rId2" Type="http://schemas.openxmlformats.org/officeDocument/2006/relationships/image" Target="../media/image5.png"/><Relationship Id="rId16" Type="http://schemas.openxmlformats.org/officeDocument/2006/relationships/image" Target="../media/image10.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7.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6.png"/><Relationship Id="rId1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5" Type="http://schemas.openxmlformats.org/officeDocument/2006/relationships/image" Target="../media/image11.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3"/>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2</xdr:col>
      <xdr:colOff>95250</xdr:colOff>
      <xdr:row>2</xdr:row>
      <xdr:rowOff>0</xdr:rowOff>
    </xdr:from>
    <xdr:to>
      <xdr:col>12</xdr:col>
      <xdr:colOff>70257</xdr:colOff>
      <xdr:row>16</xdr:row>
      <xdr:rowOff>152604</xdr:rowOff>
    </xdr:to>
    <xdr:pic>
      <xdr:nvPicPr>
        <xdr:cNvPr id="2" name="Immagine 1">
          <a:extLst>
            <a:ext uri="{FF2B5EF4-FFF2-40B4-BE49-F238E27FC236}">
              <a16:creationId xmlns:a16="http://schemas.microsoft.com/office/drawing/2014/main" id="{7143E773-4064-B816-02E3-154B507F5A34}"/>
            </a:ext>
          </a:extLst>
        </xdr:cNvPr>
        <xdr:cNvPicPr>
          <a:picLocks noChangeAspect="1"/>
        </xdr:cNvPicPr>
      </xdr:nvPicPr>
      <xdr:blipFill>
        <a:blip xmlns:r="http://schemas.openxmlformats.org/officeDocument/2006/relationships" r:embed="rId4"/>
        <a:stretch>
          <a:fillRect/>
        </a:stretch>
      </xdr:blipFill>
      <xdr:spPr>
        <a:xfrm>
          <a:off x="1682750" y="460375"/>
          <a:ext cx="7912507" cy="3962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2</xdr:row>
      <xdr:rowOff>57150</xdr:rowOff>
    </xdr:from>
    <xdr:to>
      <xdr:col>5</xdr:col>
      <xdr:colOff>247650</xdr:colOff>
      <xdr:row>3</xdr:row>
      <xdr:rowOff>114300</xdr:rowOff>
    </xdr:to>
    <xdr:pic>
      <xdr:nvPicPr>
        <xdr:cNvPr id="2" name="Immagine 1">
          <a:extLst>
            <a:ext uri="{FF2B5EF4-FFF2-40B4-BE49-F238E27FC236}">
              <a16:creationId xmlns:a16="http://schemas.microsoft.com/office/drawing/2014/main" id="{A164611B-2F0B-4A4B-B1D3-FDAAA3DD9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1225" y="412750"/>
          <a:ext cx="219075" cy="215900"/>
        </a:xfrm>
        <a:prstGeom prst="rect">
          <a:avLst/>
        </a:prstGeom>
      </xdr:spPr>
    </xdr:pic>
    <xdr:clientData/>
  </xdr:twoCellAnchor>
  <xdr:twoCellAnchor editAs="oneCell">
    <xdr:from>
      <xdr:col>3</xdr:col>
      <xdr:colOff>539750</xdr:colOff>
      <xdr:row>1</xdr:row>
      <xdr:rowOff>23813</xdr:rowOff>
    </xdr:from>
    <xdr:to>
      <xdr:col>4</xdr:col>
      <xdr:colOff>759837</xdr:colOff>
      <xdr:row>3</xdr:row>
      <xdr:rowOff>78355</xdr:rowOff>
    </xdr:to>
    <xdr:pic>
      <xdr:nvPicPr>
        <xdr:cNvPr id="3" name="Immagine 6">
          <a:hlinkClick xmlns:r="http://schemas.openxmlformats.org/officeDocument/2006/relationships" r:id="rId2"/>
          <a:extLst>
            <a:ext uri="{FF2B5EF4-FFF2-40B4-BE49-F238E27FC236}">
              <a16:creationId xmlns:a16="http://schemas.microsoft.com/office/drawing/2014/main" id="{EAD3544B-3ABF-43A7-AAB0-C1067E162CB4}"/>
            </a:ext>
          </a:extLst>
        </xdr:cNvPr>
        <xdr:cNvPicPr>
          <a:picLocks noChangeAspect="1"/>
        </xdr:cNvPicPr>
      </xdr:nvPicPr>
      <xdr:blipFill>
        <a:blip xmlns:r="http://schemas.openxmlformats.org/officeDocument/2006/relationships" r:embed="rId3"/>
        <a:stretch>
          <a:fillRect/>
        </a:stretch>
      </xdr:blipFill>
      <xdr:spPr>
        <a:xfrm>
          <a:off x="6197600" y="201613"/>
          <a:ext cx="1007487" cy="3910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xdr:colOff>
      <xdr:row>2</xdr:row>
      <xdr:rowOff>47625</xdr:rowOff>
    </xdr:from>
    <xdr:to>
      <xdr:col>5</xdr:col>
      <xdr:colOff>273050</xdr:colOff>
      <xdr:row>3</xdr:row>
      <xdr:rowOff>112713</xdr:rowOff>
    </xdr:to>
    <xdr:pic>
      <xdr:nvPicPr>
        <xdr:cNvPr id="2" name="Immagine 1">
          <a:extLst>
            <a:ext uri="{FF2B5EF4-FFF2-40B4-BE49-F238E27FC236}">
              <a16:creationId xmlns:a16="http://schemas.microsoft.com/office/drawing/2014/main" id="{513D97A2-837C-48EC-A91B-F937A52F48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7000" y="403225"/>
          <a:ext cx="219075" cy="223838"/>
        </a:xfrm>
        <a:prstGeom prst="rect">
          <a:avLst/>
        </a:prstGeom>
      </xdr:spPr>
    </xdr:pic>
    <xdr:clientData/>
  </xdr:twoCellAnchor>
  <xdr:twoCellAnchor editAs="oneCell">
    <xdr:from>
      <xdr:col>4</xdr:col>
      <xdr:colOff>174626</xdr:colOff>
      <xdr:row>1</xdr:row>
      <xdr:rowOff>23815</xdr:rowOff>
    </xdr:from>
    <xdr:to>
      <xdr:col>4</xdr:col>
      <xdr:colOff>1180525</xdr:colOff>
      <xdr:row>3</xdr:row>
      <xdr:rowOff>78357</xdr:rowOff>
    </xdr:to>
    <xdr:pic>
      <xdr:nvPicPr>
        <xdr:cNvPr id="3" name="Immagine 6">
          <a:hlinkClick xmlns:r="http://schemas.openxmlformats.org/officeDocument/2006/relationships" r:id="rId2"/>
          <a:extLst>
            <a:ext uri="{FF2B5EF4-FFF2-40B4-BE49-F238E27FC236}">
              <a16:creationId xmlns:a16="http://schemas.microsoft.com/office/drawing/2014/main" id="{CBD63BF3-2269-46E9-BBEB-87879FD9D99E}"/>
            </a:ext>
          </a:extLst>
        </xdr:cNvPr>
        <xdr:cNvPicPr>
          <a:picLocks noChangeAspect="1"/>
        </xdr:cNvPicPr>
      </xdr:nvPicPr>
      <xdr:blipFill>
        <a:blip xmlns:r="http://schemas.openxmlformats.org/officeDocument/2006/relationships" r:embed="rId3"/>
        <a:stretch>
          <a:fillRect/>
        </a:stretch>
      </xdr:blipFill>
      <xdr:spPr>
        <a:xfrm>
          <a:off x="6638926" y="201615"/>
          <a:ext cx="1005899" cy="391092"/>
        </a:xfrm>
        <a:prstGeom prst="rect">
          <a:avLst/>
        </a:prstGeom>
      </xdr:spPr>
    </xdr:pic>
    <xdr:clientData/>
  </xdr:twoCellAnchor>
  <xdr:twoCellAnchor editAs="oneCell">
    <xdr:from>
      <xdr:col>4</xdr:col>
      <xdr:colOff>174626</xdr:colOff>
      <xdr:row>1</xdr:row>
      <xdr:rowOff>63502</xdr:rowOff>
    </xdr:from>
    <xdr:to>
      <xdr:col>4</xdr:col>
      <xdr:colOff>1180525</xdr:colOff>
      <xdr:row>3</xdr:row>
      <xdr:rowOff>121219</xdr:rowOff>
    </xdr:to>
    <xdr:pic>
      <xdr:nvPicPr>
        <xdr:cNvPr id="4" name="Immagine 6">
          <a:hlinkClick xmlns:r="http://schemas.openxmlformats.org/officeDocument/2006/relationships" r:id="rId2"/>
          <a:extLst>
            <a:ext uri="{FF2B5EF4-FFF2-40B4-BE49-F238E27FC236}">
              <a16:creationId xmlns:a16="http://schemas.microsoft.com/office/drawing/2014/main" id="{FE826CF8-B043-4EBD-839A-1E0BEC522E33}"/>
            </a:ext>
          </a:extLst>
        </xdr:cNvPr>
        <xdr:cNvPicPr>
          <a:picLocks noChangeAspect="1"/>
        </xdr:cNvPicPr>
      </xdr:nvPicPr>
      <xdr:blipFill>
        <a:blip xmlns:r="http://schemas.openxmlformats.org/officeDocument/2006/relationships" r:embed="rId3"/>
        <a:stretch>
          <a:fillRect/>
        </a:stretch>
      </xdr:blipFill>
      <xdr:spPr>
        <a:xfrm>
          <a:off x="6638926" y="241302"/>
          <a:ext cx="1005899" cy="3910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29158</xdr:colOff>
      <xdr:row>2</xdr:row>
      <xdr:rowOff>29158</xdr:rowOff>
    </xdr:from>
    <xdr:to>
      <xdr:col>5</xdr:col>
      <xdr:colOff>248233</xdr:colOff>
      <xdr:row>3</xdr:row>
      <xdr:rowOff>87767</xdr:rowOff>
    </xdr:to>
    <xdr:pic>
      <xdr:nvPicPr>
        <xdr:cNvPr id="2" name="Immagine 1">
          <a:extLst>
            <a:ext uri="{FF2B5EF4-FFF2-40B4-BE49-F238E27FC236}">
              <a16:creationId xmlns:a16="http://schemas.microsoft.com/office/drawing/2014/main" id="{301E4479-4206-4ACE-9013-B1DB3FAD6E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908" y="384758"/>
          <a:ext cx="219075" cy="220534"/>
        </a:xfrm>
        <a:prstGeom prst="rect">
          <a:avLst/>
        </a:prstGeom>
      </xdr:spPr>
    </xdr:pic>
    <xdr:clientData/>
  </xdr:twoCellAnchor>
  <xdr:twoCellAnchor editAs="oneCell">
    <xdr:from>
      <xdr:col>3</xdr:col>
      <xdr:colOff>515938</xdr:colOff>
      <xdr:row>1</xdr:row>
      <xdr:rowOff>7938</xdr:rowOff>
    </xdr:from>
    <xdr:to>
      <xdr:col>4</xdr:col>
      <xdr:colOff>732849</xdr:colOff>
      <xdr:row>3</xdr:row>
      <xdr:rowOff>65655</xdr:rowOff>
    </xdr:to>
    <xdr:pic>
      <xdr:nvPicPr>
        <xdr:cNvPr id="3" name="Immagine 6">
          <a:hlinkClick xmlns:r="http://schemas.openxmlformats.org/officeDocument/2006/relationships" r:id="rId2"/>
          <a:extLst>
            <a:ext uri="{FF2B5EF4-FFF2-40B4-BE49-F238E27FC236}">
              <a16:creationId xmlns:a16="http://schemas.microsoft.com/office/drawing/2014/main" id="{FF8F277B-852F-4CFC-8AE9-4227F09EB757}"/>
            </a:ext>
          </a:extLst>
        </xdr:cNvPr>
        <xdr:cNvPicPr>
          <a:picLocks noChangeAspect="1"/>
        </xdr:cNvPicPr>
      </xdr:nvPicPr>
      <xdr:blipFill>
        <a:blip xmlns:r="http://schemas.openxmlformats.org/officeDocument/2006/relationships" r:embed="rId3"/>
        <a:stretch>
          <a:fillRect/>
        </a:stretch>
      </xdr:blipFill>
      <xdr:spPr>
        <a:xfrm>
          <a:off x="7989888" y="185738"/>
          <a:ext cx="1007486" cy="3910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911850" y="1368425"/>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6159500" y="1924475"/>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6160550" y="2441575"/>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713269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2650" y="377825"/>
          <a:ext cx="7928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527550" y="3778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751369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234950</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98600" y="3873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533400</xdr:colOff>
      <xdr:row>1</xdr:row>
      <xdr:rowOff>142875</xdr:rowOff>
    </xdr:from>
    <xdr:to>
      <xdr:col>9</xdr:col>
      <xdr:colOff>770419</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10</xdr:col>
      <xdr:colOff>19050</xdr:colOff>
      <xdr:row>2</xdr:row>
      <xdr:rowOff>95250</xdr:rowOff>
    </xdr:from>
    <xdr:to>
      <xdr:col>10</xdr:col>
      <xdr:colOff>234950</xdr:colOff>
      <xdr:row>3</xdr:row>
      <xdr:rowOff>120650</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2</xdr:col>
      <xdr:colOff>663575</xdr:colOff>
      <xdr:row>2</xdr:row>
      <xdr:rowOff>0</xdr:rowOff>
    </xdr:from>
    <xdr:to>
      <xdr:col>3</xdr:col>
      <xdr:colOff>145125</xdr:colOff>
      <xdr:row>3</xdr:row>
      <xdr:rowOff>97500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2949575" y="368300"/>
          <a:ext cx="307050" cy="2816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583094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273050</xdr:colOff>
      <xdr:row>3</xdr:row>
      <xdr:rowOff>120650</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208</xdr:row>
      <xdr:rowOff>0</xdr:rowOff>
    </xdr:from>
    <xdr:to>
      <xdr:col>17</xdr:col>
      <xdr:colOff>446569</xdr:colOff>
      <xdr:row>210</xdr:row>
      <xdr:rowOff>11680</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209</xdr:row>
      <xdr:rowOff>9525</xdr:rowOff>
    </xdr:from>
    <xdr:to>
      <xdr:col>18</xdr:col>
      <xdr:colOff>101600</xdr:colOff>
      <xdr:row>210</xdr:row>
      <xdr:rowOff>38098</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abSelected="1" topLeftCell="A2" zoomScaleNormal="100" workbookViewId="0">
      <selection activeCell="Q17" sqref="Q17"/>
    </sheetView>
  </sheetViews>
  <sheetFormatPr defaultColWidth="11.453125" defaultRowHeight="14" x14ac:dyDescent="0.3"/>
  <cols>
    <col min="1" max="16384" width="11.453125" style="13"/>
  </cols>
  <sheetData>
    <row r="2" spans="1:10" ht="22.5" x14ac:dyDescent="0.45">
      <c r="A2" s="12"/>
      <c r="B2" s="12"/>
      <c r="C2" s="12"/>
      <c r="D2" s="12"/>
      <c r="E2" s="12"/>
      <c r="F2" s="12"/>
      <c r="G2" s="12"/>
      <c r="H2" s="12"/>
    </row>
    <row r="3" spans="1:10" ht="22.5" x14ac:dyDescent="0.45">
      <c r="A3" s="12"/>
      <c r="B3" s="12"/>
      <c r="C3" s="12"/>
      <c r="D3" s="12"/>
      <c r="E3" s="12"/>
      <c r="F3" s="12"/>
      <c r="G3" s="12"/>
      <c r="H3" s="12"/>
    </row>
    <row r="4" spans="1:10" ht="22.5" x14ac:dyDescent="0.45">
      <c r="A4" s="12"/>
      <c r="B4" s="12"/>
      <c r="C4" s="12"/>
      <c r="D4" s="12"/>
      <c r="E4" s="12"/>
      <c r="F4" s="12"/>
      <c r="G4" s="12"/>
      <c r="H4" s="12"/>
    </row>
    <row r="5" spans="1:10" ht="22.5" x14ac:dyDescent="0.45">
      <c r="A5" s="12"/>
      <c r="B5" s="12"/>
      <c r="C5" s="12"/>
      <c r="D5" s="12"/>
      <c r="E5" s="12"/>
      <c r="F5" s="12"/>
      <c r="G5" s="12"/>
      <c r="H5" s="12"/>
    </row>
    <row r="6" spans="1:10" ht="22.5" x14ac:dyDescent="0.45">
      <c r="A6" s="12"/>
      <c r="B6" s="12"/>
      <c r="C6" s="12"/>
      <c r="D6" s="12"/>
      <c r="E6" s="12"/>
      <c r="F6" s="12"/>
      <c r="G6" s="12"/>
      <c r="H6" s="12"/>
    </row>
    <row r="7" spans="1:10" ht="22.5" x14ac:dyDescent="0.45">
      <c r="A7" s="12"/>
      <c r="B7" s="12"/>
      <c r="C7" s="12"/>
      <c r="D7" s="12"/>
      <c r="E7" s="12"/>
      <c r="F7" s="12"/>
      <c r="G7" s="12"/>
      <c r="H7" s="12"/>
    </row>
    <row r="8" spans="1:10" ht="22.5" customHeight="1" x14ac:dyDescent="0.3">
      <c r="A8" s="267"/>
      <c r="B8" s="267"/>
      <c r="C8" s="267"/>
      <c r="D8" s="267"/>
      <c r="E8" s="267"/>
      <c r="F8" s="267"/>
      <c r="G8" s="267"/>
      <c r="H8" s="267"/>
      <c r="I8" s="267"/>
      <c r="J8" s="267"/>
    </row>
    <row r="9" spans="1:10" ht="22.5" customHeight="1" x14ac:dyDescent="0.3">
      <c r="A9" s="267"/>
      <c r="B9" s="267"/>
      <c r="C9" s="267"/>
      <c r="D9" s="267"/>
      <c r="E9" s="267"/>
      <c r="F9" s="267"/>
      <c r="G9" s="267"/>
      <c r="H9" s="267"/>
      <c r="I9" s="267"/>
      <c r="J9" s="267"/>
    </row>
    <row r="10" spans="1:10" ht="22.5" customHeight="1" x14ac:dyDescent="0.3">
      <c r="A10" s="267"/>
      <c r="B10" s="267"/>
      <c r="C10" s="267"/>
      <c r="D10" s="267"/>
      <c r="E10" s="267"/>
      <c r="F10" s="267"/>
      <c r="G10" s="267"/>
      <c r="H10" s="267"/>
      <c r="I10" s="267"/>
      <c r="J10" s="267"/>
    </row>
    <row r="11" spans="1:10" ht="22.5" customHeight="1" x14ac:dyDescent="0.3">
      <c r="A11" s="267"/>
      <c r="B11" s="267"/>
      <c r="C11" s="267"/>
      <c r="D11" s="267"/>
      <c r="E11" s="267"/>
      <c r="F11" s="267"/>
      <c r="G11" s="267"/>
      <c r="H11" s="267"/>
      <c r="I11" s="267"/>
      <c r="J11" s="267"/>
    </row>
    <row r="12" spans="1:10" ht="22.5" customHeight="1" x14ac:dyDescent="0.3">
      <c r="A12" s="267"/>
      <c r="B12" s="267"/>
      <c r="C12" s="267"/>
      <c r="D12" s="267"/>
      <c r="E12" s="267"/>
      <c r="F12" s="267"/>
      <c r="G12" s="267"/>
      <c r="H12" s="267"/>
      <c r="I12" s="267"/>
      <c r="J12" s="267"/>
    </row>
    <row r="13" spans="1:10" ht="22.5" customHeight="1" x14ac:dyDescent="0.3">
      <c r="A13" s="267"/>
      <c r="B13" s="267"/>
      <c r="C13" s="267"/>
      <c r="D13" s="267"/>
      <c r="E13" s="267"/>
      <c r="F13" s="267"/>
      <c r="G13" s="267"/>
      <c r="H13" s="267"/>
      <c r="I13" s="267"/>
      <c r="J13" s="267"/>
    </row>
    <row r="14" spans="1:10" ht="22.5" customHeight="1" x14ac:dyDescent="0.3">
      <c r="A14" s="267"/>
      <c r="B14" s="267"/>
      <c r="C14" s="267"/>
      <c r="D14" s="267"/>
      <c r="E14" s="267"/>
      <c r="F14" s="267"/>
      <c r="G14" s="267"/>
      <c r="H14" s="267"/>
      <c r="I14" s="267"/>
      <c r="J14" s="267"/>
    </row>
    <row r="15" spans="1:10" ht="15" customHeight="1" x14ac:dyDescent="0.3">
      <c r="A15" s="267"/>
      <c r="B15" s="267"/>
      <c r="C15" s="267"/>
      <c r="D15" s="267"/>
      <c r="E15" s="267"/>
      <c r="F15" s="267"/>
      <c r="G15" s="267"/>
      <c r="H15" s="267"/>
      <c r="I15" s="267"/>
      <c r="J15" s="267"/>
    </row>
    <row r="16" spans="1:10" ht="15" customHeight="1" x14ac:dyDescent="0.3">
      <c r="A16" s="267"/>
      <c r="B16" s="267"/>
      <c r="C16" s="267"/>
      <c r="D16" s="267"/>
      <c r="E16" s="267"/>
      <c r="F16" s="267"/>
      <c r="G16" s="267"/>
      <c r="H16" s="267"/>
      <c r="I16" s="267"/>
      <c r="J16" s="267"/>
    </row>
    <row r="17" spans="1:14" ht="22.5" x14ac:dyDescent="0.45">
      <c r="A17" s="12"/>
      <c r="B17" s="12"/>
      <c r="C17" s="12"/>
      <c r="D17" s="12"/>
      <c r="E17" s="12"/>
      <c r="F17" s="12"/>
      <c r="G17" s="12"/>
      <c r="H17" s="12"/>
    </row>
    <row r="18" spans="1:14" ht="22.5" x14ac:dyDescent="0.45">
      <c r="A18" s="12"/>
      <c r="B18" s="12"/>
      <c r="C18" s="12"/>
      <c r="D18" s="12"/>
      <c r="E18" s="12"/>
      <c r="F18" s="12"/>
      <c r="G18" s="12"/>
      <c r="H18" s="12"/>
    </row>
    <row r="19" spans="1:14" ht="22.5" x14ac:dyDescent="0.45">
      <c r="A19" s="270" t="s">
        <v>0</v>
      </c>
      <c r="B19" s="270"/>
      <c r="C19" s="270"/>
      <c r="D19" s="270"/>
      <c r="E19" s="270"/>
      <c r="F19" s="270"/>
      <c r="G19" s="270"/>
      <c r="H19" s="270"/>
      <c r="I19" s="270"/>
      <c r="J19" s="270"/>
      <c r="K19" s="270"/>
      <c r="L19" s="270"/>
      <c r="M19" s="270"/>
      <c r="N19" s="209"/>
    </row>
    <row r="20" spans="1:14" ht="22.5" x14ac:dyDescent="0.45">
      <c r="A20" s="268" t="s">
        <v>1</v>
      </c>
      <c r="B20" s="268"/>
      <c r="C20" s="268"/>
      <c r="D20" s="268"/>
      <c r="E20" s="268"/>
      <c r="F20" s="268"/>
      <c r="G20" s="268"/>
      <c r="H20" s="268"/>
      <c r="I20" s="268"/>
      <c r="J20" s="268"/>
      <c r="K20" s="268"/>
      <c r="L20" s="268"/>
      <c r="M20" s="268"/>
      <c r="N20" s="210"/>
    </row>
    <row r="21" spans="1:14" ht="22.5" x14ac:dyDescent="0.45">
      <c r="A21" s="271" t="s">
        <v>2</v>
      </c>
      <c r="B21" s="271"/>
      <c r="C21" s="271"/>
      <c r="D21" s="271"/>
      <c r="E21" s="271"/>
      <c r="F21" s="271"/>
      <c r="G21" s="271"/>
      <c r="H21" s="271"/>
      <c r="I21" s="271"/>
      <c r="J21" s="271"/>
      <c r="K21" s="271"/>
      <c r="L21" s="271"/>
      <c r="M21" s="271"/>
      <c r="N21" s="211"/>
    </row>
    <row r="22" spans="1:14" ht="22.5" x14ac:dyDescent="0.45">
      <c r="A22" s="269"/>
      <c r="B22" s="269"/>
      <c r="C22" s="269"/>
      <c r="D22" s="269"/>
      <c r="E22" s="269"/>
      <c r="F22" s="269"/>
      <c r="G22" s="269"/>
      <c r="H22" s="269"/>
      <c r="I22" s="269"/>
      <c r="J22" s="269"/>
      <c r="K22" s="269"/>
      <c r="L22" s="269"/>
      <c r="M22" s="269"/>
      <c r="N22" s="12"/>
    </row>
    <row r="23" spans="1:14" ht="22.5" x14ac:dyDescent="0.45">
      <c r="A23" s="270" t="s">
        <v>3</v>
      </c>
      <c r="B23" s="270"/>
      <c r="C23" s="270"/>
      <c r="D23" s="270"/>
      <c r="E23" s="270"/>
      <c r="F23" s="270"/>
      <c r="G23" s="270"/>
      <c r="H23" s="270"/>
      <c r="I23" s="270"/>
      <c r="J23" s="270"/>
      <c r="K23" s="270"/>
      <c r="L23" s="270"/>
      <c r="M23" s="270"/>
      <c r="N23" s="209"/>
    </row>
    <row r="24" spans="1:14" ht="22.5" x14ac:dyDescent="0.45">
      <c r="A24" s="268" t="s">
        <v>4</v>
      </c>
      <c r="B24" s="268"/>
      <c r="C24" s="268"/>
      <c r="D24" s="268"/>
      <c r="E24" s="268"/>
      <c r="F24" s="268"/>
      <c r="G24" s="268"/>
      <c r="H24" s="268"/>
      <c r="I24" s="268"/>
      <c r="J24" s="268"/>
      <c r="K24" s="268"/>
      <c r="L24" s="268"/>
      <c r="M24" s="268"/>
      <c r="N24" s="210"/>
    </row>
    <row r="25" spans="1:14" ht="22.5" x14ac:dyDescent="0.45">
      <c r="A25" s="269"/>
      <c r="B25" s="269"/>
      <c r="C25" s="269"/>
      <c r="D25" s="269"/>
      <c r="E25" s="269"/>
      <c r="F25" s="269"/>
      <c r="G25" s="269"/>
      <c r="H25" s="269"/>
      <c r="I25" s="269"/>
      <c r="J25" s="269"/>
      <c r="K25" s="269"/>
      <c r="L25" s="269"/>
      <c r="M25" s="269"/>
      <c r="N25" s="12"/>
    </row>
    <row r="26" spans="1:14" ht="22.5" x14ac:dyDescent="0.45">
      <c r="A26" s="270" t="s">
        <v>96</v>
      </c>
      <c r="B26" s="270"/>
      <c r="C26" s="270"/>
      <c r="D26" s="270"/>
      <c r="E26" s="270"/>
      <c r="F26" s="270"/>
      <c r="G26" s="270"/>
      <c r="H26" s="270"/>
      <c r="I26" s="270"/>
      <c r="J26" s="270"/>
      <c r="K26" s="270"/>
      <c r="L26" s="270"/>
      <c r="M26" s="270"/>
      <c r="N26" s="209"/>
    </row>
    <row r="27" spans="1:14" ht="22.5" x14ac:dyDescent="0.45">
      <c r="A27" s="269"/>
      <c r="B27" s="269"/>
      <c r="C27" s="269"/>
      <c r="D27" s="269"/>
      <c r="E27" s="269"/>
      <c r="F27" s="269"/>
      <c r="G27" s="269"/>
      <c r="H27" s="269"/>
      <c r="I27" s="269"/>
      <c r="J27" s="269"/>
      <c r="K27" s="269"/>
      <c r="L27" s="269"/>
      <c r="M27" s="269"/>
    </row>
    <row r="28" spans="1:14" ht="22.5" x14ac:dyDescent="0.45">
      <c r="A28" s="269"/>
      <c r="B28" s="269"/>
      <c r="C28" s="269"/>
      <c r="D28" s="269"/>
      <c r="E28" s="269"/>
      <c r="F28" s="269"/>
      <c r="G28" s="269"/>
      <c r="H28" s="269"/>
      <c r="I28" s="269"/>
      <c r="J28" s="269"/>
      <c r="K28" s="269"/>
      <c r="L28" s="269"/>
      <c r="M28" s="269"/>
    </row>
    <row r="29" spans="1:14" ht="22.5" x14ac:dyDescent="0.45">
      <c r="A29" s="12"/>
      <c r="B29" s="12"/>
      <c r="C29" s="12"/>
      <c r="D29" s="12"/>
      <c r="E29" s="12"/>
      <c r="F29" s="12"/>
      <c r="G29" s="12"/>
      <c r="H29" s="12"/>
    </row>
    <row r="30" spans="1:14" ht="22.5" x14ac:dyDescent="0.45">
      <c r="A30" s="12"/>
      <c r="B30" s="12"/>
      <c r="C30" s="12"/>
      <c r="D30" s="12"/>
      <c r="E30" s="12"/>
      <c r="F30" s="12"/>
      <c r="G30" s="12"/>
      <c r="H30" s="12"/>
    </row>
    <row r="31" spans="1:14" ht="22.5" x14ac:dyDescent="0.45">
      <c r="A31" s="12"/>
      <c r="B31" s="12"/>
      <c r="C31" s="12"/>
      <c r="D31" s="12"/>
      <c r="E31" s="12"/>
      <c r="F31" s="12"/>
      <c r="G31" s="12"/>
      <c r="H31" s="12"/>
    </row>
    <row r="32" spans="1:14" ht="22.5" x14ac:dyDescent="0.45">
      <c r="A32" s="12"/>
      <c r="B32" s="12"/>
      <c r="C32" s="12"/>
      <c r="D32" s="12"/>
      <c r="E32" s="12"/>
      <c r="F32" s="12"/>
      <c r="G32" s="12"/>
      <c r="H32" s="12"/>
    </row>
    <row r="33" spans="1:8" ht="22.5" x14ac:dyDescent="0.45">
      <c r="A33" s="12"/>
      <c r="B33" s="12"/>
      <c r="C33" s="12"/>
      <c r="D33" s="12"/>
      <c r="E33" s="12"/>
      <c r="F33" s="12"/>
      <c r="G33" s="12"/>
      <c r="H33" s="12"/>
    </row>
  </sheetData>
  <mergeCells count="11">
    <mergeCell ref="A28:M28"/>
    <mergeCell ref="A19:M19"/>
    <mergeCell ref="A20:M20"/>
    <mergeCell ref="A21:M21"/>
    <mergeCell ref="A22:M22"/>
    <mergeCell ref="A23:M23"/>
    <mergeCell ref="A8:J16"/>
    <mergeCell ref="A24:M24"/>
    <mergeCell ref="A25:M25"/>
    <mergeCell ref="A26:M26"/>
    <mergeCell ref="A27:M27"/>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54D28-03FF-4ACC-BB03-43FF7EC07E8D}">
  <dimension ref="B1:G56"/>
  <sheetViews>
    <sheetView showGridLines="0" zoomScaleNormal="100" workbookViewId="0">
      <selection activeCell="H13" sqref="H13"/>
    </sheetView>
  </sheetViews>
  <sheetFormatPr defaultColWidth="9.1796875" defaultRowHeight="12.5" x14ac:dyDescent="0.25"/>
  <cols>
    <col min="1" max="1" width="9.1796875" style="220"/>
    <col min="2" max="2" width="60.54296875" style="220" customWidth="1"/>
    <col min="3" max="5" width="11.26953125" style="220" customWidth="1"/>
    <col min="6" max="16384" width="9.1796875" style="220"/>
  </cols>
  <sheetData>
    <row r="1" spans="2:7" ht="14" x14ac:dyDescent="0.3">
      <c r="B1" s="13"/>
      <c r="C1" s="13"/>
      <c r="D1" s="13"/>
      <c r="E1" s="13"/>
    </row>
    <row r="2" spans="2:7" s="13" customFormat="1" ht="14" x14ac:dyDescent="0.3"/>
    <row r="3" spans="2:7" ht="12.75" customHeight="1" x14ac:dyDescent="0.25">
      <c r="B3" s="278" t="s">
        <v>99</v>
      </c>
      <c r="C3" s="278"/>
      <c r="D3" s="278"/>
      <c r="E3" s="278"/>
    </row>
    <row r="4" spans="2:7" ht="13.5" customHeight="1" thickBot="1" x14ac:dyDescent="0.4">
      <c r="B4" s="279"/>
      <c r="C4" s="279"/>
      <c r="D4" s="279"/>
      <c r="E4" s="279"/>
      <c r="F4" s="323" t="s">
        <v>10</v>
      </c>
      <c r="G4" s="324"/>
    </row>
    <row r="5" spans="2:7" ht="15.5" x14ac:dyDescent="0.25">
      <c r="B5" s="237"/>
      <c r="C5" s="237"/>
      <c r="D5" s="237"/>
    </row>
    <row r="6" spans="2:7" ht="23.25" customHeight="1" x14ac:dyDescent="0.25">
      <c r="B6" s="325" t="s">
        <v>73</v>
      </c>
      <c r="C6" s="325"/>
      <c r="D6" s="325"/>
      <c r="E6" s="325"/>
    </row>
    <row r="7" spans="2:7" ht="14" x14ac:dyDescent="0.25">
      <c r="B7" s="197"/>
      <c r="C7" s="197"/>
      <c r="D7" s="197"/>
      <c r="E7" s="197"/>
    </row>
    <row r="8" spans="2:7" ht="16" x14ac:dyDescent="0.3">
      <c r="B8" s="222"/>
      <c r="C8" s="238"/>
      <c r="D8" s="261" t="s">
        <v>216</v>
      </c>
      <c r="E8" s="232" t="s">
        <v>217</v>
      </c>
    </row>
    <row r="9" spans="2:7" ht="14.25" customHeight="1" x14ac:dyDescent="0.25">
      <c r="B9" s="213"/>
      <c r="C9" s="212"/>
      <c r="D9" s="213"/>
      <c r="E9" s="214"/>
    </row>
    <row r="10" spans="2:7" ht="14.25" customHeight="1" x14ac:dyDescent="0.25">
      <c r="B10" s="239" t="s">
        <v>185</v>
      </c>
      <c r="C10" s="200"/>
      <c r="D10" s="198">
        <v>69534</v>
      </c>
      <c r="E10" s="199">
        <v>105522</v>
      </c>
    </row>
    <row r="11" spans="2:7" ht="14.25" customHeight="1" x14ac:dyDescent="0.25">
      <c r="B11" s="239" t="s">
        <v>186</v>
      </c>
      <c r="C11" s="200"/>
      <c r="D11" s="198">
        <v>57360</v>
      </c>
      <c r="E11" s="199">
        <v>101549</v>
      </c>
    </row>
    <row r="12" spans="2:7" ht="14.25" customHeight="1" x14ac:dyDescent="0.25">
      <c r="B12" s="239" t="s">
        <v>137</v>
      </c>
      <c r="C12" s="201"/>
      <c r="D12" s="198">
        <v>-2339</v>
      </c>
      <c r="E12" s="199">
        <v>2094</v>
      </c>
    </row>
    <row r="13" spans="2:7" ht="13" x14ac:dyDescent="0.25">
      <c r="B13" s="240" t="s">
        <v>188</v>
      </c>
      <c r="C13" s="202"/>
      <c r="D13" s="204">
        <v>9835</v>
      </c>
      <c r="E13" s="205">
        <v>6067</v>
      </c>
    </row>
    <row r="14" spans="2:7" s="241" customFormat="1" ht="13" x14ac:dyDescent="0.3">
      <c r="B14" s="239" t="s">
        <v>187</v>
      </c>
      <c r="C14" s="200"/>
      <c r="D14" s="198">
        <v>3089</v>
      </c>
      <c r="E14" s="199">
        <v>6893</v>
      </c>
    </row>
    <row r="15" spans="2:7" x14ac:dyDescent="0.25">
      <c r="B15" s="239" t="s">
        <v>149</v>
      </c>
      <c r="C15" s="200"/>
      <c r="D15" s="198">
        <v>5874</v>
      </c>
      <c r="E15" s="199">
        <v>8850</v>
      </c>
    </row>
    <row r="16" spans="2:7" x14ac:dyDescent="0.25">
      <c r="B16" s="239" t="s">
        <v>132</v>
      </c>
      <c r="C16" s="200"/>
      <c r="D16" s="198">
        <v>289</v>
      </c>
      <c r="E16" s="199">
        <v>261</v>
      </c>
    </row>
    <row r="17" spans="2:7" ht="13" x14ac:dyDescent="0.25">
      <c r="B17" s="240" t="s">
        <v>189</v>
      </c>
      <c r="C17" s="202"/>
      <c r="D17" s="204">
        <v>-2496</v>
      </c>
      <c r="E17" s="205">
        <v>-1696</v>
      </c>
    </row>
    <row r="18" spans="2:7" s="241" customFormat="1" ht="13" x14ac:dyDescent="0.3">
      <c r="B18" s="240" t="s">
        <v>150</v>
      </c>
      <c r="C18" s="202"/>
      <c r="D18" s="204">
        <v>30</v>
      </c>
      <c r="E18" s="205">
        <v>55</v>
      </c>
    </row>
    <row r="19" spans="2:7" s="241" customFormat="1" ht="13" x14ac:dyDescent="0.3">
      <c r="B19" s="240" t="s">
        <v>117</v>
      </c>
      <c r="C19" s="202"/>
      <c r="D19" s="204">
        <v>7369</v>
      </c>
      <c r="E19" s="205">
        <v>4426</v>
      </c>
    </row>
    <row r="20" spans="2:7" s="241" customFormat="1" ht="14.5" x14ac:dyDescent="0.3">
      <c r="B20" s="239" t="s">
        <v>219</v>
      </c>
      <c r="C20" s="200"/>
      <c r="D20" s="198">
        <v>2431</v>
      </c>
      <c r="E20" s="199">
        <v>1571</v>
      </c>
    </row>
    <row r="21" spans="2:7" ht="15" x14ac:dyDescent="0.25">
      <c r="B21" s="240" t="s">
        <v>220</v>
      </c>
      <c r="C21" s="202"/>
      <c r="D21" s="204">
        <v>4938</v>
      </c>
      <c r="E21" s="205">
        <v>2855</v>
      </c>
      <c r="G21" s="220" t="s">
        <v>194</v>
      </c>
    </row>
    <row r="22" spans="2:7" ht="14.5" x14ac:dyDescent="0.25">
      <c r="B22" s="239" t="s">
        <v>221</v>
      </c>
      <c r="C22" s="202"/>
      <c r="D22" s="198">
        <v>4120</v>
      </c>
      <c r="E22" s="199">
        <v>2041</v>
      </c>
    </row>
    <row r="23" spans="2:7" ht="14.5" x14ac:dyDescent="0.25">
      <c r="B23" s="239" t="s">
        <v>222</v>
      </c>
      <c r="C23" s="202"/>
      <c r="D23" s="198">
        <v>818</v>
      </c>
      <c r="E23" s="199">
        <v>814</v>
      </c>
    </row>
    <row r="24" spans="2:7" s="241" customFormat="1" ht="13" x14ac:dyDescent="0.3">
      <c r="B24" s="240" t="s">
        <v>118</v>
      </c>
      <c r="C24" s="203"/>
      <c r="D24" s="204">
        <v>150</v>
      </c>
      <c r="E24" s="205">
        <v>-564</v>
      </c>
    </row>
    <row r="25" spans="2:7" s="241" customFormat="1" ht="13" x14ac:dyDescent="0.3">
      <c r="B25" s="239" t="s">
        <v>119</v>
      </c>
      <c r="C25" s="203"/>
      <c r="D25" s="198">
        <v>133</v>
      </c>
      <c r="E25" s="199">
        <v>-283</v>
      </c>
    </row>
    <row r="26" spans="2:7" s="241" customFormat="1" ht="13" x14ac:dyDescent="0.3">
      <c r="B26" s="239" t="s">
        <v>77</v>
      </c>
      <c r="C26" s="203"/>
      <c r="D26" s="198">
        <v>17</v>
      </c>
      <c r="E26" s="199">
        <v>-281</v>
      </c>
    </row>
    <row r="27" spans="2:7" s="241" customFormat="1" ht="15" x14ac:dyDescent="0.3">
      <c r="B27" s="240" t="s">
        <v>223</v>
      </c>
      <c r="C27" s="202"/>
      <c r="D27" s="204">
        <v>5088</v>
      </c>
      <c r="E27" s="205">
        <v>2291</v>
      </c>
    </row>
    <row r="28" spans="2:7" s="241" customFormat="1" ht="14.5" x14ac:dyDescent="0.3">
      <c r="B28" s="239" t="s">
        <v>221</v>
      </c>
      <c r="C28" s="200"/>
      <c r="D28" s="198">
        <v>4253</v>
      </c>
      <c r="E28" s="199">
        <v>1758</v>
      </c>
    </row>
    <row r="29" spans="2:7" ht="14.5" x14ac:dyDescent="0.25">
      <c r="B29" s="239" t="s">
        <v>222</v>
      </c>
      <c r="C29" s="200"/>
      <c r="D29" s="198">
        <v>835</v>
      </c>
      <c r="E29" s="199">
        <v>533</v>
      </c>
    </row>
    <row r="30" spans="2:7" ht="13" x14ac:dyDescent="0.25">
      <c r="B30" s="240" t="s">
        <v>151</v>
      </c>
      <c r="C30" s="201"/>
      <c r="D30" s="198"/>
      <c r="E30" s="199"/>
    </row>
    <row r="31" spans="2:7" ht="13" x14ac:dyDescent="0.25">
      <c r="B31" s="242" t="s">
        <v>133</v>
      </c>
      <c r="C31" s="201"/>
      <c r="D31" s="243"/>
      <c r="E31" s="244"/>
    </row>
    <row r="32" spans="2:7" ht="13" x14ac:dyDescent="0.25">
      <c r="B32" s="245" t="s">
        <v>133</v>
      </c>
      <c r="C32" s="201"/>
      <c r="D32" s="243">
        <v>0.41</v>
      </c>
      <c r="E32" s="244">
        <v>0.17</v>
      </c>
    </row>
    <row r="33" spans="2:5" ht="13" x14ac:dyDescent="0.25">
      <c r="B33" s="245" t="s">
        <v>152</v>
      </c>
      <c r="C33" s="201"/>
      <c r="D33" s="243">
        <v>0.4</v>
      </c>
      <c r="E33" s="244">
        <v>0.2</v>
      </c>
    </row>
    <row r="34" spans="2:5" ht="13" x14ac:dyDescent="0.25">
      <c r="B34" s="245" t="s">
        <v>153</v>
      </c>
      <c r="C34" s="201"/>
      <c r="D34" s="243">
        <v>0.01</v>
      </c>
      <c r="E34" s="244">
        <v>-0.03</v>
      </c>
    </row>
    <row r="35" spans="2:5" s="249" customFormat="1" ht="13" x14ac:dyDescent="0.3">
      <c r="B35" s="240" t="s">
        <v>134</v>
      </c>
      <c r="C35" s="246"/>
      <c r="D35" s="247"/>
      <c r="E35" s="248"/>
    </row>
    <row r="36" spans="2:5" ht="13" x14ac:dyDescent="0.25">
      <c r="B36" s="245" t="s">
        <v>134</v>
      </c>
      <c r="C36" s="201"/>
      <c r="D36" s="243">
        <v>0.41</v>
      </c>
      <c r="E36" s="244">
        <v>0.17</v>
      </c>
    </row>
    <row r="37" spans="2:5" s="241" customFormat="1" ht="13" x14ac:dyDescent="0.3">
      <c r="B37" s="245" t="s">
        <v>154</v>
      </c>
      <c r="C37" s="201"/>
      <c r="D37" s="243">
        <v>0.4</v>
      </c>
      <c r="E37" s="244">
        <v>0.2</v>
      </c>
    </row>
    <row r="38" spans="2:5" s="241" customFormat="1" ht="13" x14ac:dyDescent="0.3">
      <c r="B38" s="245" t="s">
        <v>155</v>
      </c>
      <c r="C38" s="201"/>
      <c r="D38" s="243">
        <v>0.01</v>
      </c>
      <c r="E38" s="244">
        <v>-0.03</v>
      </c>
    </row>
    <row r="39" spans="2:5" x14ac:dyDescent="0.25">
      <c r="B39" s="239"/>
      <c r="C39" s="201"/>
      <c r="D39" s="198"/>
      <c r="E39" s="199"/>
    </row>
    <row r="40" spans="2:5" ht="82" customHeight="1" x14ac:dyDescent="0.25">
      <c r="B40" s="326" t="s">
        <v>218</v>
      </c>
      <c r="C40" s="326"/>
      <c r="D40" s="326"/>
      <c r="E40" s="326"/>
    </row>
    <row r="41" spans="2:5" x14ac:dyDescent="0.25">
      <c r="B41" s="250"/>
      <c r="C41" s="250"/>
      <c r="D41" s="250"/>
      <c r="E41" s="250"/>
    </row>
    <row r="42" spans="2:5" x14ac:dyDescent="0.25">
      <c r="B42" s="250"/>
      <c r="C42" s="250"/>
      <c r="D42" s="250"/>
      <c r="E42" s="250"/>
    </row>
    <row r="46" spans="2:5" ht="14.5" x14ac:dyDescent="0.25">
      <c r="C46" s="220" t="s">
        <v>192</v>
      </c>
    </row>
    <row r="56" spans="3:3" ht="14.5" x14ac:dyDescent="0.25">
      <c r="C56" s="220" t="s">
        <v>193</v>
      </c>
    </row>
  </sheetData>
  <mergeCells count="4">
    <mergeCell ref="B3:E4"/>
    <mergeCell ref="F4:G4"/>
    <mergeCell ref="B6:E6"/>
    <mergeCell ref="B40:E40"/>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DE50-F52B-4580-812C-5B5EDFE301FF}">
  <dimension ref="B1:G93"/>
  <sheetViews>
    <sheetView showGridLines="0" zoomScaleNormal="100" workbookViewId="0">
      <selection activeCell="B5" sqref="B5"/>
    </sheetView>
  </sheetViews>
  <sheetFormatPr defaultColWidth="9.1796875" defaultRowHeight="12.5" x14ac:dyDescent="0.25"/>
  <cols>
    <col min="1" max="1" width="9.1796875" style="220"/>
    <col min="2" max="2" width="60" style="220" bestFit="1" customWidth="1"/>
    <col min="3" max="3" width="5.81640625" style="220" customWidth="1"/>
    <col min="4" max="5" width="17.54296875" style="220" customWidth="1"/>
    <col min="6" max="16384" width="9.1796875" style="220"/>
  </cols>
  <sheetData>
    <row r="1" spans="2:7" s="13" customFormat="1" ht="14" x14ac:dyDescent="0.3"/>
    <row r="2" spans="2:7" s="13" customFormat="1" ht="14" x14ac:dyDescent="0.3"/>
    <row r="3" spans="2:7" x14ac:dyDescent="0.25">
      <c r="B3" s="278" t="s">
        <v>100</v>
      </c>
      <c r="C3" s="278"/>
      <c r="D3" s="278"/>
      <c r="E3" s="278"/>
    </row>
    <row r="4" spans="2:7" ht="15" thickBot="1" x14ac:dyDescent="0.4">
      <c r="B4" s="279"/>
      <c r="C4" s="279"/>
      <c r="D4" s="279"/>
      <c r="E4" s="279"/>
      <c r="F4" s="323" t="s">
        <v>10</v>
      </c>
      <c r="G4" s="324"/>
    </row>
    <row r="6" spans="2:7" ht="29.25" customHeight="1" x14ac:dyDescent="0.25">
      <c r="B6" s="325" t="s">
        <v>78</v>
      </c>
      <c r="C6" s="325"/>
      <c r="D6" s="325"/>
      <c r="E6" s="325"/>
    </row>
    <row r="7" spans="2:7" ht="14.5" x14ac:dyDescent="0.25">
      <c r="B7" s="215"/>
      <c r="C7" s="216"/>
      <c r="D7" s="217"/>
      <c r="E7" s="218"/>
    </row>
    <row r="8" spans="2:7" ht="15" customHeight="1" x14ac:dyDescent="0.25">
      <c r="B8" s="219" t="s">
        <v>79</v>
      </c>
      <c r="C8" s="221"/>
      <c r="D8" s="223" t="s">
        <v>224</v>
      </c>
      <c r="E8" s="251" t="s">
        <v>184</v>
      </c>
    </row>
    <row r="9" spans="2:7" ht="15" customHeight="1" thickBot="1" x14ac:dyDescent="0.3">
      <c r="B9" s="252"/>
      <c r="C9" s="253"/>
      <c r="D9" s="252"/>
      <c r="E9" s="254"/>
    </row>
    <row r="10" spans="2:7" ht="15" customHeight="1" x14ac:dyDescent="0.25">
      <c r="B10" s="240" t="s">
        <v>80</v>
      </c>
      <c r="C10" s="201"/>
      <c r="D10" s="198"/>
      <c r="E10" s="199"/>
    </row>
    <row r="11" spans="2:7" ht="15" customHeight="1" x14ac:dyDescent="0.25">
      <c r="B11" s="239" t="s">
        <v>156</v>
      </c>
      <c r="C11" s="200"/>
      <c r="D11" s="198">
        <v>107647</v>
      </c>
      <c r="E11" s="199">
        <v>106135</v>
      </c>
    </row>
    <row r="12" spans="2:7" ht="15" customHeight="1" x14ac:dyDescent="0.25">
      <c r="B12" s="239" t="s">
        <v>157</v>
      </c>
      <c r="C12" s="200"/>
      <c r="D12" s="198">
        <v>13196</v>
      </c>
      <c r="E12" s="199">
        <v>13742</v>
      </c>
    </row>
    <row r="13" spans="2:7" ht="15" customHeight="1" x14ac:dyDescent="0.25">
      <c r="B13" s="239" t="s">
        <v>158</v>
      </c>
      <c r="C13" s="200"/>
      <c r="D13" s="198">
        <v>1548</v>
      </c>
      <c r="E13" s="199">
        <v>1281</v>
      </c>
    </row>
    <row r="14" spans="2:7" ht="15" customHeight="1" x14ac:dyDescent="0.25">
      <c r="B14" s="255" t="s">
        <v>225</v>
      </c>
      <c r="C14" s="200"/>
      <c r="D14" s="198">
        <v>24538</v>
      </c>
      <c r="E14" s="199">
        <v>26498</v>
      </c>
    </row>
    <row r="15" spans="2:7" s="241" customFormat="1" ht="15" customHeight="1" x14ac:dyDescent="0.3">
      <c r="B15" s="240" t="s">
        <v>159</v>
      </c>
      <c r="C15" s="203"/>
      <c r="D15" s="204">
        <v>146929</v>
      </c>
      <c r="E15" s="205">
        <v>147656</v>
      </c>
    </row>
    <row r="16" spans="2:7" s="241" customFormat="1" ht="15" customHeight="1" x14ac:dyDescent="0.3">
      <c r="B16" s="240" t="s">
        <v>81</v>
      </c>
      <c r="C16" s="202"/>
      <c r="D16" s="204"/>
      <c r="E16" s="205"/>
    </row>
    <row r="17" spans="2:5" ht="15" customHeight="1" x14ac:dyDescent="0.25">
      <c r="B17" s="239" t="s">
        <v>160</v>
      </c>
      <c r="C17" s="200"/>
      <c r="D17" s="198">
        <v>4537</v>
      </c>
      <c r="E17" s="199">
        <v>4853</v>
      </c>
    </row>
    <row r="18" spans="2:5" ht="15" customHeight="1" x14ac:dyDescent="0.25">
      <c r="B18" s="239" t="s">
        <v>161</v>
      </c>
      <c r="C18" s="200"/>
      <c r="D18" s="198">
        <v>15782</v>
      </c>
      <c r="E18" s="199">
        <v>16605</v>
      </c>
    </row>
    <row r="19" spans="2:5" ht="15" customHeight="1" x14ac:dyDescent="0.25">
      <c r="B19" s="239" t="s">
        <v>162</v>
      </c>
      <c r="C19" s="200"/>
      <c r="D19" s="198">
        <v>3756</v>
      </c>
      <c r="E19" s="199">
        <v>11041</v>
      </c>
    </row>
    <row r="20" spans="2:5" ht="15" customHeight="1" x14ac:dyDescent="0.25">
      <c r="B20" s="255" t="s">
        <v>228</v>
      </c>
      <c r="C20" s="200"/>
      <c r="D20" s="198">
        <v>18981</v>
      </c>
      <c r="E20" s="199">
        <v>33564</v>
      </c>
    </row>
    <row r="21" spans="2:5" s="241" customFormat="1" ht="15" customHeight="1" x14ac:dyDescent="0.3">
      <c r="B21" s="240" t="s">
        <v>163</v>
      </c>
      <c r="C21" s="203"/>
      <c r="D21" s="204">
        <v>43056</v>
      </c>
      <c r="E21" s="205">
        <v>66063</v>
      </c>
    </row>
    <row r="22" spans="2:5" s="241" customFormat="1" ht="15" customHeight="1" x14ac:dyDescent="0.3">
      <c r="B22" s="240" t="s">
        <v>226</v>
      </c>
      <c r="C22" s="202"/>
      <c r="D22" s="204">
        <v>10472</v>
      </c>
      <c r="E22" s="205">
        <v>6155</v>
      </c>
    </row>
    <row r="23" spans="2:5" s="241" customFormat="1" ht="15" customHeight="1" x14ac:dyDescent="0.3">
      <c r="B23" s="240" t="s">
        <v>82</v>
      </c>
      <c r="C23" s="203"/>
      <c r="D23" s="204">
        <v>200457</v>
      </c>
      <c r="E23" s="205">
        <v>219874</v>
      </c>
    </row>
    <row r="24" spans="2:5" ht="15" customHeight="1" x14ac:dyDescent="0.25">
      <c r="B24" s="326" t="s">
        <v>227</v>
      </c>
      <c r="C24" s="326"/>
      <c r="D24" s="326"/>
      <c r="E24" s="326"/>
    </row>
    <row r="25" spans="2:5" ht="15" customHeight="1" x14ac:dyDescent="0.25">
      <c r="B25" s="327"/>
      <c r="C25" s="327"/>
      <c r="D25" s="327"/>
      <c r="E25" s="327"/>
    </row>
    <row r="26" spans="2:5" ht="30" customHeight="1" x14ac:dyDescent="0.25">
      <c r="B26" s="327"/>
      <c r="C26" s="327"/>
      <c r="D26" s="327"/>
      <c r="E26" s="327"/>
    </row>
    <row r="27" spans="2:5" x14ac:dyDescent="0.25">
      <c r="B27" s="256"/>
      <c r="C27" s="256"/>
      <c r="D27" s="256"/>
      <c r="E27" s="256"/>
    </row>
    <row r="28" spans="2:5" ht="15" customHeight="1" x14ac:dyDescent="0.25">
      <c r="B28" s="219" t="s">
        <v>164</v>
      </c>
      <c r="C28" s="221"/>
      <c r="D28" s="219" t="s">
        <v>224</v>
      </c>
      <c r="E28" s="251" t="s">
        <v>184</v>
      </c>
    </row>
    <row r="29" spans="2:5" ht="15" customHeight="1" x14ac:dyDescent="0.25">
      <c r="B29" s="213"/>
      <c r="C29" s="212"/>
      <c r="D29" s="213"/>
      <c r="E29" s="214"/>
    </row>
    <row r="30" spans="2:5" ht="15" customHeight="1" x14ac:dyDescent="0.25">
      <c r="B30" s="239" t="s">
        <v>230</v>
      </c>
      <c r="C30" s="200"/>
      <c r="D30" s="198">
        <v>34404</v>
      </c>
      <c r="E30" s="199">
        <v>28655</v>
      </c>
    </row>
    <row r="31" spans="2:5" ht="15" customHeight="1" x14ac:dyDescent="0.25">
      <c r="B31" s="239" t="s">
        <v>165</v>
      </c>
      <c r="C31" s="200"/>
      <c r="D31" s="198">
        <v>14144</v>
      </c>
      <c r="E31" s="199">
        <v>13425</v>
      </c>
    </row>
    <row r="32" spans="2:5" s="241" customFormat="1" ht="15" customHeight="1" x14ac:dyDescent="0.3">
      <c r="B32" s="240" t="s">
        <v>166</v>
      </c>
      <c r="C32" s="203"/>
      <c r="D32" s="204">
        <v>48548</v>
      </c>
      <c r="E32" s="205">
        <v>42080</v>
      </c>
    </row>
    <row r="33" spans="2:5" s="241" customFormat="1" ht="15" customHeight="1" x14ac:dyDescent="0.3">
      <c r="B33" s="240" t="s">
        <v>83</v>
      </c>
      <c r="C33" s="202"/>
      <c r="D33" s="204"/>
      <c r="E33" s="205"/>
    </row>
    <row r="34" spans="2:5" ht="15" customHeight="1" x14ac:dyDescent="0.25">
      <c r="B34" s="239" t="s">
        <v>167</v>
      </c>
      <c r="C34" s="200"/>
      <c r="D34" s="198">
        <v>60941</v>
      </c>
      <c r="E34" s="199">
        <v>68191</v>
      </c>
    </row>
    <row r="35" spans="2:5" ht="15" customHeight="1" x14ac:dyDescent="0.25">
      <c r="B35" s="239" t="s">
        <v>231</v>
      </c>
      <c r="C35" s="200"/>
      <c r="D35" s="198">
        <v>17097</v>
      </c>
      <c r="E35" s="199">
        <v>18052</v>
      </c>
    </row>
    <row r="36" spans="2:5" ht="15" customHeight="1" x14ac:dyDescent="0.25">
      <c r="B36" s="239" t="s">
        <v>168</v>
      </c>
      <c r="C36" s="200"/>
      <c r="D36" s="198">
        <v>13456</v>
      </c>
      <c r="E36" s="199">
        <v>15887</v>
      </c>
    </row>
    <row r="37" spans="2:5" s="241" customFormat="1" ht="15" customHeight="1" x14ac:dyDescent="0.3">
      <c r="B37" s="240" t="s">
        <v>169</v>
      </c>
      <c r="C37" s="203"/>
      <c r="D37" s="204">
        <v>91494</v>
      </c>
      <c r="E37" s="205">
        <v>102130</v>
      </c>
    </row>
    <row r="38" spans="2:5" s="241" customFormat="1" ht="15" customHeight="1" x14ac:dyDescent="0.3">
      <c r="B38" s="240" t="s">
        <v>84</v>
      </c>
      <c r="C38" s="202"/>
      <c r="D38" s="204"/>
      <c r="E38" s="205"/>
    </row>
    <row r="39" spans="2:5" ht="15" customHeight="1" x14ac:dyDescent="0.25">
      <c r="B39" s="239" t="s">
        <v>170</v>
      </c>
      <c r="C39" s="200"/>
      <c r="D39" s="198">
        <v>16428</v>
      </c>
      <c r="E39" s="199">
        <v>21227</v>
      </c>
    </row>
    <row r="40" spans="2:5" ht="15" customHeight="1" x14ac:dyDescent="0.25">
      <c r="B40" s="239" t="s">
        <v>90</v>
      </c>
      <c r="C40" s="200"/>
      <c r="D40" s="198">
        <v>11201</v>
      </c>
      <c r="E40" s="199">
        <v>17641</v>
      </c>
    </row>
    <row r="41" spans="2:5" ht="15" customHeight="1" x14ac:dyDescent="0.25">
      <c r="B41" s="239" t="s">
        <v>171</v>
      </c>
      <c r="C41" s="200"/>
      <c r="D41" s="198">
        <v>28714</v>
      </c>
      <c r="E41" s="199">
        <v>33430</v>
      </c>
    </row>
    <row r="42" spans="2:5" s="241" customFormat="1" ht="15" customHeight="1" x14ac:dyDescent="0.3">
      <c r="B42" s="240" t="s">
        <v>172</v>
      </c>
      <c r="C42" s="203"/>
      <c r="D42" s="204">
        <v>56343</v>
      </c>
      <c r="E42" s="205">
        <v>72298</v>
      </c>
    </row>
    <row r="43" spans="2:5" s="241" customFormat="1" ht="15" customHeight="1" x14ac:dyDescent="0.3">
      <c r="B43" s="240" t="s">
        <v>232</v>
      </c>
      <c r="C43" s="202"/>
      <c r="D43" s="204">
        <v>4072</v>
      </c>
      <c r="E43" s="205">
        <v>3366</v>
      </c>
    </row>
    <row r="44" spans="2:5" s="241" customFormat="1" ht="15" customHeight="1" x14ac:dyDescent="0.3">
      <c r="B44" s="240" t="s">
        <v>173</v>
      </c>
      <c r="C44" s="203"/>
      <c r="D44" s="204">
        <v>151909</v>
      </c>
      <c r="E44" s="205">
        <v>177794</v>
      </c>
    </row>
    <row r="45" spans="2:5" s="241" customFormat="1" ht="15" customHeight="1" x14ac:dyDescent="0.3">
      <c r="B45" s="240" t="s">
        <v>120</v>
      </c>
      <c r="C45" s="203"/>
      <c r="D45" s="204">
        <v>200457</v>
      </c>
      <c r="E45" s="205">
        <v>219874</v>
      </c>
    </row>
    <row r="46" spans="2:5" ht="15" customHeight="1" x14ac:dyDescent="0.25">
      <c r="B46" s="326" t="s">
        <v>229</v>
      </c>
      <c r="C46" s="326"/>
      <c r="D46" s="326"/>
      <c r="E46" s="326"/>
    </row>
    <row r="47" spans="2:5" ht="15" customHeight="1" x14ac:dyDescent="0.25">
      <c r="B47" s="327"/>
      <c r="C47" s="327"/>
      <c r="D47" s="327"/>
      <c r="E47" s="327"/>
    </row>
    <row r="48" spans="2:5" ht="15" customHeight="1" x14ac:dyDescent="0.25">
      <c r="B48" s="327"/>
      <c r="C48" s="327"/>
      <c r="D48" s="327"/>
      <c r="E48" s="327"/>
    </row>
    <row r="56" spans="3:3" ht="14.5" x14ac:dyDescent="0.25">
      <c r="C56" s="220" t="s">
        <v>193</v>
      </c>
    </row>
    <row r="64" spans="3:3" s="257" customFormat="1" ht="26.25" customHeight="1" x14ac:dyDescent="0.2"/>
    <row r="65" s="257" customFormat="1" ht="42" customHeight="1" x14ac:dyDescent="0.2"/>
    <row r="66" s="257" customFormat="1" ht="10" x14ac:dyDescent="0.2"/>
    <row r="68" ht="16.5" customHeight="1" x14ac:dyDescent="0.25"/>
    <row r="93" spans="2:5" x14ac:dyDescent="0.25">
      <c r="B93" s="328"/>
      <c r="C93" s="328"/>
      <c r="D93" s="328"/>
      <c r="E93" s="328"/>
    </row>
  </sheetData>
  <mergeCells count="6">
    <mergeCell ref="B3:E4"/>
    <mergeCell ref="F4:G4"/>
    <mergeCell ref="B6:E6"/>
    <mergeCell ref="B24:E26"/>
    <mergeCell ref="B93:E93"/>
    <mergeCell ref="B46:E48"/>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A399-9850-469C-9DCD-2F0CC30D985D}">
  <dimension ref="B1:G114"/>
  <sheetViews>
    <sheetView showGridLines="0" zoomScaleNormal="100" workbookViewId="0">
      <selection activeCell="B5" sqref="B5"/>
    </sheetView>
  </sheetViews>
  <sheetFormatPr defaultColWidth="9.1796875" defaultRowHeight="12.5" x14ac:dyDescent="0.25"/>
  <cols>
    <col min="1" max="1" width="9.1796875" style="220"/>
    <col min="2" max="2" width="86.54296875" style="220" customWidth="1"/>
    <col min="3" max="5" width="11.26953125" style="220" customWidth="1"/>
    <col min="6" max="16384" width="9.1796875" style="220"/>
  </cols>
  <sheetData>
    <row r="1" spans="2:7" s="13" customFormat="1" ht="14" x14ac:dyDescent="0.3"/>
    <row r="2" spans="2:7" s="13" customFormat="1" ht="14" x14ac:dyDescent="0.3"/>
    <row r="3" spans="2:7" x14ac:dyDescent="0.25">
      <c r="B3" s="278" t="s">
        <v>101</v>
      </c>
      <c r="C3" s="278"/>
      <c r="D3" s="278"/>
      <c r="E3" s="278"/>
    </row>
    <row r="4" spans="2:7" ht="12.75" customHeight="1" thickBot="1" x14ac:dyDescent="0.4">
      <c r="B4" s="279"/>
      <c r="C4" s="279"/>
      <c r="D4" s="279"/>
      <c r="E4" s="279"/>
      <c r="F4" s="323" t="s">
        <v>10</v>
      </c>
      <c r="G4" s="324"/>
    </row>
    <row r="5" spans="2:7" ht="13.5" customHeight="1" x14ac:dyDescent="0.25"/>
    <row r="6" spans="2:7" ht="24.75" customHeight="1" x14ac:dyDescent="0.25">
      <c r="B6" s="325" t="s">
        <v>85</v>
      </c>
      <c r="C6" s="325"/>
      <c r="D6" s="325"/>
      <c r="E6" s="325"/>
    </row>
    <row r="7" spans="2:7" ht="14" x14ac:dyDescent="0.25">
      <c r="B7" s="197"/>
      <c r="C7" s="197"/>
      <c r="D7" s="197"/>
      <c r="E7" s="197"/>
    </row>
    <row r="8" spans="2:7" ht="14" x14ac:dyDescent="0.25">
      <c r="B8" s="222"/>
      <c r="C8" s="238"/>
      <c r="D8" s="232" t="s">
        <v>216</v>
      </c>
      <c r="E8" s="232" t="s">
        <v>234</v>
      </c>
    </row>
    <row r="9" spans="2:7" x14ac:dyDescent="0.25">
      <c r="B9" s="213"/>
      <c r="C9" s="212"/>
      <c r="D9" s="213"/>
      <c r="E9" s="214"/>
    </row>
    <row r="10" spans="2:7" ht="13" x14ac:dyDescent="0.25">
      <c r="B10" s="240" t="s">
        <v>117</v>
      </c>
      <c r="C10" s="201"/>
      <c r="D10" s="204">
        <v>5088</v>
      </c>
      <c r="E10" s="205">
        <v>2291</v>
      </c>
      <c r="F10" s="258"/>
    </row>
    <row r="11" spans="2:7" ht="13" x14ac:dyDescent="0.25">
      <c r="B11" s="240" t="s">
        <v>86</v>
      </c>
      <c r="C11" s="201"/>
      <c r="D11" s="198"/>
      <c r="E11" s="199"/>
    </row>
    <row r="12" spans="2:7" x14ac:dyDescent="0.25">
      <c r="B12" s="239" t="s">
        <v>174</v>
      </c>
      <c r="C12" s="201"/>
      <c r="D12" s="198">
        <v>752</v>
      </c>
      <c r="E12" s="199">
        <v>874</v>
      </c>
    </row>
    <row r="13" spans="2:7" x14ac:dyDescent="0.25">
      <c r="B13" s="239" t="s">
        <v>74</v>
      </c>
      <c r="C13" s="201"/>
      <c r="D13" s="198">
        <v>4994</v>
      </c>
      <c r="E13" s="199">
        <v>6026</v>
      </c>
      <c r="F13" s="258"/>
    </row>
    <row r="14" spans="2:7" x14ac:dyDescent="0.25">
      <c r="B14" s="239" t="s">
        <v>147</v>
      </c>
      <c r="C14" s="201"/>
      <c r="D14" s="198">
        <v>2529</v>
      </c>
      <c r="E14" s="199">
        <v>1723</v>
      </c>
    </row>
    <row r="15" spans="2:7" x14ac:dyDescent="0.25">
      <c r="B15" s="239" t="s">
        <v>175</v>
      </c>
      <c r="C15" s="201"/>
      <c r="D15" s="198">
        <v>-31</v>
      </c>
      <c r="E15" s="199">
        <v>-55</v>
      </c>
    </row>
    <row r="16" spans="2:7" x14ac:dyDescent="0.25">
      <c r="B16" s="239" t="s">
        <v>75</v>
      </c>
      <c r="C16" s="201"/>
      <c r="D16" s="198">
        <v>2443</v>
      </c>
      <c r="E16" s="199">
        <v>1562</v>
      </c>
    </row>
    <row r="17" spans="2:6" x14ac:dyDescent="0.25">
      <c r="B17" s="239"/>
      <c r="C17" s="201"/>
      <c r="D17" s="198"/>
      <c r="E17" s="199"/>
    </row>
    <row r="18" spans="2:6" x14ac:dyDescent="0.25">
      <c r="B18" s="239" t="s">
        <v>87</v>
      </c>
      <c r="C18" s="201"/>
      <c r="D18" s="198">
        <v>-2817</v>
      </c>
      <c r="E18" s="199">
        <v>-8405</v>
      </c>
    </row>
    <row r="19" spans="2:6" x14ac:dyDescent="0.25">
      <c r="B19" s="239" t="s">
        <v>88</v>
      </c>
      <c r="C19" s="201"/>
      <c r="D19" s="198">
        <v>353</v>
      </c>
      <c r="E19" s="199">
        <v>-2606</v>
      </c>
    </row>
    <row r="20" spans="2:6" x14ac:dyDescent="0.25">
      <c r="B20" s="239" t="s">
        <v>89</v>
      </c>
      <c r="C20" s="201"/>
      <c r="D20" s="198">
        <v>116</v>
      </c>
      <c r="E20" s="199">
        <v>-5762</v>
      </c>
      <c r="F20" s="258"/>
    </row>
    <row r="21" spans="2:6" x14ac:dyDescent="0.25">
      <c r="B21" s="239" t="s">
        <v>90</v>
      </c>
      <c r="C21" s="201"/>
      <c r="D21" s="198">
        <v>-6092</v>
      </c>
      <c r="E21" s="199">
        <v>1465</v>
      </c>
      <c r="F21" s="258"/>
    </row>
    <row r="22" spans="2:6" ht="14.25" customHeight="1" x14ac:dyDescent="0.25">
      <c r="B22" s="255" t="s">
        <v>122</v>
      </c>
      <c r="C22" s="201"/>
      <c r="D22" s="198">
        <v>-38</v>
      </c>
      <c r="E22" s="199">
        <v>-30</v>
      </c>
    </row>
    <row r="23" spans="2:6" ht="14.25" customHeight="1" x14ac:dyDescent="0.25">
      <c r="B23" s="255" t="s">
        <v>121</v>
      </c>
      <c r="C23" s="201"/>
      <c r="D23" s="198">
        <v>-71</v>
      </c>
      <c r="E23" s="199">
        <v>10</v>
      </c>
    </row>
    <row r="24" spans="2:6" x14ac:dyDescent="0.25">
      <c r="B24" s="255" t="s">
        <v>235</v>
      </c>
      <c r="C24" s="201"/>
      <c r="D24" s="198">
        <v>2915</v>
      </c>
      <c r="E24" s="199">
        <v>-1482</v>
      </c>
      <c r="F24" s="258"/>
    </row>
    <row r="25" spans="2:6" ht="14.5" x14ac:dyDescent="0.25">
      <c r="B25" s="239" t="s">
        <v>238</v>
      </c>
      <c r="C25" s="201"/>
      <c r="D25" s="198">
        <v>-2669</v>
      </c>
      <c r="E25" s="199">
        <v>-1840</v>
      </c>
    </row>
    <row r="26" spans="2:6" x14ac:dyDescent="0.25">
      <c r="B26" s="239" t="s">
        <v>176</v>
      </c>
      <c r="C26" s="201"/>
      <c r="D26" s="198">
        <v>-274</v>
      </c>
      <c r="E26" s="199">
        <v>-1175</v>
      </c>
    </row>
    <row r="27" spans="2:6" s="241" customFormat="1" ht="15" x14ac:dyDescent="0.3">
      <c r="B27" s="240" t="s">
        <v>190</v>
      </c>
      <c r="C27" s="202"/>
      <c r="D27" s="204">
        <v>10015</v>
      </c>
      <c r="E27" s="205">
        <v>1001</v>
      </c>
      <c r="F27" s="259"/>
    </row>
    <row r="28" spans="2:6" s="241" customFormat="1" ht="13" x14ac:dyDescent="0.3">
      <c r="B28" s="262" t="s">
        <v>148</v>
      </c>
      <c r="C28" s="202"/>
      <c r="D28" s="204">
        <v>118</v>
      </c>
      <c r="E28" s="205">
        <v>-522</v>
      </c>
      <c r="F28" s="259"/>
    </row>
    <row r="29" spans="2:6" x14ac:dyDescent="0.25">
      <c r="B29" s="239" t="s">
        <v>177</v>
      </c>
      <c r="C29" s="201"/>
      <c r="D29" s="198">
        <v>-9016</v>
      </c>
      <c r="E29" s="199">
        <v>-9356</v>
      </c>
      <c r="F29" s="258"/>
    </row>
    <row r="30" spans="2:6" x14ac:dyDescent="0.25">
      <c r="B30" s="239" t="s">
        <v>91</v>
      </c>
      <c r="C30" s="201"/>
      <c r="D30" s="198">
        <v>-17</v>
      </c>
      <c r="E30" s="199">
        <v>-1241</v>
      </c>
    </row>
    <row r="31" spans="2:6" x14ac:dyDescent="0.25">
      <c r="B31" s="239" t="s">
        <v>178</v>
      </c>
      <c r="C31" s="201"/>
      <c r="D31" s="198">
        <v>173</v>
      </c>
      <c r="E31" s="199">
        <v>139</v>
      </c>
    </row>
    <row r="32" spans="2:6" x14ac:dyDescent="0.25">
      <c r="B32" s="239" t="s">
        <v>92</v>
      </c>
      <c r="C32" s="201"/>
      <c r="D32" s="198">
        <v>218</v>
      </c>
      <c r="E32" s="199">
        <v>3</v>
      </c>
    </row>
    <row r="33" spans="2:6" s="241" customFormat="1" ht="13" x14ac:dyDescent="0.3">
      <c r="B33" s="240" t="s">
        <v>126</v>
      </c>
      <c r="C33" s="202"/>
      <c r="D33" s="204">
        <v>-8642</v>
      </c>
      <c r="E33" s="205">
        <v>-10455</v>
      </c>
      <c r="F33" s="259"/>
    </row>
    <row r="34" spans="2:6" s="241" customFormat="1" ht="13" x14ac:dyDescent="0.3">
      <c r="B34" s="262" t="s">
        <v>148</v>
      </c>
      <c r="C34" s="202"/>
      <c r="D34" s="204">
        <v>-199</v>
      </c>
      <c r="E34" s="205">
        <v>-143</v>
      </c>
      <c r="F34" s="259"/>
    </row>
    <row r="35" spans="2:6" x14ac:dyDescent="0.25">
      <c r="B35" s="239" t="s">
        <v>123</v>
      </c>
      <c r="C35" s="201"/>
      <c r="D35" s="198">
        <v>4288</v>
      </c>
      <c r="E35" s="199">
        <v>15493</v>
      </c>
      <c r="F35" s="258"/>
    </row>
    <row r="36" spans="2:6" x14ac:dyDescent="0.25">
      <c r="B36" s="239" t="s">
        <v>124</v>
      </c>
      <c r="C36" s="201"/>
      <c r="D36" s="198">
        <v>-4902</v>
      </c>
      <c r="E36" s="199">
        <v>-4659</v>
      </c>
      <c r="F36" s="258"/>
    </row>
    <row r="37" spans="2:6" x14ac:dyDescent="0.25">
      <c r="B37" s="239" t="s">
        <v>179</v>
      </c>
      <c r="C37" s="201"/>
      <c r="D37" s="198">
        <v>-4028</v>
      </c>
      <c r="E37" s="199">
        <v>971</v>
      </c>
      <c r="F37" s="258"/>
    </row>
    <row r="38" spans="2:6" ht="14.5" x14ac:dyDescent="0.25">
      <c r="B38" s="239" t="s">
        <v>236</v>
      </c>
      <c r="C38" s="201"/>
      <c r="D38" s="198">
        <v>60</v>
      </c>
      <c r="E38" s="199">
        <v>-94</v>
      </c>
      <c r="F38" s="258"/>
    </row>
    <row r="39" spans="2:6" x14ac:dyDescent="0.25">
      <c r="B39" s="239" t="s">
        <v>180</v>
      </c>
      <c r="C39" s="201"/>
      <c r="D39" s="198" t="s">
        <v>76</v>
      </c>
      <c r="E39" s="199">
        <v>12</v>
      </c>
      <c r="F39" s="258"/>
    </row>
    <row r="40" spans="2:6" x14ac:dyDescent="0.25">
      <c r="B40" s="239" t="s">
        <v>125</v>
      </c>
      <c r="C40" s="201"/>
      <c r="D40" s="198">
        <v>986</v>
      </c>
      <c r="E40" s="199" t="s">
        <v>233</v>
      </c>
      <c r="F40" s="258"/>
    </row>
    <row r="41" spans="2:6" x14ac:dyDescent="0.25">
      <c r="B41" s="239" t="s">
        <v>138</v>
      </c>
      <c r="C41" s="201"/>
      <c r="D41" s="198" t="s">
        <v>76</v>
      </c>
      <c r="E41" s="199">
        <v>-14</v>
      </c>
      <c r="F41" s="258"/>
    </row>
    <row r="42" spans="2:6" x14ac:dyDescent="0.25">
      <c r="B42" s="239" t="s">
        <v>181</v>
      </c>
      <c r="C42" s="201"/>
      <c r="D42" s="198">
        <v>-156</v>
      </c>
      <c r="E42" s="199">
        <v>-79</v>
      </c>
      <c r="F42" s="258"/>
    </row>
    <row r="43" spans="2:6" x14ac:dyDescent="0.25">
      <c r="B43" s="239" t="s">
        <v>93</v>
      </c>
      <c r="C43" s="201"/>
      <c r="D43" s="198">
        <v>-4992</v>
      </c>
      <c r="E43" s="199">
        <v>-4706</v>
      </c>
      <c r="F43" s="258"/>
    </row>
    <row r="44" spans="2:6" ht="15" x14ac:dyDescent="0.25">
      <c r="B44" s="240" t="s">
        <v>191</v>
      </c>
      <c r="C44" s="202"/>
      <c r="D44" s="204">
        <v>-8744</v>
      </c>
      <c r="E44" s="205">
        <v>6924</v>
      </c>
      <c r="F44" s="258"/>
    </row>
    <row r="45" spans="2:6" ht="13" x14ac:dyDescent="0.25">
      <c r="B45" s="262" t="s">
        <v>148</v>
      </c>
      <c r="C45" s="202"/>
      <c r="D45" s="204">
        <v>-54</v>
      </c>
      <c r="E45" s="205">
        <v>561</v>
      </c>
      <c r="F45" s="258"/>
    </row>
    <row r="46" spans="2:6" ht="13" x14ac:dyDescent="0.25">
      <c r="B46" s="240" t="s">
        <v>127</v>
      </c>
      <c r="C46" s="202"/>
      <c r="D46" s="204">
        <v>19</v>
      </c>
      <c r="E46" s="205">
        <v>289</v>
      </c>
      <c r="F46" s="258"/>
    </row>
    <row r="47" spans="2:6" ht="13" x14ac:dyDescent="0.25">
      <c r="B47" s="240" t="s">
        <v>128</v>
      </c>
      <c r="C47" s="263"/>
      <c r="D47" s="204">
        <v>-7352</v>
      </c>
      <c r="E47" s="205">
        <v>-2241</v>
      </c>
      <c r="F47" s="258"/>
    </row>
    <row r="48" spans="2:6" ht="14.5" x14ac:dyDescent="0.25">
      <c r="B48" s="239" t="s">
        <v>182</v>
      </c>
      <c r="C48" s="201"/>
      <c r="D48" s="198">
        <v>11543</v>
      </c>
      <c r="E48" s="199">
        <v>8990</v>
      </c>
      <c r="F48" s="258"/>
    </row>
    <row r="49" spans="2:6" ht="14.5" x14ac:dyDescent="0.25">
      <c r="B49" s="239" t="s">
        <v>183</v>
      </c>
      <c r="C49" s="201"/>
      <c r="D49" s="198">
        <v>4191</v>
      </c>
      <c r="E49" s="199">
        <v>6749</v>
      </c>
      <c r="F49" s="258"/>
    </row>
    <row r="50" spans="2:6" ht="96.5" customHeight="1" x14ac:dyDescent="0.25">
      <c r="B50" s="326" t="s">
        <v>237</v>
      </c>
      <c r="C50" s="326"/>
      <c r="D50" s="326"/>
      <c r="E50" s="326"/>
    </row>
    <row r="51" spans="2:6" ht="15" customHeight="1" x14ac:dyDescent="0.25">
      <c r="B51" s="250"/>
      <c r="C51" s="250"/>
      <c r="D51" s="250"/>
      <c r="E51" s="250"/>
    </row>
    <row r="52" spans="2:6" x14ac:dyDescent="0.25">
      <c r="B52" s="250"/>
      <c r="C52" s="250"/>
      <c r="D52" s="250"/>
      <c r="E52" s="250"/>
    </row>
    <row r="53" spans="2:6" ht="14" x14ac:dyDescent="0.25">
      <c r="B53" s="197"/>
      <c r="C53" s="197"/>
      <c r="D53" s="197"/>
      <c r="E53" s="197"/>
    </row>
    <row r="54" spans="2:6" ht="14" x14ac:dyDescent="0.25">
      <c r="B54" s="197"/>
      <c r="C54" s="197"/>
      <c r="D54" s="197"/>
      <c r="E54" s="197"/>
    </row>
    <row r="55" spans="2:6" ht="14" x14ac:dyDescent="0.25">
      <c r="B55" s="197"/>
      <c r="C55" s="197"/>
      <c r="D55" s="197"/>
      <c r="E55" s="197"/>
    </row>
    <row r="56" spans="2:6" ht="14" x14ac:dyDescent="0.25">
      <c r="B56" s="197"/>
      <c r="C56" s="197"/>
      <c r="D56" s="197"/>
      <c r="E56" s="197"/>
    </row>
    <row r="57" spans="2:6" ht="14" x14ac:dyDescent="0.25">
      <c r="B57" s="197"/>
      <c r="C57" s="264"/>
      <c r="D57" s="197"/>
      <c r="E57" s="197"/>
    </row>
    <row r="58" spans="2:6" ht="14" x14ac:dyDescent="0.25">
      <c r="B58" s="197"/>
      <c r="C58" s="197"/>
      <c r="D58" s="197"/>
      <c r="E58" s="197"/>
    </row>
    <row r="59" spans="2:6" ht="14" x14ac:dyDescent="0.25">
      <c r="B59" s="197"/>
      <c r="C59" s="197"/>
      <c r="D59" s="197"/>
      <c r="E59" s="197"/>
    </row>
    <row r="60" spans="2:6" ht="14" x14ac:dyDescent="0.25">
      <c r="B60" s="197"/>
      <c r="C60" s="197"/>
      <c r="D60" s="197"/>
      <c r="E60" s="197"/>
    </row>
    <row r="61" spans="2:6" ht="14" x14ac:dyDescent="0.25">
      <c r="B61" s="197"/>
      <c r="C61" s="197"/>
      <c r="D61" s="197"/>
      <c r="E61" s="197"/>
    </row>
    <row r="62" spans="2:6" ht="14" x14ac:dyDescent="0.25">
      <c r="B62" s="197"/>
      <c r="C62" s="197"/>
      <c r="D62" s="197"/>
      <c r="E62" s="197"/>
    </row>
    <row r="63" spans="2:6" ht="14" x14ac:dyDescent="0.25">
      <c r="B63" s="197"/>
      <c r="C63" s="197"/>
      <c r="D63" s="197"/>
      <c r="E63" s="197"/>
    </row>
    <row r="64" spans="2:6" ht="14" x14ac:dyDescent="0.25">
      <c r="B64" s="197"/>
      <c r="C64" s="197"/>
      <c r="D64" s="197"/>
      <c r="E64" s="197"/>
    </row>
    <row r="65" spans="2:7" ht="14" x14ac:dyDescent="0.25">
      <c r="B65" s="197"/>
      <c r="C65" s="197"/>
      <c r="D65" s="197"/>
      <c r="E65" s="197"/>
    </row>
    <row r="66" spans="2:7" ht="14" x14ac:dyDescent="0.25">
      <c r="B66" s="197"/>
      <c r="C66" s="197"/>
      <c r="D66" s="197"/>
      <c r="E66" s="197"/>
    </row>
    <row r="67" spans="2:7" ht="14" x14ac:dyDescent="0.25">
      <c r="B67" s="197"/>
      <c r="C67" s="197"/>
      <c r="D67" s="197"/>
      <c r="E67" s="197"/>
    </row>
    <row r="68" spans="2:7" ht="14" x14ac:dyDescent="0.25">
      <c r="B68" s="197"/>
      <c r="C68" s="197"/>
      <c r="D68" s="197"/>
      <c r="E68" s="197"/>
    </row>
    <row r="69" spans="2:7" ht="14" x14ac:dyDescent="0.25">
      <c r="B69" s="197"/>
      <c r="C69" s="197"/>
      <c r="D69" s="197"/>
      <c r="E69" s="197"/>
    </row>
    <row r="70" spans="2:7" ht="14" x14ac:dyDescent="0.25">
      <c r="B70" s="197"/>
      <c r="C70" s="197"/>
      <c r="D70" s="197"/>
      <c r="E70" s="197"/>
    </row>
    <row r="71" spans="2:7" ht="14" x14ac:dyDescent="0.25">
      <c r="B71" s="197"/>
      <c r="C71" s="197"/>
      <c r="D71" s="197"/>
      <c r="E71" s="197"/>
    </row>
    <row r="72" spans="2:7" ht="14" x14ac:dyDescent="0.25">
      <c r="B72" s="197"/>
      <c r="C72" s="197"/>
      <c r="D72" s="197"/>
      <c r="E72" s="197"/>
    </row>
    <row r="73" spans="2:7" ht="14" x14ac:dyDescent="0.25">
      <c r="B73" s="197"/>
      <c r="C73" s="197"/>
      <c r="D73" s="197"/>
      <c r="E73" s="197"/>
    </row>
    <row r="74" spans="2:7" ht="14" x14ac:dyDescent="0.25">
      <c r="B74" s="197"/>
      <c r="C74" s="197"/>
      <c r="D74" s="197"/>
      <c r="E74" s="197"/>
    </row>
    <row r="75" spans="2:7" ht="14" x14ac:dyDescent="0.25">
      <c r="B75" s="197"/>
      <c r="C75" s="197"/>
      <c r="D75" s="197"/>
      <c r="E75" s="197"/>
    </row>
    <row r="76" spans="2:7" ht="14" x14ac:dyDescent="0.25">
      <c r="B76" s="197"/>
      <c r="C76" s="197"/>
      <c r="D76" s="197"/>
      <c r="E76" s="197"/>
    </row>
    <row r="77" spans="2:7" ht="14" x14ac:dyDescent="0.25">
      <c r="B77" s="197"/>
      <c r="C77" s="197"/>
      <c r="D77" s="197"/>
      <c r="E77" s="197"/>
      <c r="G77" s="197"/>
    </row>
    <row r="78" spans="2:7" ht="14" x14ac:dyDescent="0.25">
      <c r="B78" s="197"/>
      <c r="C78" s="197"/>
      <c r="D78" s="197"/>
      <c r="E78" s="197"/>
      <c r="G78" s="197"/>
    </row>
    <row r="79" spans="2:7" ht="14" x14ac:dyDescent="0.25">
      <c r="B79" s="197"/>
      <c r="C79" s="197"/>
      <c r="D79" s="197"/>
      <c r="E79" s="197"/>
      <c r="G79" s="197"/>
    </row>
    <row r="80" spans="2:7" ht="14" x14ac:dyDescent="0.25">
      <c r="B80" s="197"/>
      <c r="C80" s="197"/>
      <c r="D80" s="197"/>
      <c r="E80" s="197"/>
      <c r="G80" s="197"/>
    </row>
    <row r="81" spans="2:7" s="260" customFormat="1" ht="14" x14ac:dyDescent="0.3">
      <c r="B81" s="197"/>
      <c r="C81" s="197"/>
      <c r="D81" s="197"/>
      <c r="E81" s="197"/>
      <c r="F81" s="220"/>
      <c r="G81" s="197"/>
    </row>
    <row r="82" spans="2:7" ht="14" x14ac:dyDescent="0.25">
      <c r="B82" s="197"/>
      <c r="C82" s="197"/>
      <c r="D82" s="197"/>
      <c r="E82" s="197"/>
      <c r="G82" s="197"/>
    </row>
    <row r="83" spans="2:7" ht="14" x14ac:dyDescent="0.25">
      <c r="B83" s="197"/>
      <c r="C83" s="197"/>
      <c r="D83" s="197"/>
      <c r="E83" s="197"/>
      <c r="G83" s="197"/>
    </row>
    <row r="84" spans="2:7" ht="14" x14ac:dyDescent="0.25">
      <c r="B84" s="197"/>
      <c r="C84" s="197"/>
      <c r="D84" s="197"/>
      <c r="E84" s="197"/>
      <c r="G84" s="197"/>
    </row>
    <row r="85" spans="2:7" ht="14" x14ac:dyDescent="0.25">
      <c r="B85" s="197"/>
      <c r="C85" s="197"/>
      <c r="D85" s="197"/>
      <c r="E85" s="197"/>
      <c r="G85" s="197"/>
    </row>
    <row r="86" spans="2:7" ht="14" x14ac:dyDescent="0.25">
      <c r="B86" s="197"/>
      <c r="C86" s="197"/>
      <c r="D86" s="197"/>
      <c r="E86" s="197"/>
      <c r="G86" s="197"/>
    </row>
    <row r="87" spans="2:7" ht="14" x14ac:dyDescent="0.25">
      <c r="B87" s="197"/>
      <c r="C87" s="197"/>
      <c r="D87" s="197"/>
      <c r="E87" s="197"/>
      <c r="G87" s="197"/>
    </row>
    <row r="88" spans="2:7" ht="14" x14ac:dyDescent="0.25">
      <c r="B88" s="197"/>
      <c r="C88" s="197"/>
      <c r="D88" s="197"/>
      <c r="E88" s="197"/>
      <c r="G88" s="197"/>
    </row>
    <row r="89" spans="2:7" ht="14" x14ac:dyDescent="0.25">
      <c r="B89" s="197"/>
      <c r="C89" s="197"/>
      <c r="D89" s="197"/>
      <c r="E89" s="197"/>
      <c r="G89" s="197"/>
    </row>
    <row r="90" spans="2:7" ht="14" x14ac:dyDescent="0.25">
      <c r="B90" s="197"/>
      <c r="C90" s="197"/>
      <c r="D90" s="197"/>
      <c r="E90" s="197"/>
      <c r="G90" s="197"/>
    </row>
    <row r="91" spans="2:7" ht="14" x14ac:dyDescent="0.25">
      <c r="B91" s="197"/>
      <c r="C91" s="197"/>
      <c r="D91" s="197"/>
      <c r="E91" s="197"/>
      <c r="G91" s="197"/>
    </row>
    <row r="92" spans="2:7" ht="14" x14ac:dyDescent="0.25">
      <c r="B92" s="197"/>
      <c r="C92" s="197"/>
      <c r="D92" s="197"/>
      <c r="E92" s="197"/>
      <c r="G92" s="197"/>
    </row>
    <row r="93" spans="2:7" ht="14" x14ac:dyDescent="0.25">
      <c r="B93" s="197"/>
      <c r="C93" s="197"/>
      <c r="D93" s="197"/>
      <c r="E93" s="197"/>
      <c r="G93" s="197"/>
    </row>
    <row r="94" spans="2:7" ht="14" x14ac:dyDescent="0.25">
      <c r="B94" s="197"/>
      <c r="C94" s="197"/>
      <c r="D94" s="197"/>
      <c r="E94" s="197"/>
      <c r="G94" s="197"/>
    </row>
    <row r="95" spans="2:7" ht="14" x14ac:dyDescent="0.25">
      <c r="B95" s="197"/>
      <c r="C95" s="197"/>
      <c r="D95" s="197"/>
      <c r="E95" s="197"/>
      <c r="G95" s="197"/>
    </row>
    <row r="96" spans="2:7" ht="14" x14ac:dyDescent="0.25">
      <c r="B96" s="197"/>
      <c r="C96" s="197"/>
      <c r="D96" s="197"/>
      <c r="E96" s="197"/>
      <c r="G96" s="197"/>
    </row>
    <row r="97" spans="2:7" ht="14" x14ac:dyDescent="0.25">
      <c r="B97" s="197"/>
      <c r="C97" s="197"/>
      <c r="D97" s="197"/>
      <c r="E97" s="197"/>
      <c r="G97" s="197"/>
    </row>
    <row r="98" spans="2:7" ht="14" x14ac:dyDescent="0.25">
      <c r="B98" s="197"/>
      <c r="C98" s="197"/>
      <c r="D98" s="197"/>
      <c r="E98" s="197"/>
      <c r="G98" s="197"/>
    </row>
    <row r="99" spans="2:7" ht="14" x14ac:dyDescent="0.25">
      <c r="B99" s="197"/>
      <c r="C99" s="197"/>
      <c r="D99" s="197"/>
      <c r="E99" s="197"/>
      <c r="G99" s="197"/>
    </row>
    <row r="100" spans="2:7" ht="14" x14ac:dyDescent="0.25">
      <c r="B100" s="197"/>
      <c r="C100" s="197"/>
      <c r="D100" s="197"/>
      <c r="E100" s="197"/>
      <c r="G100" s="197"/>
    </row>
    <row r="101" spans="2:7" ht="14" x14ac:dyDescent="0.25">
      <c r="B101" s="197"/>
      <c r="C101" s="197"/>
      <c r="D101" s="197"/>
      <c r="E101" s="197"/>
      <c r="G101" s="197"/>
    </row>
    <row r="102" spans="2:7" ht="14" x14ac:dyDescent="0.25">
      <c r="B102" s="197"/>
      <c r="C102" s="197"/>
      <c r="D102" s="197"/>
      <c r="E102" s="197"/>
      <c r="G102" s="197"/>
    </row>
    <row r="103" spans="2:7" ht="14" x14ac:dyDescent="0.25">
      <c r="B103" s="197"/>
      <c r="C103" s="197"/>
      <c r="D103" s="197"/>
      <c r="E103" s="197"/>
      <c r="G103" s="197"/>
    </row>
    <row r="104" spans="2:7" ht="14" x14ac:dyDescent="0.25">
      <c r="B104" s="197"/>
      <c r="C104" s="197"/>
      <c r="D104" s="197"/>
      <c r="E104" s="197"/>
      <c r="G104" s="197"/>
    </row>
    <row r="105" spans="2:7" ht="14" x14ac:dyDescent="0.25">
      <c r="B105" s="197"/>
      <c r="C105" s="197"/>
      <c r="D105" s="197"/>
      <c r="E105" s="197"/>
      <c r="G105" s="197"/>
    </row>
    <row r="106" spans="2:7" ht="14" x14ac:dyDescent="0.25">
      <c r="B106" s="197"/>
      <c r="C106" s="197"/>
      <c r="D106" s="197"/>
      <c r="E106" s="197"/>
      <c r="G106" s="197"/>
    </row>
    <row r="107" spans="2:7" ht="14" x14ac:dyDescent="0.25">
      <c r="B107" s="197"/>
      <c r="C107" s="197"/>
      <c r="D107" s="197"/>
      <c r="E107" s="197"/>
      <c r="G107" s="197"/>
    </row>
    <row r="108" spans="2:7" ht="14" x14ac:dyDescent="0.25">
      <c r="B108" s="197"/>
      <c r="C108" s="197"/>
      <c r="D108" s="197"/>
      <c r="E108" s="197"/>
      <c r="G108" s="197"/>
    </row>
    <row r="109" spans="2:7" ht="14" x14ac:dyDescent="0.25">
      <c r="B109" s="197"/>
      <c r="C109" s="197"/>
      <c r="D109" s="197"/>
      <c r="E109" s="197"/>
      <c r="G109" s="197"/>
    </row>
    <row r="110" spans="2:7" ht="14" x14ac:dyDescent="0.25">
      <c r="B110" s="197"/>
      <c r="C110" s="197"/>
      <c r="D110" s="197"/>
      <c r="E110" s="197"/>
      <c r="G110" s="197"/>
    </row>
    <row r="111" spans="2:7" ht="14" x14ac:dyDescent="0.25">
      <c r="B111" s="197"/>
      <c r="C111" s="197"/>
      <c r="D111" s="197"/>
      <c r="E111" s="197"/>
      <c r="G111" s="197"/>
    </row>
    <row r="112" spans="2:7" ht="14" x14ac:dyDescent="0.25">
      <c r="B112" s="197"/>
      <c r="C112" s="197"/>
      <c r="D112" s="197"/>
      <c r="E112" s="197"/>
      <c r="G112" s="197"/>
    </row>
    <row r="113" spans="2:7" s="257" customFormat="1" ht="69.75" customHeight="1" x14ac:dyDescent="0.25">
      <c r="B113" s="197"/>
      <c r="C113" s="197"/>
      <c r="D113" s="197"/>
      <c r="E113" s="197"/>
      <c r="F113" s="220"/>
      <c r="G113" s="197"/>
    </row>
    <row r="114" spans="2:7" s="257" customFormat="1" ht="54.75" customHeight="1" x14ac:dyDescent="0.25">
      <c r="B114" s="197"/>
      <c r="C114" s="197"/>
      <c r="D114" s="197"/>
      <c r="E114" s="197"/>
      <c r="F114" s="220"/>
      <c r="G114" s="197"/>
    </row>
  </sheetData>
  <mergeCells count="4">
    <mergeCell ref="B3:E4"/>
    <mergeCell ref="F4:G4"/>
    <mergeCell ref="B6:E6"/>
    <mergeCell ref="B50:E50"/>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election activeCell="M14" sqref="M14"/>
    </sheetView>
  </sheetViews>
  <sheetFormatPr defaultColWidth="9.1796875" defaultRowHeight="14.5" x14ac:dyDescent="0.35"/>
  <cols>
    <col min="10" max="10" width="9.1796875" customWidth="1"/>
  </cols>
  <sheetData>
    <row r="3" spans="2:13" x14ac:dyDescent="0.35">
      <c r="B3" s="278" t="s">
        <v>102</v>
      </c>
      <c r="C3" s="278"/>
      <c r="D3" s="278"/>
      <c r="E3" s="278"/>
      <c r="F3" s="278"/>
      <c r="G3" s="278"/>
      <c r="H3" s="278"/>
      <c r="I3" s="278"/>
      <c r="J3" s="278"/>
      <c r="K3" s="278"/>
    </row>
    <row r="4" spans="2:13" ht="15" thickBot="1" x14ac:dyDescent="0.4">
      <c r="B4" s="279"/>
      <c r="C4" s="279"/>
      <c r="D4" s="279"/>
      <c r="E4" s="279"/>
      <c r="F4" s="279"/>
      <c r="G4" s="279"/>
      <c r="H4" s="279"/>
      <c r="I4" s="279"/>
      <c r="J4" s="279"/>
      <c r="K4" s="279"/>
      <c r="L4" s="280" t="s">
        <v>10</v>
      </c>
      <c r="M4" s="281"/>
    </row>
    <row r="5" spans="2:13" ht="15" x14ac:dyDescent="0.35">
      <c r="B5" s="11"/>
      <c r="C5" s="11"/>
      <c r="D5" s="11"/>
      <c r="E5" s="11"/>
      <c r="F5" s="11"/>
      <c r="G5" s="11"/>
      <c r="H5" s="11"/>
      <c r="I5" s="11"/>
      <c r="J5" s="11"/>
    </row>
    <row r="6" spans="2:13" ht="14.5" customHeight="1" x14ac:dyDescent="0.35">
      <c r="B6" s="329" t="s">
        <v>265</v>
      </c>
      <c r="C6" s="329"/>
      <c r="D6" s="329"/>
      <c r="E6" s="329"/>
      <c r="F6" s="329"/>
      <c r="G6" s="329"/>
      <c r="H6" s="329"/>
      <c r="I6" s="329"/>
      <c r="J6" s="329"/>
      <c r="K6" s="329"/>
    </row>
    <row r="7" spans="2:13" x14ac:dyDescent="0.35">
      <c r="B7" s="329"/>
      <c r="C7" s="329"/>
      <c r="D7" s="329"/>
      <c r="E7" s="329"/>
      <c r="F7" s="329"/>
      <c r="G7" s="329"/>
      <c r="H7" s="329"/>
      <c r="I7" s="329"/>
      <c r="J7" s="329"/>
      <c r="K7" s="329"/>
    </row>
    <row r="8" spans="2:13" x14ac:dyDescent="0.35">
      <c r="B8" s="329"/>
      <c r="C8" s="329"/>
      <c r="D8" s="329"/>
      <c r="E8" s="329"/>
      <c r="F8" s="329"/>
      <c r="G8" s="329"/>
      <c r="H8" s="329"/>
      <c r="I8" s="329"/>
      <c r="J8" s="329"/>
      <c r="K8" s="329"/>
    </row>
    <row r="9" spans="2:13" x14ac:dyDescent="0.35">
      <c r="B9" s="329"/>
      <c r="C9" s="329"/>
      <c r="D9" s="329"/>
      <c r="E9" s="329"/>
      <c r="F9" s="329"/>
      <c r="G9" s="329"/>
      <c r="H9" s="329"/>
      <c r="I9" s="329"/>
      <c r="J9" s="329"/>
      <c r="K9" s="329"/>
    </row>
    <row r="10" spans="2:13" x14ac:dyDescent="0.35">
      <c r="B10" s="329"/>
      <c r="C10" s="329"/>
      <c r="D10" s="329"/>
      <c r="E10" s="329"/>
      <c r="F10" s="329"/>
      <c r="G10" s="329"/>
      <c r="H10" s="329"/>
      <c r="I10" s="329"/>
      <c r="J10" s="329"/>
      <c r="K10" s="329"/>
    </row>
    <row r="11" spans="2:13" x14ac:dyDescent="0.35">
      <c r="B11" s="329"/>
      <c r="C11" s="329"/>
      <c r="D11" s="329"/>
      <c r="E11" s="329"/>
      <c r="F11" s="329"/>
      <c r="G11" s="329"/>
      <c r="H11" s="329"/>
      <c r="I11" s="329"/>
      <c r="J11" s="329"/>
      <c r="K11" s="329"/>
    </row>
    <row r="12" spans="2:13" x14ac:dyDescent="0.35">
      <c r="B12" s="329"/>
      <c r="C12" s="329"/>
      <c r="D12" s="329"/>
      <c r="E12" s="329"/>
      <c r="F12" s="329"/>
      <c r="G12" s="329"/>
      <c r="H12" s="329"/>
      <c r="I12" s="329"/>
      <c r="J12" s="329"/>
      <c r="K12" s="329"/>
    </row>
    <row r="13" spans="2:13" x14ac:dyDescent="0.35">
      <c r="B13" s="329"/>
      <c r="C13" s="329"/>
      <c r="D13" s="329"/>
      <c r="E13" s="329"/>
      <c r="F13" s="329"/>
      <c r="G13" s="329"/>
      <c r="H13" s="329"/>
      <c r="I13" s="329"/>
      <c r="J13" s="329"/>
      <c r="K13" s="329"/>
    </row>
    <row r="14" spans="2:13" x14ac:dyDescent="0.35">
      <c r="B14" s="329"/>
      <c r="C14" s="329"/>
      <c r="D14" s="329"/>
      <c r="E14" s="329"/>
      <c r="F14" s="329"/>
      <c r="G14" s="329"/>
      <c r="H14" s="329"/>
      <c r="I14" s="329"/>
      <c r="J14" s="329"/>
      <c r="K14" s="329"/>
    </row>
    <row r="15" spans="2:13" x14ac:dyDescent="0.35">
      <c r="B15" s="329"/>
      <c r="C15" s="329"/>
      <c r="D15" s="329"/>
      <c r="E15" s="329"/>
      <c r="F15" s="329"/>
      <c r="G15" s="329"/>
      <c r="H15" s="329"/>
      <c r="I15" s="329"/>
      <c r="J15" s="329"/>
      <c r="K15" s="329"/>
    </row>
    <row r="16" spans="2:13" x14ac:dyDescent="0.35">
      <c r="B16" s="329"/>
      <c r="C16" s="329"/>
      <c r="D16" s="329"/>
      <c r="E16" s="329"/>
      <c r="F16" s="329"/>
      <c r="G16" s="329"/>
      <c r="H16" s="329"/>
      <c r="I16" s="329"/>
      <c r="J16" s="329"/>
      <c r="K16" s="329"/>
    </row>
    <row r="17" spans="2:11" x14ac:dyDescent="0.35">
      <c r="B17" s="329"/>
      <c r="C17" s="329"/>
      <c r="D17" s="329"/>
      <c r="E17" s="329"/>
      <c r="F17" s="329"/>
      <c r="G17" s="329"/>
      <c r="H17" s="329"/>
      <c r="I17" s="329"/>
      <c r="J17" s="329"/>
      <c r="K17" s="329"/>
    </row>
    <row r="18" spans="2:11" x14ac:dyDescent="0.35">
      <c r="B18" s="329"/>
      <c r="C18" s="329"/>
      <c r="D18" s="329"/>
      <c r="E18" s="329"/>
      <c r="F18" s="329"/>
      <c r="G18" s="329"/>
      <c r="H18" s="329"/>
      <c r="I18" s="329"/>
      <c r="J18" s="329"/>
      <c r="K18" s="329"/>
    </row>
    <row r="19" spans="2:11" x14ac:dyDescent="0.35">
      <c r="B19" s="329"/>
      <c r="C19" s="329"/>
      <c r="D19" s="329"/>
      <c r="E19" s="329"/>
      <c r="F19" s="329"/>
      <c r="G19" s="329"/>
      <c r="H19" s="329"/>
      <c r="I19" s="329"/>
      <c r="J19" s="329"/>
      <c r="K19" s="329"/>
    </row>
    <row r="20" spans="2:11" x14ac:dyDescent="0.35">
      <c r="B20" s="329"/>
      <c r="C20" s="329"/>
      <c r="D20" s="329"/>
      <c r="E20" s="329"/>
      <c r="F20" s="329"/>
      <c r="G20" s="329"/>
      <c r="H20" s="329"/>
      <c r="I20" s="329"/>
      <c r="J20" s="329"/>
      <c r="K20" s="329"/>
    </row>
    <row r="21" spans="2:11" x14ac:dyDescent="0.35">
      <c r="B21" s="329"/>
      <c r="C21" s="329"/>
      <c r="D21" s="329"/>
      <c r="E21" s="329"/>
      <c r="F21" s="329"/>
      <c r="G21" s="329"/>
      <c r="H21" s="329"/>
      <c r="I21" s="329"/>
      <c r="J21" s="329"/>
      <c r="K21" s="329"/>
    </row>
    <row r="22" spans="2:11" x14ac:dyDescent="0.35">
      <c r="B22" s="329"/>
      <c r="C22" s="329"/>
      <c r="D22" s="329"/>
      <c r="E22" s="329"/>
      <c r="F22" s="329"/>
      <c r="G22" s="329"/>
      <c r="H22" s="329"/>
      <c r="I22" s="329"/>
      <c r="J22" s="329"/>
      <c r="K22" s="329"/>
    </row>
    <row r="23" spans="2:11" x14ac:dyDescent="0.35">
      <c r="B23" s="329"/>
      <c r="C23" s="329"/>
      <c r="D23" s="329"/>
      <c r="E23" s="329"/>
      <c r="F23" s="329"/>
      <c r="G23" s="329"/>
      <c r="H23" s="329"/>
      <c r="I23" s="329"/>
      <c r="J23" s="329"/>
      <c r="K23" s="329"/>
    </row>
    <row r="24" spans="2:11" x14ac:dyDescent="0.35">
      <c r="B24" s="329"/>
      <c r="C24" s="329"/>
      <c r="D24" s="329"/>
      <c r="E24" s="329"/>
      <c r="F24" s="329"/>
      <c r="G24" s="329"/>
      <c r="H24" s="329"/>
      <c r="I24" s="329"/>
      <c r="J24" s="329"/>
      <c r="K24" s="329"/>
    </row>
    <row r="25" spans="2:11" x14ac:dyDescent="0.35">
      <c r="B25" s="329"/>
      <c r="C25" s="329"/>
      <c r="D25" s="329"/>
      <c r="E25" s="329"/>
      <c r="F25" s="329"/>
      <c r="G25" s="329"/>
      <c r="H25" s="329"/>
      <c r="I25" s="329"/>
      <c r="J25" s="329"/>
      <c r="K25" s="329"/>
    </row>
    <row r="26" spans="2:11" x14ac:dyDescent="0.35">
      <c r="B26" s="329"/>
      <c r="C26" s="329"/>
      <c r="D26" s="329"/>
      <c r="E26" s="329"/>
      <c r="F26" s="329"/>
      <c r="G26" s="329"/>
      <c r="H26" s="329"/>
      <c r="I26" s="329"/>
      <c r="J26" s="329"/>
      <c r="K26" s="329"/>
    </row>
    <row r="27" spans="2:11" x14ac:dyDescent="0.35">
      <c r="B27" s="329"/>
      <c r="C27" s="329"/>
      <c r="D27" s="329"/>
      <c r="E27" s="329"/>
      <c r="F27" s="329"/>
      <c r="G27" s="329"/>
      <c r="H27" s="329"/>
      <c r="I27" s="329"/>
      <c r="J27" s="329"/>
      <c r="K27" s="329"/>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topLeftCell="A2" zoomScaleNormal="100" zoomScaleSheetLayoutView="100" workbookViewId="0">
      <selection activeCell="C17" sqref="C17:C18"/>
    </sheetView>
  </sheetViews>
  <sheetFormatPr defaultColWidth="9.1796875" defaultRowHeight="14" x14ac:dyDescent="0.3"/>
  <cols>
    <col min="1" max="1" width="9.1796875" style="13"/>
    <col min="2" max="2" width="6" style="13" customWidth="1"/>
    <col min="3" max="3" width="69.1796875" style="13" customWidth="1"/>
    <col min="4" max="4" width="16.7265625" style="13" customWidth="1"/>
    <col min="5" max="5" width="2.7265625" style="13" customWidth="1"/>
    <col min="6" max="16384" width="9.1796875" style="13"/>
  </cols>
  <sheetData>
    <row r="2" spans="3:11" ht="17.5" x14ac:dyDescent="0.35">
      <c r="C2" s="20"/>
      <c r="D2" s="20"/>
      <c r="E2" s="20"/>
    </row>
    <row r="3" spans="3:11" ht="20.5" thickBot="1" x14ac:dyDescent="0.45">
      <c r="C3" s="275" t="s">
        <v>5</v>
      </c>
      <c r="D3" s="275"/>
      <c r="E3" s="20"/>
    </row>
    <row r="4" spans="3:11" ht="13.5" customHeight="1" x14ac:dyDescent="0.4">
      <c r="C4" s="21"/>
      <c r="D4" s="20"/>
      <c r="H4" s="20"/>
    </row>
    <row r="5" spans="3:11" ht="20.149999999999999" customHeight="1" x14ac:dyDescent="0.35">
      <c r="C5" s="274" t="s">
        <v>6</v>
      </c>
      <c r="D5" s="20"/>
      <c r="H5" s="20"/>
    </row>
    <row r="6" spans="3:11" ht="20.149999999999999" customHeight="1" x14ac:dyDescent="0.35">
      <c r="C6" s="274"/>
      <c r="D6" s="20"/>
      <c r="E6" s="22" t="s">
        <v>7</v>
      </c>
      <c r="H6" s="20"/>
    </row>
    <row r="7" spans="3:11" ht="20.149999999999999" customHeight="1" x14ac:dyDescent="0.35">
      <c r="C7" s="274" t="s">
        <v>8</v>
      </c>
      <c r="D7" s="20"/>
      <c r="H7" s="20"/>
      <c r="K7" s="20"/>
    </row>
    <row r="8" spans="3:11" ht="20.149999999999999" customHeight="1" x14ac:dyDescent="0.35">
      <c r="C8" s="274"/>
      <c r="D8" s="20"/>
      <c r="H8" s="20"/>
      <c r="K8" s="20"/>
    </row>
    <row r="9" spans="3:11" ht="20.149999999999999" customHeight="1" x14ac:dyDescent="0.35">
      <c r="C9" s="274" t="s">
        <v>135</v>
      </c>
      <c r="D9" s="20"/>
      <c r="H9" s="20"/>
      <c r="K9" s="20"/>
    </row>
    <row r="10" spans="3:11" ht="20.149999999999999" customHeight="1" x14ac:dyDescent="0.35">
      <c r="C10" s="274"/>
      <c r="D10" s="20"/>
      <c r="H10" s="20"/>
      <c r="K10" s="20"/>
    </row>
    <row r="11" spans="3:11" ht="20.149999999999999" customHeight="1" x14ac:dyDescent="0.35">
      <c r="C11" s="274" t="s">
        <v>9</v>
      </c>
      <c r="D11" s="20"/>
      <c r="H11" s="20"/>
      <c r="K11" s="20"/>
    </row>
    <row r="12" spans="3:11" ht="20.149999999999999" customHeight="1" x14ac:dyDescent="0.35">
      <c r="C12" s="274"/>
      <c r="D12" s="20"/>
      <c r="H12" s="20"/>
      <c r="K12" s="20"/>
    </row>
    <row r="13" spans="3:11" ht="20.149999999999999" customHeight="1" x14ac:dyDescent="0.35">
      <c r="C13" s="274" t="s">
        <v>206</v>
      </c>
      <c r="D13" s="20"/>
      <c r="H13" s="20"/>
      <c r="K13" s="20"/>
    </row>
    <row r="14" spans="3:11" ht="20.149999999999999" customHeight="1" x14ac:dyDescent="0.35">
      <c r="C14" s="274"/>
      <c r="D14" s="20"/>
      <c r="H14" s="20"/>
      <c r="K14" s="20"/>
    </row>
    <row r="15" spans="3:11" ht="20.149999999999999" customHeight="1" x14ac:dyDescent="0.35">
      <c r="C15" s="274" t="s">
        <v>97</v>
      </c>
      <c r="D15" s="20"/>
      <c r="H15" s="20"/>
      <c r="K15" s="20"/>
    </row>
    <row r="16" spans="3:11" ht="20.149999999999999" customHeight="1" x14ac:dyDescent="0.35">
      <c r="C16" s="274"/>
      <c r="D16" s="20"/>
      <c r="H16" s="20"/>
      <c r="K16" s="20"/>
    </row>
    <row r="17" spans="3:8" ht="20.149999999999999" customHeight="1" x14ac:dyDescent="0.35">
      <c r="C17" s="272" t="s">
        <v>98</v>
      </c>
      <c r="D17" s="20"/>
      <c r="H17" s="20"/>
    </row>
    <row r="18" spans="3:8" ht="20.149999999999999" customHeight="1" x14ac:dyDescent="0.35">
      <c r="C18" s="272"/>
      <c r="D18" s="20"/>
      <c r="H18" s="20"/>
    </row>
    <row r="19" spans="3:8" ht="20.149999999999999" customHeight="1" x14ac:dyDescent="0.35">
      <c r="C19" s="272" t="s">
        <v>99</v>
      </c>
      <c r="D19" s="20"/>
      <c r="H19" s="20"/>
    </row>
    <row r="20" spans="3:8" ht="20.149999999999999" customHeight="1" x14ac:dyDescent="0.35">
      <c r="C20" s="272"/>
      <c r="D20" s="20"/>
      <c r="H20" s="20"/>
    </row>
    <row r="21" spans="3:8" ht="20.149999999999999" customHeight="1" x14ac:dyDescent="0.35">
      <c r="C21" s="272" t="s">
        <v>100</v>
      </c>
      <c r="D21" s="20"/>
      <c r="H21" s="20"/>
    </row>
    <row r="22" spans="3:8" ht="20.149999999999999" customHeight="1" x14ac:dyDescent="0.35">
      <c r="C22" s="272"/>
      <c r="D22" s="20"/>
      <c r="H22" s="20"/>
    </row>
    <row r="23" spans="3:8" ht="20.149999999999999" customHeight="1" x14ac:dyDescent="0.35">
      <c r="C23" s="272" t="s">
        <v>101</v>
      </c>
      <c r="D23" s="20"/>
      <c r="H23" s="20"/>
    </row>
    <row r="24" spans="3:8" ht="20.149999999999999" customHeight="1" x14ac:dyDescent="0.35">
      <c r="C24" s="272"/>
      <c r="D24" s="20"/>
      <c r="H24" s="20"/>
    </row>
    <row r="25" spans="3:8" ht="17.5" x14ac:dyDescent="0.35">
      <c r="C25" s="272" t="s">
        <v>102</v>
      </c>
      <c r="D25" s="20"/>
      <c r="H25" s="20"/>
    </row>
    <row r="26" spans="3:8" ht="18" thickBot="1" x14ac:dyDescent="0.4">
      <c r="C26" s="273"/>
      <c r="D26" s="23"/>
    </row>
  </sheetData>
  <mergeCells count="12">
    <mergeCell ref="C15:C16"/>
    <mergeCell ref="C3:D3"/>
    <mergeCell ref="C5:C6"/>
    <mergeCell ref="C7:C8"/>
    <mergeCell ref="C9:C10"/>
    <mergeCell ref="C11:C12"/>
    <mergeCell ref="C13:C14"/>
    <mergeCell ref="C17:C18"/>
    <mergeCell ref="C19:C20"/>
    <mergeCell ref="C25:C26"/>
    <mergeCell ref="C21:C22"/>
    <mergeCell ref="C23:C2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5"/>
  <sheetViews>
    <sheetView showGridLines="0" zoomScaleNormal="100" workbookViewId="0">
      <selection activeCell="D34" sqref="D34"/>
    </sheetView>
  </sheetViews>
  <sheetFormatPr defaultColWidth="9.1796875" defaultRowHeight="14.5" x14ac:dyDescent="0.35"/>
  <cols>
    <col min="2" max="2" width="22.1796875" customWidth="1"/>
    <col min="3" max="12" width="13.26953125" customWidth="1"/>
  </cols>
  <sheetData>
    <row r="3" spans="2:14" x14ac:dyDescent="0.35">
      <c r="B3" s="278" t="s">
        <v>6</v>
      </c>
      <c r="C3" s="278"/>
      <c r="D3" s="278"/>
      <c r="E3" s="278"/>
      <c r="F3" s="278"/>
      <c r="G3" s="278"/>
      <c r="H3" s="278"/>
      <c r="I3" s="278"/>
      <c r="J3" s="278"/>
      <c r="K3" s="278"/>
      <c r="L3" s="278"/>
    </row>
    <row r="4" spans="2:14" ht="15" thickBot="1" x14ac:dyDescent="0.4">
      <c r="B4" s="279"/>
      <c r="C4" s="279"/>
      <c r="D4" s="279"/>
      <c r="E4" s="279"/>
      <c r="F4" s="279"/>
      <c r="G4" s="279"/>
      <c r="H4" s="279"/>
      <c r="I4" s="279"/>
      <c r="J4" s="279"/>
      <c r="K4" s="279"/>
      <c r="L4" s="279"/>
      <c r="M4" s="280" t="s">
        <v>10</v>
      </c>
      <c r="N4" s="281"/>
    </row>
    <row r="5" spans="2:14" ht="15" x14ac:dyDescent="0.35">
      <c r="B5" s="11"/>
      <c r="C5" s="11"/>
      <c r="D5" s="11"/>
      <c r="E5" s="11"/>
      <c r="F5" s="11"/>
      <c r="G5" s="11"/>
      <c r="H5" s="11"/>
      <c r="I5" s="11"/>
      <c r="J5" s="11"/>
    </row>
    <row r="6" spans="2:14" x14ac:dyDescent="0.35">
      <c r="B6" s="128"/>
      <c r="C6" s="282" t="s">
        <v>11</v>
      </c>
      <c r="D6" s="283"/>
      <c r="E6" s="284" t="s">
        <v>12</v>
      </c>
      <c r="F6" s="283"/>
      <c r="G6" s="284" t="s">
        <v>103</v>
      </c>
      <c r="H6" s="283"/>
      <c r="I6" s="284" t="s">
        <v>13</v>
      </c>
      <c r="J6" s="283"/>
      <c r="K6" s="285" t="s">
        <v>141</v>
      </c>
      <c r="L6" s="286"/>
    </row>
    <row r="7" spans="2:14" x14ac:dyDescent="0.35">
      <c r="B7" s="129"/>
      <c r="C7" s="124" t="s">
        <v>216</v>
      </c>
      <c r="D7" s="25" t="s">
        <v>234</v>
      </c>
      <c r="E7" s="25" t="s">
        <v>216</v>
      </c>
      <c r="F7" s="25" t="s">
        <v>234</v>
      </c>
      <c r="G7" s="25" t="s">
        <v>216</v>
      </c>
      <c r="H7" s="25" t="s">
        <v>234</v>
      </c>
      <c r="I7" s="25" t="s">
        <v>216</v>
      </c>
      <c r="J7" s="25" t="s">
        <v>234</v>
      </c>
      <c r="K7" s="25" t="s">
        <v>216</v>
      </c>
      <c r="L7" s="25" t="s">
        <v>234</v>
      </c>
    </row>
    <row r="8" spans="2:14" x14ac:dyDescent="0.35">
      <c r="B8" s="127" t="s">
        <v>14</v>
      </c>
      <c r="C8" s="27">
        <v>0.87</v>
      </c>
      <c r="D8" s="28">
        <v>4.7</v>
      </c>
      <c r="E8" s="27">
        <v>7.7</v>
      </c>
      <c r="F8" s="28">
        <v>7.46</v>
      </c>
      <c r="G8" s="27"/>
      <c r="H8" s="28"/>
      <c r="I8" s="27">
        <v>128.33000000000001</v>
      </c>
      <c r="J8" s="28">
        <v>324.23</v>
      </c>
      <c r="K8" s="27">
        <v>232.68</v>
      </c>
      <c r="L8" s="28">
        <v>240.99</v>
      </c>
    </row>
    <row r="9" spans="2:14" x14ac:dyDescent="0.35">
      <c r="B9" s="26" t="s">
        <v>15</v>
      </c>
      <c r="C9" s="27">
        <v>2.5</v>
      </c>
      <c r="D9" s="28">
        <v>6.46</v>
      </c>
      <c r="E9" s="27">
        <v>3.46</v>
      </c>
      <c r="F9" s="28">
        <v>8.9600000000000009</v>
      </c>
      <c r="G9" s="27"/>
      <c r="H9" s="28"/>
      <c r="I9" s="27">
        <v>91.13</v>
      </c>
      <c r="J9" s="28">
        <v>187.6</v>
      </c>
      <c r="K9" s="27">
        <v>220.69</v>
      </c>
      <c r="L9" s="28">
        <v>228.83</v>
      </c>
    </row>
    <row r="10" spans="2:14" x14ac:dyDescent="0.35">
      <c r="B10" s="26" t="s">
        <v>16</v>
      </c>
      <c r="C10" s="29"/>
      <c r="D10" s="30"/>
      <c r="E10" s="29"/>
      <c r="F10" s="30"/>
      <c r="G10" s="29"/>
      <c r="H10" s="30"/>
      <c r="I10" s="29"/>
      <c r="J10" s="30"/>
      <c r="K10" s="29"/>
      <c r="L10" s="30"/>
    </row>
    <row r="11" spans="2:14" x14ac:dyDescent="0.35">
      <c r="B11" s="31" t="s">
        <v>17</v>
      </c>
      <c r="C11" s="32">
        <v>-2.1</v>
      </c>
      <c r="D11" s="33">
        <v>6.11</v>
      </c>
      <c r="E11" s="32">
        <v>113.37</v>
      </c>
      <c r="F11" s="33">
        <v>63.7</v>
      </c>
      <c r="G11" s="32">
        <v>369.79</v>
      </c>
      <c r="H11" s="33">
        <v>144.31</v>
      </c>
      <c r="I11" s="32">
        <v>0</v>
      </c>
      <c r="J11" s="33">
        <v>0</v>
      </c>
      <c r="K11" s="32">
        <v>107.62</v>
      </c>
      <c r="L11" s="33">
        <v>104.2</v>
      </c>
    </row>
    <row r="12" spans="2:14" x14ac:dyDescent="0.35">
      <c r="B12" s="34" t="s">
        <v>18</v>
      </c>
      <c r="C12" s="35">
        <v>3.3</v>
      </c>
      <c r="D12" s="36">
        <v>3.18</v>
      </c>
      <c r="E12" s="35">
        <v>4.57</v>
      </c>
      <c r="F12" s="36">
        <v>10.44</v>
      </c>
      <c r="G12" s="35">
        <v>5.32</v>
      </c>
      <c r="H12" s="36">
        <v>5.31</v>
      </c>
      <c r="I12" s="35">
        <v>12.96</v>
      </c>
      <c r="J12" s="36">
        <v>10.94</v>
      </c>
      <c r="K12" s="35">
        <v>476.03</v>
      </c>
      <c r="L12" s="36">
        <v>457.83</v>
      </c>
    </row>
    <row r="13" spans="2:14" x14ac:dyDescent="0.35">
      <c r="B13" s="34" t="s">
        <v>19</v>
      </c>
      <c r="C13" s="35">
        <v>-0.53</v>
      </c>
      <c r="D13" s="36">
        <v>4.2</v>
      </c>
      <c r="E13" s="35">
        <v>8.7100000000000009</v>
      </c>
      <c r="F13" s="36">
        <v>11.14</v>
      </c>
      <c r="G13" s="35">
        <v>941.57</v>
      </c>
      <c r="H13" s="36">
        <v>948.42</v>
      </c>
      <c r="I13" s="35">
        <v>86.91</v>
      </c>
      <c r="J13" s="36">
        <v>103.8</v>
      </c>
      <c r="K13" s="35">
        <v>62.19</v>
      </c>
      <c r="L13" s="36">
        <v>62.43</v>
      </c>
    </row>
    <row r="14" spans="2:14" x14ac:dyDescent="0.35">
      <c r="B14" s="34" t="s">
        <v>20</v>
      </c>
      <c r="C14" s="35">
        <v>1.3</v>
      </c>
      <c r="D14" s="36">
        <v>9.17</v>
      </c>
      <c r="E14" s="35">
        <v>12.38</v>
      </c>
      <c r="F14" s="36">
        <v>9.33</v>
      </c>
      <c r="G14" s="35">
        <v>4308.59</v>
      </c>
      <c r="H14" s="36">
        <v>4512.28</v>
      </c>
      <c r="I14" s="35">
        <v>105.12</v>
      </c>
      <c r="J14" s="36">
        <v>45.48</v>
      </c>
      <c r="K14" s="35">
        <v>59.45</v>
      </c>
      <c r="L14" s="36">
        <v>62.43</v>
      </c>
    </row>
    <row r="15" spans="2:14" x14ac:dyDescent="0.35">
      <c r="B15" s="34" t="s">
        <v>21</v>
      </c>
      <c r="C15" s="37">
        <v>0.1</v>
      </c>
      <c r="D15" s="38">
        <v>3.1</v>
      </c>
      <c r="E15" s="37">
        <v>7.17</v>
      </c>
      <c r="F15" s="38">
        <v>7.69</v>
      </c>
      <c r="G15" s="37">
        <v>4</v>
      </c>
      <c r="H15" s="38">
        <v>3.91</v>
      </c>
      <c r="I15" s="37">
        <v>84.26</v>
      </c>
      <c r="J15" s="38">
        <v>25.04</v>
      </c>
      <c r="K15" s="37">
        <v>44.11</v>
      </c>
      <c r="L15" s="38">
        <v>41.39</v>
      </c>
    </row>
    <row r="16" spans="2:14" x14ac:dyDescent="0.35">
      <c r="B16" s="26" t="s">
        <v>22</v>
      </c>
      <c r="C16" s="29"/>
      <c r="D16" s="30"/>
      <c r="E16" s="29"/>
      <c r="F16" s="30"/>
      <c r="G16" s="29"/>
      <c r="H16" s="30"/>
      <c r="I16" s="29"/>
      <c r="J16" s="30"/>
      <c r="K16" s="29"/>
      <c r="L16" s="30"/>
    </row>
    <row r="17" spans="2:12" ht="15.5" customHeight="1" x14ac:dyDescent="0.35">
      <c r="B17" s="34" t="s">
        <v>23</v>
      </c>
      <c r="C17" s="37">
        <v>1.75</v>
      </c>
      <c r="D17" s="38">
        <v>4.22</v>
      </c>
      <c r="E17" s="37">
        <v>10.63</v>
      </c>
      <c r="F17" s="38">
        <v>11.28</v>
      </c>
      <c r="G17" s="37">
        <v>4.97</v>
      </c>
      <c r="H17" s="38">
        <v>4.95</v>
      </c>
      <c r="I17" s="37">
        <v>105</v>
      </c>
      <c r="J17" s="38">
        <v>214.7</v>
      </c>
      <c r="K17" s="37">
        <v>40.04</v>
      </c>
      <c r="L17" s="38">
        <v>43.39</v>
      </c>
    </row>
    <row r="18" spans="2:12" x14ac:dyDescent="0.35">
      <c r="B18" s="26" t="s">
        <v>24</v>
      </c>
      <c r="C18" s="29"/>
      <c r="D18" s="30"/>
      <c r="E18" s="29"/>
      <c r="F18" s="30"/>
      <c r="G18" s="29"/>
      <c r="H18" s="30"/>
      <c r="I18" s="29"/>
      <c r="J18" s="30"/>
      <c r="K18" s="29"/>
      <c r="L18" s="30"/>
    </row>
    <row r="19" spans="2:12" x14ac:dyDescent="0.35">
      <c r="B19" s="31" t="s">
        <v>25</v>
      </c>
      <c r="C19" s="32">
        <v>2.36</v>
      </c>
      <c r="D19" s="33">
        <v>2.38</v>
      </c>
      <c r="E19" s="32">
        <v>4.43</v>
      </c>
      <c r="F19" s="33">
        <v>8.32</v>
      </c>
      <c r="G19" s="32">
        <v>1.06</v>
      </c>
      <c r="H19" s="33">
        <v>0.98</v>
      </c>
      <c r="I19" s="32">
        <v>0</v>
      </c>
      <c r="J19" s="33">
        <v>0</v>
      </c>
      <c r="K19" s="32">
        <v>3211.11</v>
      </c>
      <c r="L19" s="33">
        <v>3274.1</v>
      </c>
    </row>
    <row r="20" spans="2:12" x14ac:dyDescent="0.35">
      <c r="B20" s="34" t="s">
        <v>26</v>
      </c>
      <c r="C20" s="37">
        <v>3.45</v>
      </c>
      <c r="D20" s="38">
        <v>3.76</v>
      </c>
      <c r="E20" s="37">
        <v>5.93</v>
      </c>
      <c r="F20" s="38">
        <v>7.85</v>
      </c>
      <c r="G20" s="37">
        <v>18.420000000000002</v>
      </c>
      <c r="H20" s="38">
        <v>19.739999999999998</v>
      </c>
      <c r="I20" s="37">
        <v>0</v>
      </c>
      <c r="J20" s="38">
        <v>0</v>
      </c>
      <c r="K20" s="37">
        <v>243.24</v>
      </c>
      <c r="L20" s="38">
        <v>253.87</v>
      </c>
    </row>
    <row r="21" spans="2:12" x14ac:dyDescent="0.35">
      <c r="B21" s="26" t="s">
        <v>27</v>
      </c>
      <c r="C21" s="29"/>
      <c r="D21" s="30"/>
      <c r="E21" s="29"/>
      <c r="F21" s="30"/>
      <c r="G21" s="29"/>
      <c r="H21" s="30"/>
      <c r="I21" s="29"/>
      <c r="J21" s="30"/>
      <c r="K21" s="29"/>
      <c r="L21" s="30"/>
    </row>
    <row r="22" spans="2:12" x14ac:dyDescent="0.35">
      <c r="B22" s="31" t="s">
        <v>28</v>
      </c>
      <c r="C22" s="39">
        <v>6.79</v>
      </c>
      <c r="D22" s="40">
        <v>7.75</v>
      </c>
      <c r="E22" s="39">
        <v>5.75</v>
      </c>
      <c r="F22" s="40">
        <v>6.89</v>
      </c>
      <c r="G22" s="39">
        <v>88.15</v>
      </c>
      <c r="H22" s="40">
        <v>79.72</v>
      </c>
      <c r="I22" s="39">
        <v>0</v>
      </c>
      <c r="J22" s="40">
        <v>0</v>
      </c>
      <c r="K22" s="39">
        <v>1176.2</v>
      </c>
      <c r="L22" s="40">
        <v>1137.5899999999999</v>
      </c>
    </row>
    <row r="23" spans="2:12" x14ac:dyDescent="0.35">
      <c r="B23" s="34" t="s">
        <v>29</v>
      </c>
      <c r="C23" s="35">
        <v>2</v>
      </c>
      <c r="D23" s="36">
        <v>4.04</v>
      </c>
      <c r="E23" s="35">
        <v>6.07</v>
      </c>
      <c r="F23" s="36">
        <v>6.2</v>
      </c>
      <c r="G23" s="35">
        <v>1.64</v>
      </c>
      <c r="H23" s="36">
        <v>1.53</v>
      </c>
      <c r="I23" s="35">
        <v>0</v>
      </c>
      <c r="J23" s="36">
        <v>0</v>
      </c>
      <c r="K23" s="35">
        <v>0</v>
      </c>
      <c r="L23" s="36">
        <v>0</v>
      </c>
    </row>
    <row r="24" spans="2:12" x14ac:dyDescent="0.35">
      <c r="B24" s="34" t="s">
        <v>30</v>
      </c>
      <c r="C24" s="37">
        <v>0.56999999999999995</v>
      </c>
      <c r="D24" s="38">
        <v>2.11</v>
      </c>
      <c r="E24" s="37">
        <v>6.04</v>
      </c>
      <c r="F24" s="38">
        <v>6.67</v>
      </c>
      <c r="G24" s="37">
        <v>20</v>
      </c>
      <c r="H24" s="38">
        <v>17.739999999999998</v>
      </c>
      <c r="I24" s="37">
        <v>0</v>
      </c>
      <c r="J24" s="38">
        <v>0</v>
      </c>
      <c r="K24" s="37">
        <v>155.5</v>
      </c>
      <c r="L24" s="38">
        <v>163.53</v>
      </c>
    </row>
    <row r="25" spans="2:12" x14ac:dyDescent="0.35">
      <c r="B25" s="276" t="s">
        <v>207</v>
      </c>
      <c r="C25" s="277"/>
      <c r="D25" s="277"/>
    </row>
  </sheetData>
  <mergeCells count="8">
    <mergeCell ref="B25:D25"/>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88"/>
  <sheetViews>
    <sheetView showGridLines="0" topLeftCell="A3" zoomScaleNormal="100" workbookViewId="0">
      <selection activeCell="C85" sqref="C85"/>
    </sheetView>
  </sheetViews>
  <sheetFormatPr defaultColWidth="9.1796875" defaultRowHeight="14.5" x14ac:dyDescent="0.35"/>
  <cols>
    <col min="2" max="2" width="27" customWidth="1"/>
    <col min="3" max="11" width="11.7265625" customWidth="1"/>
  </cols>
  <sheetData>
    <row r="3" spans="2:13" ht="15" x14ac:dyDescent="0.35">
      <c r="B3" s="278" t="s">
        <v>8</v>
      </c>
      <c r="C3" s="278"/>
      <c r="D3" s="278"/>
      <c r="E3" s="278"/>
      <c r="F3" s="278"/>
      <c r="G3" s="278"/>
      <c r="H3" s="278"/>
      <c r="I3" s="278"/>
      <c r="J3" s="278"/>
      <c r="K3" s="278"/>
      <c r="L3" s="5"/>
    </row>
    <row r="4" spans="2:13" ht="15" thickBot="1" x14ac:dyDescent="0.4">
      <c r="B4" s="279"/>
      <c r="C4" s="279"/>
      <c r="D4" s="279"/>
      <c r="E4" s="279"/>
      <c r="F4" s="279"/>
      <c r="G4" s="279"/>
      <c r="H4" s="279"/>
      <c r="I4" s="279"/>
      <c r="J4" s="279"/>
      <c r="K4" s="279"/>
      <c r="L4" s="280" t="s">
        <v>10</v>
      </c>
      <c r="M4" s="281"/>
    </row>
    <row r="5" spans="2:13" x14ac:dyDescent="0.35">
      <c r="B5" s="236"/>
    </row>
    <row r="6" spans="2:13" x14ac:dyDescent="0.35">
      <c r="B6" s="3" t="s">
        <v>31</v>
      </c>
    </row>
    <row r="8" spans="2:13" ht="29" x14ac:dyDescent="0.35">
      <c r="B8" s="42" t="s">
        <v>32</v>
      </c>
      <c r="C8" s="43" t="s">
        <v>33</v>
      </c>
      <c r="D8" s="43" t="s">
        <v>34</v>
      </c>
      <c r="E8" s="43" t="s">
        <v>35</v>
      </c>
      <c r="F8" s="43" t="s">
        <v>36</v>
      </c>
      <c r="G8" s="43" t="s">
        <v>37</v>
      </c>
      <c r="H8" s="43" t="s">
        <v>38</v>
      </c>
      <c r="I8" s="43" t="s">
        <v>39</v>
      </c>
      <c r="J8" s="43" t="s">
        <v>40</v>
      </c>
      <c r="K8" s="44" t="s">
        <v>41</v>
      </c>
    </row>
    <row r="9" spans="2:13" x14ac:dyDescent="0.35">
      <c r="B9" s="45" t="s">
        <v>42</v>
      </c>
      <c r="C9" s="1">
        <v>12997</v>
      </c>
      <c r="D9" s="1">
        <v>861</v>
      </c>
      <c r="E9" s="1">
        <v>776</v>
      </c>
      <c r="F9" s="1">
        <v>54</v>
      </c>
      <c r="G9" s="1">
        <v>0</v>
      </c>
      <c r="H9" s="1">
        <v>2354</v>
      </c>
      <c r="I9" s="1">
        <v>4720</v>
      </c>
      <c r="J9" s="1">
        <v>4607</v>
      </c>
      <c r="K9" s="2">
        <v>26369</v>
      </c>
    </row>
    <row r="10" spans="2:13" x14ac:dyDescent="0.35">
      <c r="B10" s="45" t="s">
        <v>43</v>
      </c>
      <c r="C10" s="1">
        <v>4746</v>
      </c>
      <c r="D10" s="1">
        <v>2882</v>
      </c>
      <c r="E10" s="1">
        <v>0</v>
      </c>
      <c r="F10" s="1">
        <v>1665</v>
      </c>
      <c r="G10" s="1">
        <v>3328</v>
      </c>
      <c r="H10" s="1">
        <v>2333</v>
      </c>
      <c r="I10" s="1">
        <v>1644</v>
      </c>
      <c r="J10" s="1">
        <v>5445</v>
      </c>
      <c r="K10" s="2">
        <v>22044</v>
      </c>
    </row>
    <row r="11" spans="2:13" x14ac:dyDescent="0.35">
      <c r="B11" s="45" t="s">
        <v>44</v>
      </c>
      <c r="C11" s="1">
        <v>10545</v>
      </c>
      <c r="D11" s="1">
        <v>4193</v>
      </c>
      <c r="E11" s="1">
        <v>83</v>
      </c>
      <c r="F11" s="1">
        <v>4359</v>
      </c>
      <c r="G11" s="1">
        <v>0</v>
      </c>
      <c r="H11" s="1">
        <v>1470</v>
      </c>
      <c r="I11" s="1">
        <v>226</v>
      </c>
      <c r="J11" s="1">
        <v>1931</v>
      </c>
      <c r="K11" s="2">
        <v>22807</v>
      </c>
    </row>
    <row r="12" spans="2:13" x14ac:dyDescent="0.35">
      <c r="B12" s="46" t="s">
        <v>17</v>
      </c>
      <c r="C12" s="4">
        <v>1328</v>
      </c>
      <c r="D12" s="4">
        <v>0</v>
      </c>
      <c r="E12" s="4">
        <v>0</v>
      </c>
      <c r="F12" s="4">
        <v>0</v>
      </c>
      <c r="G12" s="4">
        <v>0</v>
      </c>
      <c r="H12" s="4">
        <v>0</v>
      </c>
      <c r="I12" s="4">
        <v>0</v>
      </c>
      <c r="J12" s="4">
        <v>0</v>
      </c>
      <c r="K12" s="41">
        <v>1328</v>
      </c>
    </row>
    <row r="13" spans="2:13" x14ac:dyDescent="0.35">
      <c r="B13" s="46" t="s">
        <v>45</v>
      </c>
      <c r="C13" s="4">
        <v>1272</v>
      </c>
      <c r="D13" s="4">
        <v>3158</v>
      </c>
      <c r="E13" s="4">
        <v>0</v>
      </c>
      <c r="F13" s="4">
        <v>1234</v>
      </c>
      <c r="G13" s="4">
        <v>0</v>
      </c>
      <c r="H13" s="4">
        <v>0</v>
      </c>
      <c r="I13" s="4">
        <v>0</v>
      </c>
      <c r="J13" s="4">
        <v>0</v>
      </c>
      <c r="K13" s="41">
        <v>5664</v>
      </c>
    </row>
    <row r="14" spans="2:13" x14ac:dyDescent="0.35">
      <c r="B14" s="46" t="s">
        <v>19</v>
      </c>
      <c r="C14" s="4">
        <v>3510</v>
      </c>
      <c r="D14" s="4">
        <v>903</v>
      </c>
      <c r="E14" s="4">
        <v>83</v>
      </c>
      <c r="F14" s="4">
        <v>2242</v>
      </c>
      <c r="G14" s="4">
        <v>0</v>
      </c>
      <c r="H14" s="4">
        <v>575</v>
      </c>
      <c r="I14" s="4">
        <v>0</v>
      </c>
      <c r="J14" s="4">
        <v>1468</v>
      </c>
      <c r="K14" s="41">
        <v>8780</v>
      </c>
    </row>
    <row r="15" spans="2:13" x14ac:dyDescent="0.35">
      <c r="B15" s="46" t="s">
        <v>20</v>
      </c>
      <c r="C15" s="4">
        <v>3097</v>
      </c>
      <c r="D15" s="4">
        <v>0</v>
      </c>
      <c r="E15" s="4">
        <v>0</v>
      </c>
      <c r="F15" s="4">
        <v>419</v>
      </c>
      <c r="G15" s="4">
        <v>0</v>
      </c>
      <c r="H15" s="4">
        <v>175</v>
      </c>
      <c r="I15" s="4">
        <v>226</v>
      </c>
      <c r="J15" s="4">
        <v>0</v>
      </c>
      <c r="K15" s="41">
        <v>3917</v>
      </c>
    </row>
    <row r="16" spans="2:13" x14ac:dyDescent="0.35">
      <c r="B16" s="46" t="s">
        <v>46</v>
      </c>
      <c r="C16" s="4">
        <v>793</v>
      </c>
      <c r="D16" s="4">
        <v>132</v>
      </c>
      <c r="E16" s="4">
        <v>0</v>
      </c>
      <c r="F16" s="4">
        <v>302</v>
      </c>
      <c r="G16" s="4">
        <v>0</v>
      </c>
      <c r="H16" s="4">
        <v>721</v>
      </c>
      <c r="I16" s="4">
        <v>0</v>
      </c>
      <c r="J16" s="4">
        <v>463</v>
      </c>
      <c r="K16" s="41">
        <v>2412</v>
      </c>
    </row>
    <row r="17" spans="2:11" ht="16.5" x14ac:dyDescent="0.35">
      <c r="B17" s="47" t="s">
        <v>105</v>
      </c>
      <c r="C17" s="4">
        <v>545</v>
      </c>
      <c r="D17" s="4">
        <v>0</v>
      </c>
      <c r="E17" s="4">
        <v>0</v>
      </c>
      <c r="F17" s="4">
        <v>162</v>
      </c>
      <c r="G17" s="4">
        <v>0</v>
      </c>
      <c r="H17" s="4">
        <v>0</v>
      </c>
      <c r="I17" s="4">
        <v>0</v>
      </c>
      <c r="J17" s="4">
        <v>0</v>
      </c>
      <c r="K17" s="41">
        <v>707</v>
      </c>
    </row>
    <row r="18" spans="2:11" x14ac:dyDescent="0.35">
      <c r="B18" s="45" t="s">
        <v>22</v>
      </c>
      <c r="C18" s="1">
        <v>19</v>
      </c>
      <c r="D18" s="1">
        <v>871</v>
      </c>
      <c r="E18" s="1">
        <v>0</v>
      </c>
      <c r="F18" s="1">
        <v>193</v>
      </c>
      <c r="G18" s="1">
        <v>0</v>
      </c>
      <c r="H18" s="1">
        <v>0</v>
      </c>
      <c r="I18" s="1">
        <v>0</v>
      </c>
      <c r="J18" s="1">
        <v>0</v>
      </c>
      <c r="K18" s="2">
        <v>1083</v>
      </c>
    </row>
    <row r="19" spans="2:11" x14ac:dyDescent="0.35">
      <c r="B19" s="46" t="s">
        <v>23</v>
      </c>
      <c r="C19" s="4">
        <v>0</v>
      </c>
      <c r="D19" s="4">
        <v>498</v>
      </c>
      <c r="E19" s="4">
        <v>0</v>
      </c>
      <c r="F19" s="4">
        <v>99</v>
      </c>
      <c r="G19" s="4">
        <v>0</v>
      </c>
      <c r="H19" s="4">
        <v>0</v>
      </c>
      <c r="I19" s="4">
        <v>0</v>
      </c>
      <c r="J19" s="4">
        <v>0</v>
      </c>
      <c r="K19" s="41">
        <v>597</v>
      </c>
    </row>
    <row r="20" spans="2:11" ht="16.5" x14ac:dyDescent="0.35">
      <c r="B20" s="46" t="s">
        <v>106</v>
      </c>
      <c r="C20" s="4">
        <v>19</v>
      </c>
      <c r="D20" s="4">
        <v>372</v>
      </c>
      <c r="E20" s="4">
        <v>0</v>
      </c>
      <c r="F20" s="4">
        <v>94</v>
      </c>
      <c r="G20" s="4">
        <v>0</v>
      </c>
      <c r="H20" s="4">
        <v>0</v>
      </c>
      <c r="I20" s="4">
        <v>0</v>
      </c>
      <c r="J20" s="4">
        <v>0</v>
      </c>
      <c r="K20" s="41">
        <v>486</v>
      </c>
    </row>
    <row r="21" spans="2:11" x14ac:dyDescent="0.35">
      <c r="B21" s="45" t="s">
        <v>24</v>
      </c>
      <c r="C21" s="1">
        <v>53</v>
      </c>
      <c r="D21" s="1">
        <v>7196</v>
      </c>
      <c r="E21" s="1">
        <v>72</v>
      </c>
      <c r="F21" s="1">
        <v>2528</v>
      </c>
      <c r="G21" s="1">
        <v>0</v>
      </c>
      <c r="H21" s="1">
        <v>0</v>
      </c>
      <c r="I21" s="1">
        <v>0</v>
      </c>
      <c r="J21" s="1">
        <v>0</v>
      </c>
      <c r="K21" s="2">
        <v>9847</v>
      </c>
    </row>
    <row r="22" spans="2:11" x14ac:dyDescent="0.35">
      <c r="B22" s="47" t="s">
        <v>26</v>
      </c>
      <c r="C22" s="4">
        <v>53</v>
      </c>
      <c r="D22" s="4">
        <v>893</v>
      </c>
      <c r="E22" s="4">
        <v>0</v>
      </c>
      <c r="F22" s="4">
        <v>220</v>
      </c>
      <c r="G22" s="4">
        <v>0</v>
      </c>
      <c r="H22" s="4">
        <v>0</v>
      </c>
      <c r="I22" s="4">
        <v>0</v>
      </c>
      <c r="J22" s="4">
        <v>0</v>
      </c>
      <c r="K22" s="41">
        <v>1165</v>
      </c>
    </row>
    <row r="23" spans="2:11" x14ac:dyDescent="0.35">
      <c r="B23" s="47" t="s">
        <v>47</v>
      </c>
      <c r="C23" s="4">
        <v>0</v>
      </c>
      <c r="D23" s="4">
        <v>363</v>
      </c>
      <c r="E23" s="4">
        <v>0</v>
      </c>
      <c r="F23" s="4">
        <v>0</v>
      </c>
      <c r="G23" s="4">
        <v>0</v>
      </c>
      <c r="H23" s="4">
        <v>0</v>
      </c>
      <c r="I23" s="4">
        <v>0</v>
      </c>
      <c r="J23" s="4">
        <v>0</v>
      </c>
      <c r="K23" s="41">
        <v>363</v>
      </c>
    </row>
    <row r="24" spans="2:11" x14ac:dyDescent="0.35">
      <c r="B24" s="47" t="s">
        <v>25</v>
      </c>
      <c r="C24" s="4">
        <v>0</v>
      </c>
      <c r="D24" s="4">
        <v>5940</v>
      </c>
      <c r="E24" s="4">
        <v>72</v>
      </c>
      <c r="F24" s="4">
        <v>2308</v>
      </c>
      <c r="G24" s="4">
        <v>0</v>
      </c>
      <c r="H24" s="4">
        <v>0</v>
      </c>
      <c r="I24" s="4">
        <v>0</v>
      </c>
      <c r="J24" s="4">
        <v>0</v>
      </c>
      <c r="K24" s="41">
        <v>8320</v>
      </c>
    </row>
    <row r="25" spans="2:11" ht="16.5" x14ac:dyDescent="0.35">
      <c r="B25" s="45" t="s">
        <v>107</v>
      </c>
      <c r="C25" s="1">
        <v>0</v>
      </c>
      <c r="D25" s="1">
        <v>371</v>
      </c>
      <c r="E25" s="1">
        <v>0</v>
      </c>
      <c r="F25" s="1">
        <v>357</v>
      </c>
      <c r="G25" s="1">
        <v>0</v>
      </c>
      <c r="H25" s="1">
        <v>0</v>
      </c>
      <c r="I25" s="1">
        <v>0</v>
      </c>
      <c r="J25" s="1">
        <v>0</v>
      </c>
      <c r="K25" s="2">
        <v>729</v>
      </c>
    </row>
    <row r="26" spans="2:11" x14ac:dyDescent="0.35">
      <c r="B26" s="48" t="s">
        <v>48</v>
      </c>
      <c r="C26" s="2">
        <v>28360</v>
      </c>
      <c r="D26" s="2">
        <v>16374</v>
      </c>
      <c r="E26" s="2">
        <v>931</v>
      </c>
      <c r="F26" s="2">
        <v>9156</v>
      </c>
      <c r="G26" s="2">
        <v>3328</v>
      </c>
      <c r="H26" s="2">
        <v>6157</v>
      </c>
      <c r="I26" s="2">
        <v>6590</v>
      </c>
      <c r="J26" s="2">
        <v>11983</v>
      </c>
      <c r="K26" s="2">
        <v>82879</v>
      </c>
    </row>
    <row r="27" spans="2:11" ht="36.75" customHeight="1" x14ac:dyDescent="0.35">
      <c r="B27" s="287" t="s">
        <v>208</v>
      </c>
      <c r="C27" s="287"/>
      <c r="D27" s="287"/>
      <c r="E27" s="287"/>
      <c r="F27" s="287"/>
      <c r="G27" s="287"/>
      <c r="H27" s="287"/>
      <c r="I27" s="287"/>
      <c r="J27" s="287"/>
      <c r="K27" s="287"/>
    </row>
    <row r="28" spans="2:11" x14ac:dyDescent="0.35">
      <c r="B28" s="287"/>
      <c r="C28" s="287"/>
      <c r="D28" s="287"/>
      <c r="E28" s="287"/>
      <c r="F28" s="287"/>
      <c r="G28" s="287"/>
      <c r="H28" s="287"/>
      <c r="I28" s="287"/>
      <c r="J28" s="287"/>
      <c r="K28" s="287"/>
    </row>
    <row r="30" spans="2:11" x14ac:dyDescent="0.35">
      <c r="B30" s="3" t="s">
        <v>49</v>
      </c>
    </row>
    <row r="32" spans="2:11" ht="29" x14ac:dyDescent="0.35">
      <c r="B32" s="42" t="s">
        <v>50</v>
      </c>
      <c r="C32" s="43" t="s">
        <v>33</v>
      </c>
      <c r="D32" s="43" t="s">
        <v>34</v>
      </c>
      <c r="E32" s="43" t="s">
        <v>35</v>
      </c>
      <c r="F32" s="43" t="s">
        <v>36</v>
      </c>
      <c r="G32" s="43" t="s">
        <v>37</v>
      </c>
      <c r="H32" s="43" t="s">
        <v>38</v>
      </c>
      <c r="I32" s="43" t="s">
        <v>39</v>
      </c>
      <c r="J32" s="43" t="s">
        <v>40</v>
      </c>
      <c r="K32" s="44" t="s">
        <v>41</v>
      </c>
    </row>
    <row r="33" spans="2:11" x14ac:dyDescent="0.35">
      <c r="B33" s="45" t="s">
        <v>42</v>
      </c>
      <c r="C33" s="1">
        <v>11521</v>
      </c>
      <c r="D33" s="1">
        <v>966</v>
      </c>
      <c r="E33" s="1">
        <v>3953</v>
      </c>
      <c r="F33" s="1">
        <v>72</v>
      </c>
      <c r="G33" s="1">
        <v>0</v>
      </c>
      <c r="H33" s="1">
        <v>95</v>
      </c>
      <c r="I33" s="1">
        <v>8408</v>
      </c>
      <c r="J33" s="1">
        <v>8362</v>
      </c>
      <c r="K33" s="2">
        <v>33375</v>
      </c>
    </row>
    <row r="34" spans="2:11" x14ac:dyDescent="0.35">
      <c r="B34" s="45" t="s">
        <v>43</v>
      </c>
      <c r="C34" s="1">
        <v>3488</v>
      </c>
      <c r="D34" s="1">
        <v>4388</v>
      </c>
      <c r="E34" s="1">
        <v>0</v>
      </c>
      <c r="F34" s="1">
        <v>2283</v>
      </c>
      <c r="G34" s="1">
        <v>19357</v>
      </c>
      <c r="H34" s="1">
        <v>3382</v>
      </c>
      <c r="I34" s="1">
        <v>718</v>
      </c>
      <c r="J34" s="1">
        <v>12366</v>
      </c>
      <c r="K34" s="2">
        <v>45982</v>
      </c>
    </row>
    <row r="35" spans="2:11" x14ac:dyDescent="0.35">
      <c r="B35" s="45" t="s">
        <v>44</v>
      </c>
      <c r="C35" s="1">
        <v>30024</v>
      </c>
      <c r="D35" s="1">
        <v>10051</v>
      </c>
      <c r="E35" s="1">
        <v>273</v>
      </c>
      <c r="F35" s="1">
        <v>4906</v>
      </c>
      <c r="G35" s="1">
        <v>0</v>
      </c>
      <c r="H35" s="1">
        <v>2983</v>
      </c>
      <c r="I35" s="1">
        <v>419</v>
      </c>
      <c r="J35" s="1">
        <v>8185</v>
      </c>
      <c r="K35" s="2">
        <v>56840</v>
      </c>
    </row>
    <row r="36" spans="2:11" x14ac:dyDescent="0.35">
      <c r="B36" s="46" t="s">
        <v>17</v>
      </c>
      <c r="C36" s="4">
        <v>1931</v>
      </c>
      <c r="D36" s="4">
        <v>0</v>
      </c>
      <c r="E36" s="4">
        <v>0</v>
      </c>
      <c r="F36" s="4">
        <v>0</v>
      </c>
      <c r="G36" s="4">
        <v>0</v>
      </c>
      <c r="H36" s="4">
        <v>172</v>
      </c>
      <c r="I36" s="4">
        <v>0</v>
      </c>
      <c r="J36" s="4">
        <v>1537</v>
      </c>
      <c r="K36" s="41">
        <v>3640</v>
      </c>
    </row>
    <row r="37" spans="2:11" x14ac:dyDescent="0.35">
      <c r="B37" s="46" t="s">
        <v>45</v>
      </c>
      <c r="C37" s="4">
        <v>3149</v>
      </c>
      <c r="D37" s="4">
        <v>8494</v>
      </c>
      <c r="E37" s="4">
        <v>0</v>
      </c>
      <c r="F37" s="4">
        <v>1614</v>
      </c>
      <c r="G37" s="4">
        <v>0</v>
      </c>
      <c r="H37" s="4">
        <v>0</v>
      </c>
      <c r="I37" s="4">
        <v>0</v>
      </c>
      <c r="J37" s="4">
        <v>0</v>
      </c>
      <c r="K37" s="41">
        <v>13257</v>
      </c>
    </row>
    <row r="38" spans="2:11" x14ac:dyDescent="0.35">
      <c r="B38" s="46" t="s">
        <v>19</v>
      </c>
      <c r="C38" s="4">
        <v>8095</v>
      </c>
      <c r="D38" s="4">
        <v>1227</v>
      </c>
      <c r="E38" s="4">
        <v>273</v>
      </c>
      <c r="F38" s="4">
        <v>2621</v>
      </c>
      <c r="G38" s="4">
        <v>0</v>
      </c>
      <c r="H38" s="4">
        <v>974</v>
      </c>
      <c r="I38" s="4">
        <v>0</v>
      </c>
      <c r="J38" s="4">
        <v>4361</v>
      </c>
      <c r="K38" s="41">
        <v>17550</v>
      </c>
    </row>
    <row r="39" spans="2:11" x14ac:dyDescent="0.35">
      <c r="B39" s="46" t="s">
        <v>20</v>
      </c>
      <c r="C39" s="4">
        <v>12295</v>
      </c>
      <c r="D39" s="4">
        <v>0</v>
      </c>
      <c r="E39" s="4">
        <v>0</v>
      </c>
      <c r="F39" s="4">
        <v>182</v>
      </c>
      <c r="G39" s="4">
        <v>0</v>
      </c>
      <c r="H39" s="4">
        <v>46</v>
      </c>
      <c r="I39" s="4">
        <v>419</v>
      </c>
      <c r="J39" s="4">
        <v>0</v>
      </c>
      <c r="K39" s="41">
        <v>12942</v>
      </c>
    </row>
    <row r="40" spans="2:11" x14ac:dyDescent="0.35">
      <c r="B40" s="46" t="s">
        <v>46</v>
      </c>
      <c r="C40" s="4">
        <v>3045</v>
      </c>
      <c r="D40" s="4">
        <v>331</v>
      </c>
      <c r="E40" s="4">
        <v>0</v>
      </c>
      <c r="F40" s="4">
        <v>366</v>
      </c>
      <c r="G40" s="4">
        <v>0</v>
      </c>
      <c r="H40" s="4">
        <v>1792</v>
      </c>
      <c r="I40" s="4">
        <v>0</v>
      </c>
      <c r="J40" s="4">
        <v>2287</v>
      </c>
      <c r="K40" s="41">
        <v>7820</v>
      </c>
    </row>
    <row r="41" spans="2:11" ht="16.5" x14ac:dyDescent="0.35">
      <c r="B41" s="47" t="s">
        <v>105</v>
      </c>
      <c r="C41" s="4">
        <v>1509</v>
      </c>
      <c r="D41" s="4">
        <v>0</v>
      </c>
      <c r="E41" s="4">
        <v>0</v>
      </c>
      <c r="F41" s="4">
        <v>123</v>
      </c>
      <c r="G41" s="4">
        <v>0</v>
      </c>
      <c r="H41" s="4">
        <v>0</v>
      </c>
      <c r="I41" s="4">
        <v>0</v>
      </c>
      <c r="J41" s="4">
        <v>0</v>
      </c>
      <c r="K41" s="41">
        <v>1631</v>
      </c>
    </row>
    <row r="42" spans="2:11" x14ac:dyDescent="0.35">
      <c r="B42" s="45" t="s">
        <v>22</v>
      </c>
      <c r="C42" s="1">
        <v>26</v>
      </c>
      <c r="D42" s="1">
        <v>1586</v>
      </c>
      <c r="E42" s="1">
        <v>0</v>
      </c>
      <c r="F42" s="1">
        <v>174</v>
      </c>
      <c r="G42" s="1">
        <v>0</v>
      </c>
      <c r="H42" s="1">
        <v>0</v>
      </c>
      <c r="I42" s="1">
        <v>0</v>
      </c>
      <c r="J42" s="1">
        <v>0</v>
      </c>
      <c r="K42" s="2">
        <v>1787</v>
      </c>
    </row>
    <row r="43" spans="2:11" x14ac:dyDescent="0.35">
      <c r="B43" s="46" t="s">
        <v>23</v>
      </c>
      <c r="C43" s="4">
        <v>0</v>
      </c>
      <c r="D43" s="4">
        <v>922</v>
      </c>
      <c r="E43" s="4">
        <v>0</v>
      </c>
      <c r="F43" s="4">
        <v>70</v>
      </c>
      <c r="G43" s="4">
        <v>0</v>
      </c>
      <c r="H43" s="4">
        <v>0</v>
      </c>
      <c r="I43" s="4">
        <v>0</v>
      </c>
      <c r="J43" s="4">
        <v>0</v>
      </c>
      <c r="K43" s="41">
        <v>992</v>
      </c>
    </row>
    <row r="44" spans="2:11" ht="16.5" x14ac:dyDescent="0.35">
      <c r="B44" s="46" t="s">
        <v>106</v>
      </c>
      <c r="C44" s="4">
        <v>26</v>
      </c>
      <c r="D44" s="4">
        <v>664</v>
      </c>
      <c r="E44" s="4">
        <v>0</v>
      </c>
      <c r="F44" s="4">
        <v>104</v>
      </c>
      <c r="G44" s="4">
        <v>0</v>
      </c>
      <c r="H44" s="4">
        <v>0</v>
      </c>
      <c r="I44" s="4">
        <v>0</v>
      </c>
      <c r="J44" s="4">
        <v>0</v>
      </c>
      <c r="K44" s="41">
        <v>795</v>
      </c>
    </row>
    <row r="45" spans="2:11" x14ac:dyDescent="0.35">
      <c r="B45" s="45" t="s">
        <v>24</v>
      </c>
      <c r="C45" s="1">
        <v>71</v>
      </c>
      <c r="D45" s="1">
        <v>15148</v>
      </c>
      <c r="E45" s="1">
        <v>226</v>
      </c>
      <c r="F45" s="1">
        <v>3230</v>
      </c>
      <c r="G45" s="1">
        <v>0</v>
      </c>
      <c r="H45" s="1">
        <v>0</v>
      </c>
      <c r="I45" s="1">
        <v>0</v>
      </c>
      <c r="J45" s="1">
        <v>0</v>
      </c>
      <c r="K45" s="2">
        <v>18674</v>
      </c>
    </row>
    <row r="46" spans="2:11" x14ac:dyDescent="0.35">
      <c r="B46" s="47" t="s">
        <v>26</v>
      </c>
      <c r="C46" s="4">
        <v>71</v>
      </c>
      <c r="D46" s="4">
        <v>1089</v>
      </c>
      <c r="E46" s="4">
        <v>0</v>
      </c>
      <c r="F46" s="4">
        <v>407</v>
      </c>
      <c r="G46" s="4">
        <v>0</v>
      </c>
      <c r="H46" s="4">
        <v>0</v>
      </c>
      <c r="I46" s="4">
        <v>0</v>
      </c>
      <c r="J46" s="4">
        <v>0</v>
      </c>
      <c r="K46" s="41">
        <v>1566</v>
      </c>
    </row>
    <row r="47" spans="2:11" x14ac:dyDescent="0.35">
      <c r="B47" s="47" t="s">
        <v>47</v>
      </c>
      <c r="C47" s="4">
        <v>0</v>
      </c>
      <c r="D47" s="4">
        <v>632</v>
      </c>
      <c r="E47" s="4">
        <v>0</v>
      </c>
      <c r="F47" s="4">
        <v>0</v>
      </c>
      <c r="G47" s="4">
        <v>0</v>
      </c>
      <c r="H47" s="4">
        <v>0</v>
      </c>
      <c r="I47" s="4">
        <v>0</v>
      </c>
      <c r="J47" s="4">
        <v>0</v>
      </c>
      <c r="K47" s="41">
        <v>632</v>
      </c>
    </row>
    <row r="48" spans="2:11" x14ac:dyDescent="0.35">
      <c r="B48" s="47" t="s">
        <v>25</v>
      </c>
      <c r="C48" s="4">
        <v>0</v>
      </c>
      <c r="D48" s="4">
        <v>13427</v>
      </c>
      <c r="E48" s="4">
        <v>226</v>
      </c>
      <c r="F48" s="4">
        <v>2823</v>
      </c>
      <c r="G48" s="4">
        <v>0</v>
      </c>
      <c r="H48" s="4">
        <v>0</v>
      </c>
      <c r="I48" s="4">
        <v>0</v>
      </c>
      <c r="J48" s="4">
        <v>0</v>
      </c>
      <c r="K48" s="41">
        <v>16476</v>
      </c>
    </row>
    <row r="49" spans="2:11" ht="16.5" x14ac:dyDescent="0.35">
      <c r="B49" s="45" t="s">
        <v>107</v>
      </c>
      <c r="C49" s="1">
        <v>0</v>
      </c>
      <c r="D49" s="1">
        <v>826</v>
      </c>
      <c r="E49" s="1">
        <v>0</v>
      </c>
      <c r="F49" s="1">
        <v>775</v>
      </c>
      <c r="G49" s="1">
        <v>0</v>
      </c>
      <c r="H49" s="1">
        <v>0</v>
      </c>
      <c r="I49" s="1">
        <v>0</v>
      </c>
      <c r="J49" s="1">
        <v>0</v>
      </c>
      <c r="K49" s="2">
        <v>1601</v>
      </c>
    </row>
    <row r="50" spans="2:11" x14ac:dyDescent="0.35">
      <c r="B50" s="48" t="s">
        <v>48</v>
      </c>
      <c r="C50" s="2">
        <v>45130</v>
      </c>
      <c r="D50" s="2">
        <v>32965</v>
      </c>
      <c r="E50" s="2">
        <v>4452</v>
      </c>
      <c r="F50" s="2">
        <v>11440</v>
      </c>
      <c r="G50" s="2">
        <v>19357</v>
      </c>
      <c r="H50" s="2">
        <v>6460</v>
      </c>
      <c r="I50" s="2">
        <v>9545</v>
      </c>
      <c r="J50" s="2">
        <v>28913</v>
      </c>
      <c r="K50" s="2">
        <v>158261</v>
      </c>
    </row>
    <row r="51" spans="2:11" ht="15" customHeight="1" x14ac:dyDescent="0.35">
      <c r="B51" s="287" t="s">
        <v>130</v>
      </c>
      <c r="C51" s="287"/>
      <c r="D51" s="287"/>
      <c r="E51" s="287"/>
      <c r="F51" s="287"/>
      <c r="G51" s="287"/>
      <c r="H51" s="287"/>
      <c r="I51" s="287"/>
      <c r="J51" s="287"/>
      <c r="K51" s="287"/>
    </row>
    <row r="52" spans="2:11" ht="39" customHeight="1" x14ac:dyDescent="0.35">
      <c r="B52" s="287"/>
      <c r="C52" s="287"/>
      <c r="D52" s="287"/>
      <c r="E52" s="287"/>
      <c r="F52" s="287"/>
      <c r="G52" s="287"/>
      <c r="H52" s="287"/>
      <c r="I52" s="287"/>
      <c r="J52" s="287"/>
      <c r="K52" s="287"/>
    </row>
    <row r="54" spans="2:11" ht="16.5" x14ac:dyDescent="0.35">
      <c r="B54" s="3" t="s">
        <v>195</v>
      </c>
    </row>
    <row r="56" spans="2:11" ht="29" x14ac:dyDescent="0.35">
      <c r="B56" s="42" t="s">
        <v>32</v>
      </c>
      <c r="C56" s="43" t="s">
        <v>33</v>
      </c>
      <c r="D56" s="43" t="s">
        <v>34</v>
      </c>
      <c r="E56" s="43" t="s">
        <v>35</v>
      </c>
      <c r="F56" s="43" t="s">
        <v>36</v>
      </c>
      <c r="G56" s="43" t="s">
        <v>37</v>
      </c>
      <c r="H56" s="43" t="s">
        <v>38</v>
      </c>
      <c r="I56" s="43" t="s">
        <v>39</v>
      </c>
      <c r="J56" s="43" t="s">
        <v>40</v>
      </c>
      <c r="K56" s="44" t="s">
        <v>41</v>
      </c>
    </row>
    <row r="57" spans="2:11" x14ac:dyDescent="0.35">
      <c r="B57" s="45" t="s">
        <v>42</v>
      </c>
      <c r="C57" s="1">
        <v>2</v>
      </c>
      <c r="D57" s="1">
        <v>0</v>
      </c>
      <c r="E57" s="1">
        <v>0</v>
      </c>
      <c r="F57" s="1">
        <v>4</v>
      </c>
      <c r="G57" s="1">
        <v>0</v>
      </c>
      <c r="H57" s="1">
        <v>101</v>
      </c>
      <c r="I57" s="1">
        <v>0</v>
      </c>
      <c r="J57" s="1">
        <v>11</v>
      </c>
      <c r="K57" s="2">
        <v>117</v>
      </c>
    </row>
    <row r="58" spans="2:11" x14ac:dyDescent="0.35">
      <c r="B58" s="45" t="s">
        <v>43</v>
      </c>
      <c r="C58" s="1">
        <v>0</v>
      </c>
      <c r="D58" s="1">
        <v>0</v>
      </c>
      <c r="E58" s="1">
        <v>0</v>
      </c>
      <c r="F58" s="1">
        <v>0</v>
      </c>
      <c r="G58" s="1">
        <v>0</v>
      </c>
      <c r="H58" s="1">
        <v>0</v>
      </c>
      <c r="I58" s="1">
        <v>0</v>
      </c>
      <c r="J58" s="1">
        <v>0</v>
      </c>
      <c r="K58" s="2">
        <v>0</v>
      </c>
    </row>
    <row r="59" spans="2:11" x14ac:dyDescent="0.35">
      <c r="B59" s="45" t="s">
        <v>44</v>
      </c>
      <c r="C59" s="1">
        <v>3</v>
      </c>
      <c r="D59" s="1">
        <v>771</v>
      </c>
      <c r="E59" s="1">
        <v>0</v>
      </c>
      <c r="F59" s="1">
        <v>580</v>
      </c>
      <c r="G59" s="1">
        <v>0</v>
      </c>
      <c r="H59" s="1">
        <v>34</v>
      </c>
      <c r="I59" s="1">
        <v>0</v>
      </c>
      <c r="J59" s="1">
        <v>54</v>
      </c>
      <c r="K59" s="2">
        <v>1442</v>
      </c>
    </row>
    <row r="60" spans="2:11" x14ac:dyDescent="0.35">
      <c r="B60" s="46" t="s">
        <v>17</v>
      </c>
      <c r="C60" s="4">
        <v>0</v>
      </c>
      <c r="D60" s="4">
        <v>0</v>
      </c>
      <c r="E60" s="4">
        <v>0</v>
      </c>
      <c r="F60" s="4">
        <v>0</v>
      </c>
      <c r="G60" s="4">
        <v>0</v>
      </c>
      <c r="H60" s="4">
        <v>0</v>
      </c>
      <c r="I60" s="4">
        <v>0</v>
      </c>
      <c r="J60" s="4">
        <v>54</v>
      </c>
      <c r="K60" s="41">
        <v>54</v>
      </c>
    </row>
    <row r="61" spans="2:11" x14ac:dyDescent="0.35">
      <c r="B61" s="46" t="s">
        <v>45</v>
      </c>
      <c r="C61" s="4">
        <v>0</v>
      </c>
      <c r="D61" s="4">
        <v>593</v>
      </c>
      <c r="E61" s="4">
        <v>0</v>
      </c>
      <c r="F61" s="4">
        <v>0</v>
      </c>
      <c r="G61" s="4">
        <v>0</v>
      </c>
      <c r="H61" s="4">
        <v>0</v>
      </c>
      <c r="I61" s="4">
        <v>0</v>
      </c>
      <c r="J61" s="4">
        <v>0</v>
      </c>
      <c r="K61" s="41">
        <v>593</v>
      </c>
    </row>
    <row r="62" spans="2:11" x14ac:dyDescent="0.35">
      <c r="B62" s="46" t="s">
        <v>19</v>
      </c>
      <c r="C62" s="4">
        <v>2</v>
      </c>
      <c r="D62" s="4">
        <v>178</v>
      </c>
      <c r="E62" s="4">
        <v>0</v>
      </c>
      <c r="F62" s="4">
        <v>199</v>
      </c>
      <c r="G62" s="4">
        <v>0</v>
      </c>
      <c r="H62" s="4">
        <v>0</v>
      </c>
      <c r="I62" s="4">
        <v>0</v>
      </c>
      <c r="J62" s="4">
        <v>0</v>
      </c>
      <c r="K62" s="41">
        <v>379</v>
      </c>
    </row>
    <row r="63" spans="2:11" x14ac:dyDescent="0.35">
      <c r="B63" s="46" t="s">
        <v>20</v>
      </c>
      <c r="C63" s="4">
        <v>0</v>
      </c>
      <c r="D63" s="4">
        <v>0</v>
      </c>
      <c r="E63" s="4">
        <v>0</v>
      </c>
      <c r="F63" s="4">
        <v>211</v>
      </c>
      <c r="G63" s="4">
        <v>0</v>
      </c>
      <c r="H63" s="4">
        <v>0</v>
      </c>
      <c r="I63" s="4">
        <v>0</v>
      </c>
      <c r="J63" s="4">
        <v>0</v>
      </c>
      <c r="K63" s="41">
        <v>211</v>
      </c>
    </row>
    <row r="64" spans="2:11" x14ac:dyDescent="0.35">
      <c r="B64" s="46" t="s">
        <v>46</v>
      </c>
      <c r="C64" s="4">
        <v>1</v>
      </c>
      <c r="D64" s="4">
        <v>0</v>
      </c>
      <c r="E64" s="4">
        <v>0</v>
      </c>
      <c r="F64" s="4">
        <v>123</v>
      </c>
      <c r="G64" s="4">
        <v>0</v>
      </c>
      <c r="H64" s="4">
        <v>34</v>
      </c>
      <c r="I64" s="4">
        <v>0</v>
      </c>
      <c r="J64" s="4">
        <v>0</v>
      </c>
      <c r="K64" s="41">
        <v>158</v>
      </c>
    </row>
    <row r="65" spans="2:11" ht="16.5" x14ac:dyDescent="0.35">
      <c r="B65" s="47" t="s">
        <v>106</v>
      </c>
      <c r="C65" s="4">
        <v>0</v>
      </c>
      <c r="D65" s="4">
        <v>0</v>
      </c>
      <c r="E65" s="4">
        <v>0</v>
      </c>
      <c r="F65" s="4">
        <v>47</v>
      </c>
      <c r="G65" s="4">
        <v>0</v>
      </c>
      <c r="H65" s="4">
        <v>0</v>
      </c>
      <c r="I65" s="4">
        <v>0</v>
      </c>
      <c r="J65" s="4">
        <v>0</v>
      </c>
      <c r="K65" s="41">
        <v>47</v>
      </c>
    </row>
    <row r="66" spans="2:11" x14ac:dyDescent="0.35">
      <c r="B66" s="45" t="s">
        <v>22</v>
      </c>
      <c r="C66" s="1">
        <v>0</v>
      </c>
      <c r="D66" s="1">
        <v>0</v>
      </c>
      <c r="E66" s="1">
        <v>0</v>
      </c>
      <c r="F66" s="1">
        <v>63</v>
      </c>
      <c r="G66" s="1">
        <v>0</v>
      </c>
      <c r="H66" s="1">
        <v>0</v>
      </c>
      <c r="I66" s="1">
        <v>0</v>
      </c>
      <c r="J66" s="1">
        <v>0</v>
      </c>
      <c r="K66" s="2">
        <v>63</v>
      </c>
    </row>
    <row r="67" spans="2:11" x14ac:dyDescent="0.35">
      <c r="B67" s="46" t="s">
        <v>23</v>
      </c>
      <c r="C67" s="4">
        <v>0</v>
      </c>
      <c r="D67" s="4">
        <v>0</v>
      </c>
      <c r="E67" s="4">
        <v>0</v>
      </c>
      <c r="F67" s="4">
        <v>63</v>
      </c>
      <c r="G67" s="4">
        <v>0</v>
      </c>
      <c r="H67" s="4">
        <v>0</v>
      </c>
      <c r="I67" s="4">
        <v>0</v>
      </c>
      <c r="J67" s="4">
        <v>0</v>
      </c>
      <c r="K67" s="41">
        <v>63</v>
      </c>
    </row>
    <row r="68" spans="2:11" x14ac:dyDescent="0.35">
      <c r="B68" s="46" t="s">
        <v>59</v>
      </c>
      <c r="C68" s="4">
        <v>0</v>
      </c>
      <c r="D68" s="4">
        <v>0</v>
      </c>
      <c r="E68" s="4">
        <v>0</v>
      </c>
      <c r="F68" s="4">
        <v>0</v>
      </c>
      <c r="G68" s="4">
        <v>0</v>
      </c>
      <c r="H68" s="4">
        <v>0</v>
      </c>
      <c r="I68" s="4">
        <v>0</v>
      </c>
      <c r="J68" s="4">
        <v>0</v>
      </c>
      <c r="K68" s="41">
        <v>0</v>
      </c>
    </row>
    <row r="69" spans="2:11" x14ac:dyDescent="0.35">
      <c r="B69" s="45" t="s">
        <v>24</v>
      </c>
      <c r="C69" s="1">
        <v>0</v>
      </c>
      <c r="D69" s="1">
        <v>36</v>
      </c>
      <c r="E69" s="1">
        <v>0</v>
      </c>
      <c r="F69" s="1">
        <v>279</v>
      </c>
      <c r="G69" s="1">
        <v>0</v>
      </c>
      <c r="H69" s="1">
        <v>0</v>
      </c>
      <c r="I69" s="1">
        <v>0</v>
      </c>
      <c r="J69" s="1">
        <v>0</v>
      </c>
      <c r="K69" s="2">
        <v>315</v>
      </c>
    </row>
    <row r="70" spans="2:11" x14ac:dyDescent="0.35">
      <c r="B70" s="47" t="s">
        <v>26</v>
      </c>
      <c r="C70" s="4">
        <v>0</v>
      </c>
      <c r="D70" s="4">
        <v>0</v>
      </c>
      <c r="E70" s="4">
        <v>0</v>
      </c>
      <c r="F70" s="4">
        <v>0</v>
      </c>
      <c r="G70" s="4">
        <v>0</v>
      </c>
      <c r="H70" s="4">
        <v>0</v>
      </c>
      <c r="I70" s="4">
        <v>0</v>
      </c>
      <c r="J70" s="4">
        <v>0</v>
      </c>
      <c r="K70" s="41">
        <v>0</v>
      </c>
    </row>
    <row r="71" spans="2:11" x14ac:dyDescent="0.35">
      <c r="B71" s="47" t="s">
        <v>47</v>
      </c>
      <c r="C71" s="4">
        <v>0</v>
      </c>
      <c r="D71" s="4">
        <v>36</v>
      </c>
      <c r="E71" s="4">
        <v>0</v>
      </c>
      <c r="F71" s="4">
        <v>0</v>
      </c>
      <c r="G71" s="4">
        <v>0</v>
      </c>
      <c r="H71" s="4">
        <v>0</v>
      </c>
      <c r="I71" s="4">
        <v>0</v>
      </c>
      <c r="J71" s="4">
        <v>0</v>
      </c>
      <c r="K71" s="41">
        <v>36</v>
      </c>
    </row>
    <row r="72" spans="2:11" x14ac:dyDescent="0.35">
      <c r="B72" s="47" t="s">
        <v>25</v>
      </c>
      <c r="C72" s="4">
        <v>0</v>
      </c>
      <c r="D72" s="4">
        <v>0</v>
      </c>
      <c r="E72" s="4">
        <v>0</v>
      </c>
      <c r="F72" s="4">
        <v>279</v>
      </c>
      <c r="G72" s="4">
        <v>0</v>
      </c>
      <c r="H72" s="4">
        <v>0</v>
      </c>
      <c r="I72" s="4">
        <v>0</v>
      </c>
      <c r="J72" s="4">
        <v>0</v>
      </c>
      <c r="K72" s="41">
        <v>279</v>
      </c>
    </row>
    <row r="73" spans="2:11" x14ac:dyDescent="0.35">
      <c r="B73" s="45" t="s">
        <v>27</v>
      </c>
      <c r="C73" s="1">
        <v>0</v>
      </c>
      <c r="D73" s="1">
        <v>0</v>
      </c>
      <c r="E73" s="1">
        <v>0</v>
      </c>
      <c r="F73" s="1">
        <v>0</v>
      </c>
      <c r="G73" s="1">
        <v>0</v>
      </c>
      <c r="H73" s="1">
        <v>0</v>
      </c>
      <c r="I73" s="1">
        <v>0</v>
      </c>
      <c r="J73" s="1">
        <v>0</v>
      </c>
      <c r="K73" s="2">
        <v>0</v>
      </c>
    </row>
    <row r="74" spans="2:11" x14ac:dyDescent="0.35">
      <c r="B74" s="48" t="s">
        <v>48</v>
      </c>
      <c r="C74" s="2">
        <v>4</v>
      </c>
      <c r="D74" s="2">
        <v>807</v>
      </c>
      <c r="E74" s="2">
        <v>0</v>
      </c>
      <c r="F74" s="2">
        <v>926</v>
      </c>
      <c r="G74" s="2">
        <v>0</v>
      </c>
      <c r="H74" s="2">
        <v>135</v>
      </c>
      <c r="I74" s="2">
        <v>0</v>
      </c>
      <c r="J74" s="2">
        <v>65</v>
      </c>
      <c r="K74" s="2">
        <v>1937</v>
      </c>
    </row>
    <row r="75" spans="2:11" ht="15" customHeight="1" x14ac:dyDescent="0.35">
      <c r="B75" s="287" t="s">
        <v>203</v>
      </c>
      <c r="C75" s="287"/>
      <c r="D75" s="287"/>
      <c r="E75" s="287"/>
      <c r="F75" s="287"/>
      <c r="G75" s="287"/>
      <c r="H75" s="287"/>
      <c r="I75" s="287"/>
      <c r="J75" s="287"/>
      <c r="K75" s="287"/>
    </row>
    <row r="76" spans="2:11" ht="48" customHeight="1" x14ac:dyDescent="0.35">
      <c r="B76" s="287"/>
      <c r="C76" s="287"/>
      <c r="D76" s="287"/>
      <c r="E76" s="287"/>
      <c r="F76" s="287"/>
      <c r="G76" s="287"/>
      <c r="H76" s="287"/>
      <c r="I76" s="287"/>
      <c r="J76" s="287"/>
      <c r="K76" s="287"/>
    </row>
    <row r="78" spans="2:11" ht="16.5" x14ac:dyDescent="0.35">
      <c r="B78" s="3" t="s">
        <v>104</v>
      </c>
    </row>
    <row r="80" spans="2:11" ht="29" x14ac:dyDescent="0.35">
      <c r="B80" s="206" t="s">
        <v>51</v>
      </c>
      <c r="C80" s="126" t="s">
        <v>34</v>
      </c>
      <c r="D80" s="126" t="s">
        <v>33</v>
      </c>
      <c r="E80" s="126" t="s">
        <v>35</v>
      </c>
      <c r="F80" s="126" t="s">
        <v>94</v>
      </c>
      <c r="G80" s="126" t="s">
        <v>129</v>
      </c>
      <c r="H80" s="126" t="s">
        <v>48</v>
      </c>
    </row>
    <row r="81" spans="2:8" x14ac:dyDescent="0.35">
      <c r="B81" s="207" t="s">
        <v>14</v>
      </c>
      <c r="C81" s="208">
        <v>29</v>
      </c>
      <c r="D81" s="208">
        <v>7</v>
      </c>
      <c r="E81" s="208">
        <v>0</v>
      </c>
      <c r="F81" s="208">
        <v>384</v>
      </c>
      <c r="G81" s="208">
        <v>1734</v>
      </c>
      <c r="H81" s="2">
        <v>2154</v>
      </c>
    </row>
    <row r="82" spans="2:8" x14ac:dyDescent="0.35">
      <c r="B82" s="207" t="s">
        <v>15</v>
      </c>
      <c r="C82" s="208">
        <v>9</v>
      </c>
      <c r="D82" s="208">
        <v>10</v>
      </c>
      <c r="E82" s="208">
        <v>0</v>
      </c>
      <c r="F82" s="208">
        <v>2095</v>
      </c>
      <c r="G82" s="208">
        <v>0</v>
      </c>
      <c r="H82" s="2">
        <v>2114</v>
      </c>
    </row>
    <row r="83" spans="2:8" x14ac:dyDescent="0.35">
      <c r="B83" s="207" t="s">
        <v>44</v>
      </c>
      <c r="C83" s="208">
        <v>524</v>
      </c>
      <c r="D83" s="208">
        <v>158</v>
      </c>
      <c r="E83" s="208">
        <v>0</v>
      </c>
      <c r="F83" s="208">
        <v>1323</v>
      </c>
      <c r="G83" s="208">
        <v>203</v>
      </c>
      <c r="H83" s="2">
        <v>2208</v>
      </c>
    </row>
    <row r="84" spans="2:8" x14ac:dyDescent="0.35">
      <c r="B84" s="207" t="s">
        <v>22</v>
      </c>
      <c r="C84" s="208">
        <v>0</v>
      </c>
      <c r="D84" s="208">
        <v>0</v>
      </c>
      <c r="E84" s="208">
        <v>0</v>
      </c>
      <c r="F84" s="208">
        <v>84</v>
      </c>
      <c r="G84" s="208">
        <v>0</v>
      </c>
      <c r="H84" s="2">
        <v>84</v>
      </c>
    </row>
    <row r="85" spans="2:8" x14ac:dyDescent="0.35">
      <c r="B85" s="207" t="s">
        <v>24</v>
      </c>
      <c r="C85" s="208">
        <v>36</v>
      </c>
      <c r="D85" s="208">
        <v>0</v>
      </c>
      <c r="E85" s="208">
        <v>0</v>
      </c>
      <c r="F85" s="208">
        <v>1631</v>
      </c>
      <c r="G85" s="208">
        <v>767</v>
      </c>
      <c r="H85" s="2">
        <v>2433</v>
      </c>
    </row>
    <row r="86" spans="2:8" x14ac:dyDescent="0.35">
      <c r="B86" s="207" t="s">
        <v>27</v>
      </c>
      <c r="C86" s="208">
        <v>693</v>
      </c>
      <c r="D86" s="208">
        <v>0</v>
      </c>
      <c r="E86" s="208">
        <v>0</v>
      </c>
      <c r="F86" s="208">
        <v>93</v>
      </c>
      <c r="G86" s="208">
        <v>0</v>
      </c>
      <c r="H86" s="2">
        <v>786</v>
      </c>
    </row>
    <row r="87" spans="2:8" x14ac:dyDescent="0.35">
      <c r="B87" s="49" t="s">
        <v>48</v>
      </c>
      <c r="C87" s="2">
        <v>1291</v>
      </c>
      <c r="D87" s="2">
        <v>175</v>
      </c>
      <c r="E87" s="2">
        <v>0</v>
      </c>
      <c r="F87" s="2">
        <v>5609</v>
      </c>
      <c r="G87" s="2">
        <v>2703</v>
      </c>
      <c r="H87" s="2">
        <v>9778</v>
      </c>
    </row>
    <row r="88" spans="2:8" x14ac:dyDescent="0.35">
      <c r="B88" s="266" t="s">
        <v>95</v>
      </c>
    </row>
  </sheetData>
  <mergeCells count="5">
    <mergeCell ref="B75:K76"/>
    <mergeCell ref="B3:K4"/>
    <mergeCell ref="L4:M4"/>
    <mergeCell ref="B27:K28"/>
    <mergeCell ref="B51:K52"/>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election activeCell="B21" sqref="B21"/>
    </sheetView>
  </sheetViews>
  <sheetFormatPr defaultColWidth="9.1796875" defaultRowHeight="14.5" x14ac:dyDescent="0.35"/>
  <cols>
    <col min="2" max="2" width="28.26953125" customWidth="1"/>
    <col min="3" max="8" width="13.26953125" customWidth="1"/>
  </cols>
  <sheetData>
    <row r="3" spans="2:12" ht="15" x14ac:dyDescent="0.35">
      <c r="B3" s="278" t="s">
        <v>196</v>
      </c>
      <c r="C3" s="278"/>
      <c r="D3" s="278"/>
      <c r="E3" s="278"/>
      <c r="F3" s="278"/>
      <c r="G3" s="278"/>
      <c r="H3" s="278"/>
      <c r="I3" s="5"/>
      <c r="J3" s="5"/>
      <c r="K3" s="5"/>
      <c r="L3" s="5"/>
    </row>
    <row r="4" spans="2:12" ht="15.5" thickBot="1" x14ac:dyDescent="0.4">
      <c r="B4" s="279"/>
      <c r="C4" s="279"/>
      <c r="D4" s="279"/>
      <c r="E4" s="279"/>
      <c r="F4" s="279"/>
      <c r="G4" s="279"/>
      <c r="H4" s="279"/>
      <c r="I4" s="280" t="s">
        <v>10</v>
      </c>
      <c r="J4" s="281"/>
      <c r="K4" s="5"/>
      <c r="L4" s="5"/>
    </row>
    <row r="6" spans="2:12" x14ac:dyDescent="0.35">
      <c r="B6" s="162"/>
      <c r="C6" s="284" t="s">
        <v>197</v>
      </c>
      <c r="D6" s="282"/>
      <c r="E6" s="284" t="s">
        <v>198</v>
      </c>
      <c r="F6" s="283"/>
      <c r="G6" s="284" t="s">
        <v>199</v>
      </c>
      <c r="H6" s="283"/>
    </row>
    <row r="7" spans="2:12" x14ac:dyDescent="0.35">
      <c r="B7" s="24"/>
      <c r="C7" s="25" t="s">
        <v>216</v>
      </c>
      <c r="D7" s="25" t="s">
        <v>234</v>
      </c>
      <c r="E7" s="25" t="s">
        <v>216</v>
      </c>
      <c r="F7" s="25" t="s">
        <v>234</v>
      </c>
      <c r="G7" s="25" t="s">
        <v>216</v>
      </c>
      <c r="H7" s="25" t="s">
        <v>234</v>
      </c>
    </row>
    <row r="8" spans="2:12" x14ac:dyDescent="0.35">
      <c r="B8" s="51" t="s">
        <v>14</v>
      </c>
      <c r="C8" s="140">
        <v>160.19999999999999</v>
      </c>
      <c r="D8" s="152">
        <v>169</v>
      </c>
      <c r="E8" s="147">
        <v>31.8</v>
      </c>
      <c r="F8" s="141">
        <v>31.7</v>
      </c>
      <c r="G8" s="147">
        <v>31.7</v>
      </c>
      <c r="H8" s="131">
        <v>31.6</v>
      </c>
    </row>
    <row r="9" spans="2:12" x14ac:dyDescent="0.35">
      <c r="B9" s="51" t="s">
        <v>15</v>
      </c>
      <c r="C9" s="143">
        <v>103.9</v>
      </c>
      <c r="D9" s="153">
        <v>102</v>
      </c>
      <c r="E9" s="145">
        <v>12.5</v>
      </c>
      <c r="F9" s="142">
        <v>12.4</v>
      </c>
      <c r="G9" s="155">
        <v>12.4</v>
      </c>
      <c r="H9" s="133">
        <v>12.3</v>
      </c>
    </row>
    <row r="10" spans="2:12" x14ac:dyDescent="0.35">
      <c r="B10" s="51" t="s">
        <v>44</v>
      </c>
      <c r="C10" s="146">
        <v>93.6</v>
      </c>
      <c r="D10" s="154">
        <v>104.5</v>
      </c>
      <c r="E10" s="64">
        <v>25.8</v>
      </c>
      <c r="F10" s="144">
        <v>28.7</v>
      </c>
      <c r="G10" s="149">
        <v>1</v>
      </c>
      <c r="H10" s="133">
        <v>0.6</v>
      </c>
    </row>
    <row r="11" spans="2:12" x14ac:dyDescent="0.35">
      <c r="B11" s="52" t="s">
        <v>17</v>
      </c>
      <c r="C11" s="53">
        <v>13.9</v>
      </c>
      <c r="D11" s="134">
        <v>13.1</v>
      </c>
      <c r="E11" s="150">
        <v>2.6</v>
      </c>
      <c r="F11" s="134">
        <v>2.6</v>
      </c>
      <c r="G11" s="53">
        <v>0</v>
      </c>
      <c r="H11" s="53">
        <v>0</v>
      </c>
    </row>
    <row r="12" spans="2:12" x14ac:dyDescent="0.35">
      <c r="B12" s="54" t="s">
        <v>18</v>
      </c>
      <c r="C12" s="55">
        <v>51.2</v>
      </c>
      <c r="D12" s="123">
        <v>60.8</v>
      </c>
      <c r="E12" s="55">
        <v>15.6</v>
      </c>
      <c r="F12" s="123">
        <v>18.7</v>
      </c>
      <c r="G12" s="55">
        <v>0.5</v>
      </c>
      <c r="H12" s="55">
        <v>0.2</v>
      </c>
    </row>
    <row r="13" spans="2:12" x14ac:dyDescent="0.35">
      <c r="B13" s="54" t="s">
        <v>19</v>
      </c>
      <c r="C13" s="55">
        <v>10.8</v>
      </c>
      <c r="D13" s="123">
        <v>13.1</v>
      </c>
      <c r="E13" s="55">
        <v>2.1</v>
      </c>
      <c r="F13" s="123">
        <v>2.1</v>
      </c>
      <c r="G13" s="55">
        <v>0</v>
      </c>
      <c r="H13" s="55">
        <v>0</v>
      </c>
    </row>
    <row r="14" spans="2:12" x14ac:dyDescent="0.35">
      <c r="B14" s="54" t="s">
        <v>20</v>
      </c>
      <c r="C14" s="55">
        <v>11.3</v>
      </c>
      <c r="D14" s="123">
        <v>11.2</v>
      </c>
      <c r="E14" s="55">
        <v>3.8</v>
      </c>
      <c r="F14" s="123">
        <v>3.8</v>
      </c>
      <c r="G14" s="55">
        <v>0</v>
      </c>
      <c r="H14" s="55">
        <v>0</v>
      </c>
    </row>
    <row r="15" spans="2:12" x14ac:dyDescent="0.35">
      <c r="B15" s="194" t="s">
        <v>21</v>
      </c>
      <c r="C15" s="136">
        <v>6.4</v>
      </c>
      <c r="D15" s="135">
        <v>6.2</v>
      </c>
      <c r="E15" s="136">
        <v>1.6</v>
      </c>
      <c r="F15" s="135">
        <v>1.5</v>
      </c>
      <c r="G15" s="136">
        <v>0</v>
      </c>
      <c r="H15" s="137">
        <v>0</v>
      </c>
    </row>
    <row r="16" spans="2:12" x14ac:dyDescent="0.35">
      <c r="B16" s="51" t="s">
        <v>22</v>
      </c>
      <c r="C16" s="146">
        <v>11.4</v>
      </c>
      <c r="D16" s="144">
        <v>11.8</v>
      </c>
      <c r="E16" s="156">
        <v>3.1</v>
      </c>
      <c r="F16" s="144">
        <v>3.1</v>
      </c>
      <c r="G16" s="156">
        <v>1.5</v>
      </c>
      <c r="H16" s="132">
        <v>1.2</v>
      </c>
    </row>
    <row r="17" spans="2:8" x14ac:dyDescent="0.35">
      <c r="B17" s="130" t="s">
        <v>23</v>
      </c>
      <c r="C17" s="138">
        <v>11.4</v>
      </c>
      <c r="D17" s="139">
        <v>11.8</v>
      </c>
      <c r="E17" s="151">
        <v>3.1</v>
      </c>
      <c r="F17" s="139">
        <v>3.1</v>
      </c>
      <c r="G17" s="138">
        <v>1.5</v>
      </c>
      <c r="H17" s="138">
        <v>1.2</v>
      </c>
    </row>
    <row r="18" spans="2:8" x14ac:dyDescent="0.35">
      <c r="B18" s="56" t="s">
        <v>48</v>
      </c>
      <c r="C18" s="57">
        <v>369.1</v>
      </c>
      <c r="D18" s="57">
        <v>387.2</v>
      </c>
      <c r="E18" s="57">
        <v>73.3</v>
      </c>
      <c r="F18" s="57">
        <v>75.900000000000006</v>
      </c>
      <c r="G18" s="57">
        <v>46.5</v>
      </c>
      <c r="H18" s="57">
        <v>45.7</v>
      </c>
    </row>
    <row r="20" spans="2:8" ht="43.5" customHeight="1" x14ac:dyDescent="0.35">
      <c r="B20" s="288" t="s">
        <v>209</v>
      </c>
      <c r="C20" s="288"/>
      <c r="D20" s="288"/>
    </row>
  </sheetData>
  <mergeCells count="6">
    <mergeCell ref="I4:J4"/>
    <mergeCell ref="B20:D20"/>
    <mergeCell ref="C6:D6"/>
    <mergeCell ref="E6:F6"/>
    <mergeCell ref="G6:H6"/>
    <mergeCell ref="B3:H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election activeCell="B17" sqref="B17:H17"/>
    </sheetView>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278" t="s">
        <v>200</v>
      </c>
      <c r="C3" s="278"/>
      <c r="D3" s="278"/>
      <c r="E3" s="278"/>
      <c r="F3" s="278"/>
      <c r="G3" s="278"/>
      <c r="H3" s="278"/>
      <c r="I3" s="278"/>
      <c r="J3" s="278"/>
      <c r="K3" s="5"/>
      <c r="L3" s="5"/>
    </row>
    <row r="4" spans="2:12" ht="15" thickBot="1" x14ac:dyDescent="0.4">
      <c r="B4" s="279"/>
      <c r="C4" s="279"/>
      <c r="D4" s="279"/>
      <c r="E4" s="279"/>
      <c r="F4" s="279"/>
      <c r="G4" s="279"/>
      <c r="H4" s="279"/>
      <c r="I4" s="279"/>
      <c r="J4" s="279"/>
      <c r="K4" s="280" t="s">
        <v>10</v>
      </c>
      <c r="L4" s="281"/>
    </row>
    <row r="5" spans="2:12" ht="15" x14ac:dyDescent="0.35">
      <c r="B5" s="11"/>
      <c r="C5" s="11"/>
      <c r="D5" s="11"/>
      <c r="E5" s="11"/>
      <c r="F5" s="11"/>
      <c r="G5" s="11"/>
      <c r="H5" s="11"/>
      <c r="I5" s="11"/>
      <c r="J5" s="11"/>
      <c r="K5" s="11"/>
      <c r="L5" s="11"/>
    </row>
    <row r="6" spans="2:12" x14ac:dyDescent="0.35">
      <c r="B6" s="59" t="s">
        <v>52</v>
      </c>
    </row>
    <row r="8" spans="2:12" x14ac:dyDescent="0.35">
      <c r="B8" s="161"/>
      <c r="C8" s="290" t="s">
        <v>53</v>
      </c>
      <c r="D8" s="290"/>
      <c r="E8" s="290"/>
      <c r="F8" s="291"/>
      <c r="G8" s="292" t="s">
        <v>54</v>
      </c>
      <c r="H8" s="290"/>
      <c r="I8" s="290"/>
      <c r="J8" s="291"/>
    </row>
    <row r="9" spans="2:12" ht="15" customHeight="1" x14ac:dyDescent="0.35">
      <c r="B9" s="162"/>
      <c r="C9" s="293" t="s">
        <v>114</v>
      </c>
      <c r="D9" s="294"/>
      <c r="E9" s="295" t="s">
        <v>205</v>
      </c>
      <c r="F9" s="294"/>
      <c r="G9" s="295" t="s">
        <v>114</v>
      </c>
      <c r="H9" s="294"/>
      <c r="I9" s="295" t="s">
        <v>142</v>
      </c>
      <c r="J9" s="294"/>
    </row>
    <row r="10" spans="2:12" x14ac:dyDescent="0.35">
      <c r="B10" s="24"/>
      <c r="C10" s="125" t="s">
        <v>216</v>
      </c>
      <c r="D10" s="60" t="s">
        <v>234</v>
      </c>
      <c r="E10" s="60" t="s">
        <v>216</v>
      </c>
      <c r="F10" s="60" t="s">
        <v>234</v>
      </c>
      <c r="G10" s="60" t="s">
        <v>216</v>
      </c>
      <c r="H10" s="60" t="s">
        <v>234</v>
      </c>
      <c r="I10" s="60" t="s">
        <v>216</v>
      </c>
      <c r="J10" s="60" t="s">
        <v>234</v>
      </c>
    </row>
    <row r="11" spans="2:12" x14ac:dyDescent="0.35">
      <c r="B11" s="61" t="s">
        <v>14</v>
      </c>
      <c r="C11" s="147">
        <v>19.2</v>
      </c>
      <c r="D11" s="152">
        <v>21.5</v>
      </c>
      <c r="E11" s="147">
        <v>66.599999999999994</v>
      </c>
      <c r="F11" s="152">
        <v>74.3</v>
      </c>
      <c r="G11" s="147">
        <v>4.5</v>
      </c>
      <c r="H11" s="152">
        <v>4.5</v>
      </c>
      <c r="I11" s="147">
        <v>2.9</v>
      </c>
      <c r="J11" s="147">
        <v>3.3</v>
      </c>
    </row>
    <row r="12" spans="2:12" x14ac:dyDescent="0.35">
      <c r="B12" s="61" t="s">
        <v>15</v>
      </c>
      <c r="C12" s="148">
        <v>10.5</v>
      </c>
      <c r="D12" s="154">
        <v>10.6</v>
      </c>
      <c r="E12" s="148">
        <v>59.5</v>
      </c>
      <c r="F12" s="154">
        <v>60.1</v>
      </c>
      <c r="G12" s="148">
        <v>1.8</v>
      </c>
      <c r="H12" s="154">
        <v>1.8</v>
      </c>
      <c r="I12" s="148">
        <v>2.8</v>
      </c>
      <c r="J12" s="148">
        <v>3.7</v>
      </c>
    </row>
    <row r="13" spans="2:12" x14ac:dyDescent="0.35">
      <c r="B13" s="61" t="s">
        <v>44</v>
      </c>
      <c r="C13" s="160">
        <v>25.8</v>
      </c>
      <c r="D13" s="154">
        <v>28.7</v>
      </c>
      <c r="E13" s="160">
        <v>96.4</v>
      </c>
      <c r="F13" s="154">
        <v>100.5</v>
      </c>
      <c r="G13" s="148">
        <v>0</v>
      </c>
      <c r="H13" s="154">
        <v>0</v>
      </c>
      <c r="I13" s="160">
        <v>0.1</v>
      </c>
      <c r="J13" s="160">
        <v>0.4</v>
      </c>
    </row>
    <row r="14" spans="2:12" x14ac:dyDescent="0.35">
      <c r="B14" s="163" t="s">
        <v>22</v>
      </c>
      <c r="C14" s="159">
        <v>2.9</v>
      </c>
      <c r="D14" s="158">
        <v>3</v>
      </c>
      <c r="E14" s="159">
        <v>6.3</v>
      </c>
      <c r="F14" s="158">
        <v>7.5</v>
      </c>
      <c r="G14" s="159">
        <v>0.2</v>
      </c>
      <c r="H14" s="158">
        <v>0.17</v>
      </c>
      <c r="I14" s="159">
        <v>0.18</v>
      </c>
      <c r="J14" s="157">
        <v>0.19</v>
      </c>
    </row>
    <row r="15" spans="2:12" x14ac:dyDescent="0.35">
      <c r="B15" s="65" t="s">
        <v>48</v>
      </c>
      <c r="C15" s="66">
        <v>58.4</v>
      </c>
      <c r="D15" s="66">
        <v>63.7</v>
      </c>
      <c r="E15" s="66">
        <v>228.8</v>
      </c>
      <c r="F15" s="66">
        <v>242.3</v>
      </c>
      <c r="G15" s="66">
        <v>6.5</v>
      </c>
      <c r="H15" s="66">
        <v>6.5</v>
      </c>
      <c r="I15" s="66">
        <v>6</v>
      </c>
      <c r="J15" s="66">
        <v>7.5</v>
      </c>
    </row>
    <row r="16" spans="2:12" x14ac:dyDescent="0.35">
      <c r="B16" s="67"/>
    </row>
    <row r="17" spans="2:8" ht="58" customHeight="1" x14ac:dyDescent="0.35">
      <c r="B17" s="289" t="s">
        <v>204</v>
      </c>
      <c r="C17" s="289"/>
      <c r="D17" s="289"/>
      <c r="E17" s="289"/>
      <c r="F17" s="289"/>
      <c r="G17" s="289"/>
      <c r="H17" s="289"/>
    </row>
    <row r="18" spans="2:8" x14ac:dyDescent="0.35">
      <c r="B18" s="68"/>
    </row>
  </sheetData>
  <mergeCells count="9">
    <mergeCell ref="B17:H17"/>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L20"/>
  <sheetViews>
    <sheetView showGridLines="0" zoomScaleNormal="100" workbookViewId="0">
      <selection activeCell="F21" sqref="F21"/>
    </sheetView>
  </sheetViews>
  <sheetFormatPr defaultRowHeight="14.5" x14ac:dyDescent="0.35"/>
  <cols>
    <col min="2" max="2" width="24" customWidth="1"/>
    <col min="3" max="3" width="11.81640625" bestFit="1" customWidth="1"/>
    <col min="4" max="4" width="11.54296875" bestFit="1" customWidth="1"/>
    <col min="5" max="5" width="10.26953125" bestFit="1" customWidth="1"/>
    <col min="6" max="8" width="11.54296875" bestFit="1" customWidth="1"/>
    <col min="9" max="10" width="12.26953125" bestFit="1" customWidth="1"/>
  </cols>
  <sheetData>
    <row r="3" spans="1:12" x14ac:dyDescent="0.35">
      <c r="B3" s="278" t="s">
        <v>206</v>
      </c>
      <c r="C3" s="278"/>
      <c r="D3" s="278"/>
      <c r="E3" s="278"/>
      <c r="F3" s="278"/>
      <c r="G3" s="278"/>
      <c r="H3" s="278"/>
      <c r="I3" s="278"/>
      <c r="J3" s="278"/>
    </row>
    <row r="4" spans="1:12" ht="15" thickBot="1" x14ac:dyDescent="0.4">
      <c r="B4" s="279"/>
      <c r="C4" s="279"/>
      <c r="D4" s="279"/>
      <c r="E4" s="279"/>
      <c r="F4" s="279"/>
      <c r="G4" s="279"/>
      <c r="H4" s="279"/>
      <c r="I4" s="279"/>
      <c r="J4" s="279"/>
      <c r="K4" s="296" t="s">
        <v>10</v>
      </c>
      <c r="L4" s="296"/>
    </row>
    <row r="7" spans="1:12" x14ac:dyDescent="0.35">
      <c r="B7" s="107"/>
      <c r="C7" s="301" t="s">
        <v>58</v>
      </c>
      <c r="D7" s="301"/>
      <c r="E7" s="301"/>
      <c r="F7" s="301"/>
      <c r="G7" s="301"/>
      <c r="H7" s="301"/>
      <c r="I7" s="301"/>
      <c r="J7" s="302"/>
    </row>
    <row r="8" spans="1:12" ht="15" customHeight="1" x14ac:dyDescent="0.35">
      <c r="B8" s="233"/>
      <c r="C8" s="297" t="s">
        <v>143</v>
      </c>
      <c r="D8" s="298"/>
      <c r="E8" s="299" t="s">
        <v>115</v>
      </c>
      <c r="F8" s="300"/>
      <c r="G8" s="299" t="s">
        <v>131</v>
      </c>
      <c r="H8" s="300"/>
      <c r="I8" s="299" t="s">
        <v>116</v>
      </c>
      <c r="J8" s="300"/>
    </row>
    <row r="9" spans="1:12" x14ac:dyDescent="0.35">
      <c r="B9" s="129"/>
      <c r="C9" s="265" t="str">
        <f>E9</f>
        <v>9M 2023</v>
      </c>
      <c r="D9" s="14" t="str">
        <f>J9</f>
        <v>9M 2022</v>
      </c>
      <c r="E9" s="14" t="s">
        <v>216</v>
      </c>
      <c r="F9" s="14" t="s">
        <v>234</v>
      </c>
      <c r="G9" s="14" t="s">
        <v>216</v>
      </c>
      <c r="H9" s="14" t="s">
        <v>234</v>
      </c>
      <c r="I9" s="14" t="s">
        <v>216</v>
      </c>
      <c r="J9" s="14" t="s">
        <v>234</v>
      </c>
    </row>
    <row r="10" spans="1:12" x14ac:dyDescent="0.35">
      <c r="B10" s="15" t="s">
        <v>14</v>
      </c>
      <c r="C10" s="164">
        <v>19.7</v>
      </c>
      <c r="D10" s="164">
        <v>16.899999999999999</v>
      </c>
      <c r="E10" s="164">
        <v>1.6</v>
      </c>
      <c r="F10" s="164">
        <v>1.5</v>
      </c>
      <c r="G10" s="164">
        <v>0</v>
      </c>
      <c r="H10" s="164">
        <v>0</v>
      </c>
      <c r="I10" s="164">
        <v>0.9</v>
      </c>
      <c r="J10" s="63">
        <v>0.6</v>
      </c>
    </row>
    <row r="11" spans="1:12" x14ac:dyDescent="0.35">
      <c r="B11" s="16" t="s">
        <v>15</v>
      </c>
      <c r="C11" s="63">
        <v>5</v>
      </c>
      <c r="D11" s="63">
        <v>3.3</v>
      </c>
      <c r="E11" s="63">
        <v>0.1</v>
      </c>
      <c r="F11" s="63">
        <v>0.1</v>
      </c>
      <c r="G11" s="63">
        <v>0</v>
      </c>
      <c r="H11" s="63">
        <v>0</v>
      </c>
      <c r="I11" s="63">
        <v>0.2</v>
      </c>
      <c r="J11" s="63">
        <v>0</v>
      </c>
    </row>
    <row r="12" spans="1:12" x14ac:dyDescent="0.35">
      <c r="B12" s="16" t="s">
        <v>16</v>
      </c>
      <c r="C12" s="63">
        <v>0.8</v>
      </c>
      <c r="D12" s="63">
        <v>0.4</v>
      </c>
      <c r="E12" s="63">
        <v>1.3</v>
      </c>
      <c r="F12" s="63">
        <v>1.2</v>
      </c>
      <c r="G12" s="63">
        <v>0.5</v>
      </c>
      <c r="H12" s="63">
        <v>0.5</v>
      </c>
      <c r="I12" s="63">
        <v>0</v>
      </c>
      <c r="J12" s="63">
        <v>0.1</v>
      </c>
    </row>
    <row r="13" spans="1:12" x14ac:dyDescent="0.35">
      <c r="B13" s="17" t="s">
        <v>24</v>
      </c>
      <c r="C13" s="63">
        <v>0</v>
      </c>
      <c r="D13" s="63">
        <v>0</v>
      </c>
      <c r="E13" s="63">
        <v>0</v>
      </c>
      <c r="F13" s="63">
        <v>0</v>
      </c>
      <c r="G13" s="63">
        <v>101.6</v>
      </c>
      <c r="H13" s="63">
        <v>62.8</v>
      </c>
      <c r="I13" s="63">
        <v>4.7</v>
      </c>
      <c r="J13" s="63">
        <v>4.5999999999999996</v>
      </c>
    </row>
    <row r="14" spans="1:12" x14ac:dyDescent="0.35">
      <c r="B14" s="17" t="s">
        <v>22</v>
      </c>
      <c r="C14" s="62">
        <v>0.3</v>
      </c>
      <c r="D14" s="62">
        <v>0.3</v>
      </c>
      <c r="E14" s="62">
        <v>0</v>
      </c>
      <c r="F14" s="62">
        <v>0</v>
      </c>
      <c r="G14" s="62">
        <v>0</v>
      </c>
      <c r="H14" s="62">
        <v>0</v>
      </c>
      <c r="I14" s="62">
        <v>1.3</v>
      </c>
      <c r="J14" s="62">
        <v>1.2</v>
      </c>
    </row>
    <row r="15" spans="1:12" x14ac:dyDescent="0.35">
      <c r="A15" s="161"/>
      <c r="B15" s="17" t="s">
        <v>27</v>
      </c>
      <c r="C15" s="63">
        <v>0</v>
      </c>
      <c r="D15" s="63">
        <v>0</v>
      </c>
      <c r="E15" s="63">
        <v>0</v>
      </c>
      <c r="F15" s="63">
        <v>0</v>
      </c>
      <c r="G15" s="63">
        <v>3.3</v>
      </c>
      <c r="H15" s="63">
        <v>2</v>
      </c>
      <c r="I15" s="63">
        <v>2.2999999999999998</v>
      </c>
      <c r="J15" s="63">
        <v>1.8</v>
      </c>
    </row>
    <row r="16" spans="1:12" x14ac:dyDescent="0.35">
      <c r="A16" s="161"/>
      <c r="B16" s="18" t="s">
        <v>59</v>
      </c>
      <c r="C16" s="234" t="s">
        <v>76</v>
      </c>
      <c r="D16" s="234" t="s">
        <v>76</v>
      </c>
      <c r="E16" s="234" t="s">
        <v>76</v>
      </c>
      <c r="F16" s="234" t="s">
        <v>76</v>
      </c>
      <c r="G16" s="234" t="s">
        <v>76</v>
      </c>
      <c r="H16" s="234" t="s">
        <v>76</v>
      </c>
      <c r="I16" s="234" t="s">
        <v>76</v>
      </c>
      <c r="J16" s="63" t="s">
        <v>76</v>
      </c>
    </row>
    <row r="17" spans="1:10" x14ac:dyDescent="0.35">
      <c r="A17" s="161"/>
      <c r="B17" s="19" t="s">
        <v>48</v>
      </c>
      <c r="C17" s="122">
        <v>25.7</v>
      </c>
      <c r="D17" s="122">
        <v>20.8</v>
      </c>
      <c r="E17" s="122">
        <v>3.1</v>
      </c>
      <c r="F17" s="122">
        <v>2.8</v>
      </c>
      <c r="G17" s="122">
        <v>105.4</v>
      </c>
      <c r="H17" s="122">
        <v>65.3</v>
      </c>
      <c r="I17" s="122">
        <v>9.4</v>
      </c>
      <c r="J17" s="122">
        <v>8.1999999999999993</v>
      </c>
    </row>
    <row r="18" spans="1:10" x14ac:dyDescent="0.35">
      <c r="A18" s="161"/>
    </row>
    <row r="19" spans="1:10" ht="14.5" customHeight="1" x14ac:dyDescent="0.35">
      <c r="B19" s="58"/>
      <c r="C19" s="58"/>
      <c r="D19" s="58"/>
    </row>
    <row r="20" spans="1:10" x14ac:dyDescent="0.35">
      <c r="B20" s="58"/>
    </row>
  </sheetData>
  <mergeCells count="7">
    <mergeCell ref="B3:J4"/>
    <mergeCell ref="K4:L4"/>
    <mergeCell ref="C8:D8"/>
    <mergeCell ref="E8:F8"/>
    <mergeCell ref="G8:H8"/>
    <mergeCell ref="I8:J8"/>
    <mergeCell ref="C7:J7"/>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09"/>
  <sheetViews>
    <sheetView showGridLines="0" topLeftCell="A2" zoomScaleNormal="100" workbookViewId="0">
      <selection activeCell="P198" sqref="P198"/>
    </sheetView>
  </sheetViews>
  <sheetFormatPr defaultColWidth="9.1796875" defaultRowHeight="14.5" x14ac:dyDescent="0.35"/>
  <cols>
    <col min="2" max="2" width="27.1796875" customWidth="1"/>
    <col min="3" max="16" width="13.7265625" customWidth="1"/>
  </cols>
  <sheetData>
    <row r="3" spans="2:20" x14ac:dyDescent="0.35">
      <c r="B3" s="278" t="s">
        <v>97</v>
      </c>
      <c r="C3" s="278"/>
      <c r="D3" s="278"/>
      <c r="E3" s="278"/>
      <c r="F3" s="278"/>
      <c r="G3" s="278"/>
      <c r="H3" s="278"/>
      <c r="I3" s="278"/>
      <c r="J3" s="278"/>
      <c r="K3" s="278"/>
      <c r="L3" s="278"/>
      <c r="M3" s="278"/>
      <c r="N3" s="278"/>
      <c r="O3" s="278"/>
      <c r="P3" s="278"/>
      <c r="Q3" s="278"/>
      <c r="R3" s="278"/>
    </row>
    <row r="4" spans="2:20" ht="15" thickBot="1" x14ac:dyDescent="0.4">
      <c r="B4" s="279"/>
      <c r="C4" s="279"/>
      <c r="D4" s="279"/>
      <c r="E4" s="279"/>
      <c r="F4" s="279"/>
      <c r="G4" s="279"/>
      <c r="H4" s="279"/>
      <c r="I4" s="279"/>
      <c r="J4" s="279"/>
      <c r="K4" s="279"/>
      <c r="L4" s="279"/>
      <c r="M4" s="279"/>
      <c r="N4" s="279"/>
      <c r="O4" s="279"/>
      <c r="P4" s="279"/>
      <c r="Q4" s="279"/>
      <c r="R4" s="279"/>
      <c r="S4" s="280" t="s">
        <v>10</v>
      </c>
      <c r="T4" s="281"/>
    </row>
    <row r="8" spans="2:20" ht="16.5" x14ac:dyDescent="0.35">
      <c r="B8" s="70" t="s">
        <v>108</v>
      </c>
      <c r="C8" s="8"/>
      <c r="D8" s="7"/>
      <c r="E8" s="8"/>
      <c r="F8" s="7"/>
      <c r="G8" s="8"/>
      <c r="H8" s="7"/>
      <c r="I8" s="8"/>
      <c r="J8" s="7"/>
      <c r="K8" s="8"/>
      <c r="L8" s="7"/>
      <c r="M8" s="8"/>
    </row>
    <row r="10" spans="2:20" ht="40" customHeight="1" x14ac:dyDescent="0.35">
      <c r="C10" s="284" t="s">
        <v>55</v>
      </c>
      <c r="D10" s="283"/>
      <c r="E10" s="284" t="s">
        <v>136</v>
      </c>
      <c r="F10" s="283"/>
      <c r="G10" s="284" t="s">
        <v>56</v>
      </c>
      <c r="H10" s="283"/>
      <c r="I10" s="284" t="s">
        <v>57</v>
      </c>
      <c r="J10" s="283"/>
      <c r="K10" s="307" t="s">
        <v>58</v>
      </c>
      <c r="L10" s="308"/>
      <c r="M10" s="307" t="s">
        <v>144</v>
      </c>
      <c r="N10" s="308"/>
      <c r="O10" s="319" t="s">
        <v>48</v>
      </c>
      <c r="P10" s="320"/>
    </row>
    <row r="11" spans="2:20" x14ac:dyDescent="0.35">
      <c r="B11" s="24"/>
      <c r="C11" s="25" t="s">
        <v>216</v>
      </c>
      <c r="D11" s="25" t="s">
        <v>234</v>
      </c>
      <c r="E11" s="25" t="s">
        <v>216</v>
      </c>
      <c r="F11" s="25" t="s">
        <v>234</v>
      </c>
      <c r="G11" s="25" t="s">
        <v>216</v>
      </c>
      <c r="H11" s="25" t="s">
        <v>234</v>
      </c>
      <c r="I11" s="25" t="s">
        <v>216</v>
      </c>
      <c r="J11" s="25" t="s">
        <v>234</v>
      </c>
      <c r="K11" s="25" t="s">
        <v>216</v>
      </c>
      <c r="L11" s="25" t="s">
        <v>234</v>
      </c>
      <c r="M11" s="25" t="s">
        <v>216</v>
      </c>
      <c r="N11" s="25" t="s">
        <v>234</v>
      </c>
      <c r="O11" s="71" t="str">
        <f>+M11</f>
        <v>9M 2023</v>
      </c>
      <c r="P11" s="72" t="str">
        <f>+N11</f>
        <v>9M 2022</v>
      </c>
    </row>
    <row r="12" spans="2:20" x14ac:dyDescent="0.35">
      <c r="B12" s="26" t="s">
        <v>14</v>
      </c>
      <c r="C12" s="73">
        <v>257</v>
      </c>
      <c r="D12" s="74">
        <v>237</v>
      </c>
      <c r="E12" s="75">
        <v>2113</v>
      </c>
      <c r="F12" s="74">
        <v>1791</v>
      </c>
      <c r="G12" s="75">
        <v>1326</v>
      </c>
      <c r="H12" s="74">
        <v>515</v>
      </c>
      <c r="I12" s="75">
        <v>268</v>
      </c>
      <c r="J12" s="74">
        <v>382</v>
      </c>
      <c r="K12" s="75">
        <v>98</v>
      </c>
      <c r="L12" s="74">
        <v>65</v>
      </c>
      <c r="M12" s="76">
        <v>51</v>
      </c>
      <c r="N12" s="74">
        <v>65</v>
      </c>
      <c r="O12" s="77">
        <v>4114</v>
      </c>
      <c r="P12" s="77">
        <v>3055</v>
      </c>
      <c r="R12" s="7"/>
    </row>
    <row r="13" spans="2:20" x14ac:dyDescent="0.35">
      <c r="B13" s="26" t="s">
        <v>15</v>
      </c>
      <c r="C13" s="73">
        <v>154</v>
      </c>
      <c r="D13" s="74">
        <v>138</v>
      </c>
      <c r="E13" s="75">
        <v>601</v>
      </c>
      <c r="F13" s="74">
        <v>564</v>
      </c>
      <c r="G13" s="75">
        <v>546</v>
      </c>
      <c r="H13" s="74">
        <v>493</v>
      </c>
      <c r="I13" s="75">
        <v>146</v>
      </c>
      <c r="J13" s="74">
        <v>191</v>
      </c>
      <c r="K13" s="75">
        <v>30</v>
      </c>
      <c r="L13" s="74">
        <v>32</v>
      </c>
      <c r="M13" s="75">
        <v>28</v>
      </c>
      <c r="N13" s="74">
        <v>32</v>
      </c>
      <c r="O13" s="77">
        <v>1505</v>
      </c>
      <c r="P13" s="77">
        <v>1449</v>
      </c>
      <c r="R13" s="7"/>
    </row>
    <row r="14" spans="2:20" x14ac:dyDescent="0.35">
      <c r="B14" s="26" t="s">
        <v>44</v>
      </c>
      <c r="C14" s="73">
        <v>60</v>
      </c>
      <c r="D14" s="74">
        <v>108</v>
      </c>
      <c r="E14" s="75">
        <v>1049</v>
      </c>
      <c r="F14" s="74">
        <v>1344</v>
      </c>
      <c r="G14" s="75">
        <v>1335</v>
      </c>
      <c r="H14" s="74">
        <v>1168</v>
      </c>
      <c r="I14" s="75">
        <v>0</v>
      </c>
      <c r="J14" s="74">
        <v>0</v>
      </c>
      <c r="K14" s="75">
        <v>81</v>
      </c>
      <c r="L14" s="74">
        <v>41</v>
      </c>
      <c r="M14" s="75">
        <v>6</v>
      </c>
      <c r="N14" s="74">
        <v>2</v>
      </c>
      <c r="O14" s="77">
        <v>2531</v>
      </c>
      <c r="P14" s="77">
        <v>2664</v>
      </c>
      <c r="R14" s="7"/>
    </row>
    <row r="15" spans="2:20" x14ac:dyDescent="0.35">
      <c r="B15" s="31" t="s">
        <v>17</v>
      </c>
      <c r="C15" s="224">
        <v>5</v>
      </c>
      <c r="D15" s="226">
        <v>38</v>
      </c>
      <c r="E15" s="224">
        <v>114</v>
      </c>
      <c r="F15" s="226">
        <v>138</v>
      </c>
      <c r="G15" s="224">
        <v>0</v>
      </c>
      <c r="H15" s="226">
        <v>0</v>
      </c>
      <c r="I15" s="80">
        <v>0</v>
      </c>
      <c r="J15" s="79">
        <v>0</v>
      </c>
      <c r="K15" s="80">
        <v>0</v>
      </c>
      <c r="L15" s="79">
        <v>0</v>
      </c>
      <c r="M15" s="80">
        <v>0</v>
      </c>
      <c r="N15" s="79">
        <v>0</v>
      </c>
      <c r="O15" s="81">
        <v>119</v>
      </c>
      <c r="P15" s="81">
        <v>176</v>
      </c>
      <c r="R15" s="7"/>
    </row>
    <row r="16" spans="2:20" x14ac:dyDescent="0.35">
      <c r="B16" s="34" t="s">
        <v>18</v>
      </c>
      <c r="C16" s="84">
        <v>1</v>
      </c>
      <c r="D16" s="83">
        <v>0</v>
      </c>
      <c r="E16" s="84">
        <v>610</v>
      </c>
      <c r="F16" s="83">
        <v>873</v>
      </c>
      <c r="G16" s="84">
        <v>682</v>
      </c>
      <c r="H16" s="83">
        <v>399</v>
      </c>
      <c r="I16" s="84">
        <v>0</v>
      </c>
      <c r="J16" s="83">
        <v>0</v>
      </c>
      <c r="K16" s="84">
        <v>48</v>
      </c>
      <c r="L16" s="83">
        <v>8</v>
      </c>
      <c r="M16" s="84">
        <v>0</v>
      </c>
      <c r="N16" s="83">
        <v>0</v>
      </c>
      <c r="O16" s="81">
        <v>1340</v>
      </c>
      <c r="P16" s="81">
        <v>1281</v>
      </c>
      <c r="R16" s="7"/>
    </row>
    <row r="17" spans="2:18" x14ac:dyDescent="0.35">
      <c r="B17" s="34" t="s">
        <v>19</v>
      </c>
      <c r="C17" s="84">
        <v>32</v>
      </c>
      <c r="D17" s="83">
        <v>48</v>
      </c>
      <c r="E17" s="84">
        <v>91</v>
      </c>
      <c r="F17" s="83">
        <v>113</v>
      </c>
      <c r="G17" s="84">
        <v>375</v>
      </c>
      <c r="H17" s="83">
        <v>509</v>
      </c>
      <c r="I17" s="84">
        <v>0</v>
      </c>
      <c r="J17" s="83">
        <v>0</v>
      </c>
      <c r="K17" s="84">
        <v>2</v>
      </c>
      <c r="L17" s="83">
        <v>1</v>
      </c>
      <c r="M17" s="84">
        <v>5</v>
      </c>
      <c r="N17" s="83">
        <v>2</v>
      </c>
      <c r="O17" s="81">
        <v>505</v>
      </c>
      <c r="P17" s="81">
        <v>672</v>
      </c>
      <c r="R17" s="7"/>
    </row>
    <row r="18" spans="2:18" x14ac:dyDescent="0.35">
      <c r="B18" s="34" t="s">
        <v>20</v>
      </c>
      <c r="C18" s="84">
        <v>5</v>
      </c>
      <c r="D18" s="83">
        <v>6</v>
      </c>
      <c r="E18" s="84">
        <v>160</v>
      </c>
      <c r="F18" s="83">
        <v>142</v>
      </c>
      <c r="G18" s="84">
        <v>230</v>
      </c>
      <c r="H18" s="83">
        <v>122</v>
      </c>
      <c r="I18" s="84">
        <v>0</v>
      </c>
      <c r="J18" s="83">
        <v>0</v>
      </c>
      <c r="K18" s="84">
        <v>13</v>
      </c>
      <c r="L18" s="83">
        <v>15</v>
      </c>
      <c r="M18" s="84">
        <v>0</v>
      </c>
      <c r="N18" s="83">
        <v>0</v>
      </c>
      <c r="O18" s="81">
        <v>408</v>
      </c>
      <c r="P18" s="81">
        <v>285</v>
      </c>
      <c r="R18" s="7"/>
    </row>
    <row r="19" spans="2:18" x14ac:dyDescent="0.35">
      <c r="B19" s="34" t="s">
        <v>21</v>
      </c>
      <c r="C19" s="84">
        <v>17</v>
      </c>
      <c r="D19" s="83">
        <v>16</v>
      </c>
      <c r="E19" s="84">
        <v>75</v>
      </c>
      <c r="F19" s="83">
        <v>78</v>
      </c>
      <c r="G19" s="84">
        <v>25</v>
      </c>
      <c r="H19" s="83">
        <v>116</v>
      </c>
      <c r="I19" s="84">
        <v>0</v>
      </c>
      <c r="J19" s="83">
        <v>0</v>
      </c>
      <c r="K19" s="84">
        <v>19</v>
      </c>
      <c r="L19" s="83">
        <v>18</v>
      </c>
      <c r="M19" s="84">
        <v>1</v>
      </c>
      <c r="N19" s="83">
        <v>0</v>
      </c>
      <c r="O19" s="81">
        <v>136</v>
      </c>
      <c r="P19" s="81">
        <v>228</v>
      </c>
      <c r="R19" s="7"/>
    </row>
    <row r="20" spans="2:18" x14ac:dyDescent="0.35">
      <c r="B20" s="85" t="s">
        <v>59</v>
      </c>
      <c r="C20" s="88">
        <v>0</v>
      </c>
      <c r="D20" s="87">
        <v>0</v>
      </c>
      <c r="E20" s="88">
        <v>0</v>
      </c>
      <c r="F20" s="87">
        <v>0</v>
      </c>
      <c r="G20" s="88">
        <v>23</v>
      </c>
      <c r="H20" s="87">
        <v>22</v>
      </c>
      <c r="I20" s="88">
        <v>0</v>
      </c>
      <c r="J20" s="87">
        <v>0</v>
      </c>
      <c r="K20" s="88">
        <v>0</v>
      </c>
      <c r="L20" s="87">
        <v>0</v>
      </c>
      <c r="M20" s="88">
        <v>0</v>
      </c>
      <c r="N20" s="87">
        <v>0</v>
      </c>
      <c r="O20" s="81">
        <v>23</v>
      </c>
      <c r="P20" s="81">
        <v>22</v>
      </c>
      <c r="R20" s="7"/>
    </row>
    <row r="21" spans="2:18" x14ac:dyDescent="0.35">
      <c r="B21" s="26" t="s">
        <v>60</v>
      </c>
      <c r="C21" s="73">
        <v>0</v>
      </c>
      <c r="D21" s="74">
        <v>15</v>
      </c>
      <c r="E21" s="75">
        <v>128</v>
      </c>
      <c r="F21" s="74">
        <v>85</v>
      </c>
      <c r="G21" s="75">
        <v>44</v>
      </c>
      <c r="H21" s="74">
        <v>34</v>
      </c>
      <c r="I21" s="75">
        <v>8</v>
      </c>
      <c r="J21" s="74">
        <v>7</v>
      </c>
      <c r="K21" s="75">
        <v>6</v>
      </c>
      <c r="L21" s="74">
        <v>4</v>
      </c>
      <c r="M21" s="75">
        <v>1</v>
      </c>
      <c r="N21" s="74">
        <v>0</v>
      </c>
      <c r="O21" s="77">
        <v>187</v>
      </c>
      <c r="P21" s="77">
        <v>145</v>
      </c>
      <c r="R21" s="7"/>
    </row>
    <row r="22" spans="2:18" x14ac:dyDescent="0.35">
      <c r="B22" s="26" t="s">
        <v>24</v>
      </c>
      <c r="C22" s="73">
        <v>2</v>
      </c>
      <c r="D22" s="74">
        <v>2</v>
      </c>
      <c r="E22" s="75">
        <v>0</v>
      </c>
      <c r="F22" s="74">
        <v>0</v>
      </c>
      <c r="G22" s="75">
        <v>723</v>
      </c>
      <c r="H22" s="74">
        <v>1665</v>
      </c>
      <c r="I22" s="75">
        <v>0</v>
      </c>
      <c r="J22" s="74">
        <v>0</v>
      </c>
      <c r="K22" s="75">
        <v>26</v>
      </c>
      <c r="L22" s="74">
        <v>42</v>
      </c>
      <c r="M22" s="75">
        <v>9</v>
      </c>
      <c r="N22" s="74">
        <v>5</v>
      </c>
      <c r="O22" s="77">
        <v>760</v>
      </c>
      <c r="P22" s="77">
        <v>1714</v>
      </c>
      <c r="R22" s="7"/>
    </row>
    <row r="23" spans="2:18" x14ac:dyDescent="0.35">
      <c r="B23" s="26" t="s">
        <v>27</v>
      </c>
      <c r="C23" s="73">
        <v>0</v>
      </c>
      <c r="D23" s="74">
        <v>0</v>
      </c>
      <c r="E23" s="75">
        <v>0</v>
      </c>
      <c r="F23" s="74">
        <v>0</v>
      </c>
      <c r="G23" s="75">
        <v>123</v>
      </c>
      <c r="H23" s="74">
        <v>128</v>
      </c>
      <c r="I23" s="75">
        <v>0</v>
      </c>
      <c r="J23" s="74">
        <v>0</v>
      </c>
      <c r="K23" s="75">
        <v>7</v>
      </c>
      <c r="L23" s="74">
        <v>7</v>
      </c>
      <c r="M23" s="75">
        <v>0</v>
      </c>
      <c r="N23" s="74">
        <v>0</v>
      </c>
      <c r="O23" s="77">
        <v>131</v>
      </c>
      <c r="P23" s="77">
        <v>134</v>
      </c>
      <c r="R23" s="7"/>
    </row>
    <row r="24" spans="2:18" x14ac:dyDescent="0.35">
      <c r="B24" s="26" t="s">
        <v>59</v>
      </c>
      <c r="C24" s="73">
        <v>0</v>
      </c>
      <c r="D24" s="74">
        <v>0</v>
      </c>
      <c r="E24" s="75">
        <v>14</v>
      </c>
      <c r="F24" s="74">
        <v>85</v>
      </c>
      <c r="G24" s="75">
        <v>11</v>
      </c>
      <c r="H24" s="74">
        <v>12</v>
      </c>
      <c r="I24" s="75">
        <v>0</v>
      </c>
      <c r="J24" s="74">
        <v>0</v>
      </c>
      <c r="K24" s="75">
        <v>47</v>
      </c>
      <c r="L24" s="74">
        <v>40</v>
      </c>
      <c r="M24" s="75">
        <v>64</v>
      </c>
      <c r="N24" s="74">
        <v>58</v>
      </c>
      <c r="O24" s="77">
        <v>136</v>
      </c>
      <c r="P24" s="77">
        <v>194</v>
      </c>
      <c r="R24" s="7"/>
    </row>
    <row r="25" spans="2:18" x14ac:dyDescent="0.35">
      <c r="B25" s="89" t="s">
        <v>48</v>
      </c>
      <c r="C25" s="90">
        <v>473</v>
      </c>
      <c r="D25" s="90">
        <v>500</v>
      </c>
      <c r="E25" s="90">
        <v>3905</v>
      </c>
      <c r="F25" s="90">
        <v>3868</v>
      </c>
      <c r="G25" s="90">
        <v>4108</v>
      </c>
      <c r="H25" s="90">
        <v>4015</v>
      </c>
      <c r="I25" s="90">
        <v>422</v>
      </c>
      <c r="J25" s="90">
        <v>581</v>
      </c>
      <c r="K25" s="90">
        <v>297</v>
      </c>
      <c r="L25" s="90">
        <v>230</v>
      </c>
      <c r="M25" s="90">
        <v>159</v>
      </c>
      <c r="N25" s="90">
        <v>162</v>
      </c>
      <c r="O25" s="91">
        <v>9364</v>
      </c>
      <c r="P25" s="92">
        <v>9355</v>
      </c>
      <c r="R25" s="7"/>
    </row>
    <row r="26" spans="2:18" ht="26.25" customHeight="1" x14ac:dyDescent="0.35">
      <c r="B26" s="303" t="s">
        <v>210</v>
      </c>
      <c r="C26" s="304"/>
      <c r="D26" s="304"/>
      <c r="E26" s="304"/>
      <c r="F26" s="304"/>
      <c r="G26" s="304"/>
      <c r="H26" s="304"/>
      <c r="I26" s="304"/>
      <c r="J26" s="304"/>
      <c r="K26" s="304"/>
      <c r="L26" s="304"/>
      <c r="M26" s="304"/>
      <c r="N26" s="304"/>
      <c r="O26" s="304"/>
      <c r="P26" s="304"/>
    </row>
    <row r="27" spans="2:18" ht="18.75" customHeight="1" x14ac:dyDescent="0.35">
      <c r="B27" s="304"/>
      <c r="C27" s="304"/>
      <c r="D27" s="304"/>
      <c r="E27" s="304"/>
      <c r="F27" s="304"/>
      <c r="G27" s="304"/>
      <c r="H27" s="304"/>
      <c r="I27" s="304"/>
      <c r="J27" s="304"/>
      <c r="K27" s="304"/>
      <c r="L27" s="304"/>
      <c r="M27" s="304"/>
      <c r="N27" s="304"/>
      <c r="O27" s="304"/>
      <c r="P27" s="304"/>
    </row>
    <row r="28" spans="2:18" ht="16.5" x14ac:dyDescent="0.35">
      <c r="B28" s="93" t="s">
        <v>109</v>
      </c>
      <c r="C28" s="94"/>
      <c r="D28" s="94"/>
      <c r="E28" s="94"/>
      <c r="F28" s="94"/>
      <c r="G28" s="94"/>
      <c r="H28" s="94"/>
      <c r="I28" s="94"/>
      <c r="J28" s="94"/>
      <c r="K28" s="94"/>
    </row>
    <row r="29" spans="2:18" ht="15" customHeight="1" x14ac:dyDescent="0.35">
      <c r="C29" s="95"/>
      <c r="D29" s="95"/>
      <c r="E29" s="95"/>
      <c r="F29" s="95"/>
      <c r="G29" s="95"/>
      <c r="H29" s="95"/>
      <c r="I29" s="95"/>
      <c r="J29" s="95"/>
      <c r="K29" s="95"/>
      <c r="L29" s="7"/>
      <c r="M29" s="95"/>
    </row>
    <row r="30" spans="2:18" ht="40" customHeight="1" x14ac:dyDescent="0.35">
      <c r="C30" s="311" t="str">
        <f>+C10</f>
        <v>Conventional Generation &amp; Global Trading</v>
      </c>
      <c r="D30" s="312"/>
      <c r="E30" s="311" t="str">
        <f>+E10</f>
        <v>Enel Grids</v>
      </c>
      <c r="F30" s="312"/>
      <c r="G30" s="311" t="str">
        <f>+G10</f>
        <v>EGP</v>
      </c>
      <c r="H30" s="312"/>
      <c r="I30" s="311" t="str">
        <f>+I10</f>
        <v xml:space="preserve">Retail </v>
      </c>
      <c r="J30" s="312"/>
      <c r="K30" s="313" t="str">
        <f>+K10</f>
        <v>Enel X</v>
      </c>
      <c r="L30" s="314"/>
      <c r="M30" s="307" t="s">
        <v>144</v>
      </c>
      <c r="N30" s="308"/>
      <c r="O30" s="321" t="s">
        <v>48</v>
      </c>
      <c r="P30" s="322"/>
    </row>
    <row r="31" spans="2:18" x14ac:dyDescent="0.35">
      <c r="B31" s="24"/>
      <c r="C31" s="25" t="str">
        <f>+C11</f>
        <v>9M 2023</v>
      </c>
      <c r="D31" s="25" t="str">
        <f>+D11</f>
        <v>9M 2022</v>
      </c>
      <c r="E31" s="25" t="str">
        <f>+E11</f>
        <v>9M 2023</v>
      </c>
      <c r="F31" s="25" t="str">
        <f>+F11</f>
        <v>9M 2022</v>
      </c>
      <c r="G31" s="25" t="str">
        <f>+G11</f>
        <v>9M 2023</v>
      </c>
      <c r="H31" s="25" t="str">
        <f>+H11</f>
        <v>9M 2022</v>
      </c>
      <c r="I31" s="25" t="str">
        <f>+I11</f>
        <v>9M 2023</v>
      </c>
      <c r="J31" s="25" t="str">
        <f>+J11</f>
        <v>9M 2022</v>
      </c>
      <c r="K31" s="25" t="str">
        <f>+K11</f>
        <v>9M 2023</v>
      </c>
      <c r="L31" s="25" t="str">
        <f>+L11</f>
        <v>9M 2022</v>
      </c>
      <c r="M31" s="25" t="str">
        <f>+M11</f>
        <v>9M 2023</v>
      </c>
      <c r="N31" s="25" t="str">
        <f>+N11</f>
        <v>9M 2022</v>
      </c>
      <c r="O31" s="72" t="str">
        <f>+M31</f>
        <v>9M 2023</v>
      </c>
      <c r="P31" s="72" t="str">
        <f>+N31</f>
        <v>9M 2022</v>
      </c>
      <c r="Q31" s="187"/>
    </row>
    <row r="32" spans="2:18" x14ac:dyDescent="0.35">
      <c r="B32" s="26" t="s">
        <v>14</v>
      </c>
      <c r="C32" s="183">
        <v>200</v>
      </c>
      <c r="D32" s="184">
        <v>188</v>
      </c>
      <c r="E32" s="185">
        <v>936</v>
      </c>
      <c r="F32" s="184">
        <v>906</v>
      </c>
      <c r="G32" s="185">
        <v>1229</v>
      </c>
      <c r="H32" s="184">
        <v>420</v>
      </c>
      <c r="I32" s="185">
        <v>0</v>
      </c>
      <c r="J32" s="184">
        <v>0</v>
      </c>
      <c r="K32" s="185">
        <v>67</v>
      </c>
      <c r="L32" s="184">
        <v>28</v>
      </c>
      <c r="M32" s="185">
        <v>22</v>
      </c>
      <c r="N32" s="184">
        <v>18</v>
      </c>
      <c r="O32" s="186">
        <v>2455</v>
      </c>
      <c r="P32" s="186">
        <v>1561</v>
      </c>
    </row>
    <row r="33" spans="2:18" x14ac:dyDescent="0.35">
      <c r="B33" s="26" t="s">
        <v>15</v>
      </c>
      <c r="C33" s="73">
        <v>8</v>
      </c>
      <c r="D33" s="74">
        <v>9</v>
      </c>
      <c r="E33" s="75">
        <v>259</v>
      </c>
      <c r="F33" s="74">
        <v>246</v>
      </c>
      <c r="G33" s="75">
        <v>489</v>
      </c>
      <c r="H33" s="74">
        <v>442</v>
      </c>
      <c r="I33" s="75">
        <v>0</v>
      </c>
      <c r="J33" s="74">
        <v>0</v>
      </c>
      <c r="K33" s="76">
        <v>1</v>
      </c>
      <c r="L33" s="74">
        <v>0</v>
      </c>
      <c r="M33" s="75">
        <v>14</v>
      </c>
      <c r="N33" s="74">
        <v>13</v>
      </c>
      <c r="O33" s="77">
        <v>771</v>
      </c>
      <c r="P33" s="77">
        <v>711</v>
      </c>
    </row>
    <row r="34" spans="2:18" x14ac:dyDescent="0.35">
      <c r="B34" s="26" t="s">
        <v>16</v>
      </c>
      <c r="C34" s="73">
        <v>3</v>
      </c>
      <c r="D34" s="74">
        <v>4</v>
      </c>
      <c r="E34" s="75">
        <v>168</v>
      </c>
      <c r="F34" s="74">
        <v>206</v>
      </c>
      <c r="G34" s="75">
        <v>1223</v>
      </c>
      <c r="H34" s="74">
        <v>1101</v>
      </c>
      <c r="I34" s="75">
        <v>0</v>
      </c>
      <c r="J34" s="74">
        <v>0</v>
      </c>
      <c r="K34" s="75">
        <v>37</v>
      </c>
      <c r="L34" s="74">
        <v>32</v>
      </c>
      <c r="M34" s="75">
        <v>4</v>
      </c>
      <c r="N34" s="74">
        <v>1</v>
      </c>
      <c r="O34" s="77">
        <v>1435</v>
      </c>
      <c r="P34" s="77">
        <v>1343</v>
      </c>
    </row>
    <row r="35" spans="2:18" x14ac:dyDescent="0.35">
      <c r="B35" s="31" t="s">
        <v>17</v>
      </c>
      <c r="C35" s="224">
        <v>0</v>
      </c>
      <c r="D35" s="83">
        <v>0</v>
      </c>
      <c r="E35" s="224">
        <v>12</v>
      </c>
      <c r="F35" s="226">
        <v>23</v>
      </c>
      <c r="G35" s="84">
        <v>0</v>
      </c>
      <c r="H35" s="83">
        <v>0</v>
      </c>
      <c r="I35" s="80">
        <v>0</v>
      </c>
      <c r="J35" s="79">
        <v>0</v>
      </c>
      <c r="K35" s="80">
        <v>0</v>
      </c>
      <c r="L35" s="79">
        <v>0</v>
      </c>
      <c r="M35" s="80">
        <v>0</v>
      </c>
      <c r="N35" s="79">
        <v>0</v>
      </c>
      <c r="O35" s="81">
        <v>12</v>
      </c>
      <c r="P35" s="81">
        <v>23</v>
      </c>
    </row>
    <row r="36" spans="2:18" x14ac:dyDescent="0.35">
      <c r="B36" s="34" t="s">
        <v>18</v>
      </c>
      <c r="C36" s="84">
        <v>0</v>
      </c>
      <c r="D36" s="83">
        <v>0</v>
      </c>
      <c r="E36" s="84">
        <v>114</v>
      </c>
      <c r="F36" s="83">
        <v>127</v>
      </c>
      <c r="G36" s="84">
        <v>642</v>
      </c>
      <c r="H36" s="83">
        <v>384</v>
      </c>
      <c r="I36" s="84">
        <v>0</v>
      </c>
      <c r="J36" s="83">
        <v>0</v>
      </c>
      <c r="K36" s="84">
        <v>9</v>
      </c>
      <c r="L36" s="79">
        <v>1</v>
      </c>
      <c r="M36" s="84">
        <v>0</v>
      </c>
      <c r="N36" s="79">
        <v>0</v>
      </c>
      <c r="O36" s="81">
        <v>765</v>
      </c>
      <c r="P36" s="81">
        <v>512</v>
      </c>
    </row>
    <row r="37" spans="2:18" x14ac:dyDescent="0.35">
      <c r="B37" s="34" t="s">
        <v>19</v>
      </c>
      <c r="C37" s="84">
        <v>3</v>
      </c>
      <c r="D37" s="83">
        <v>4</v>
      </c>
      <c r="E37" s="84">
        <v>9</v>
      </c>
      <c r="F37" s="83">
        <v>27</v>
      </c>
      <c r="G37" s="84">
        <v>336</v>
      </c>
      <c r="H37" s="83">
        <v>490</v>
      </c>
      <c r="I37" s="84">
        <v>0</v>
      </c>
      <c r="J37" s="83">
        <v>0</v>
      </c>
      <c r="K37" s="84">
        <v>1</v>
      </c>
      <c r="L37" s="226">
        <v>1</v>
      </c>
      <c r="M37" s="84">
        <v>4</v>
      </c>
      <c r="N37" s="226">
        <v>1</v>
      </c>
      <c r="O37" s="81">
        <v>352</v>
      </c>
      <c r="P37" s="81">
        <v>522</v>
      </c>
    </row>
    <row r="38" spans="2:18" x14ac:dyDescent="0.35">
      <c r="B38" s="34" t="s">
        <v>20</v>
      </c>
      <c r="C38" s="84">
        <v>0</v>
      </c>
      <c r="D38" s="83">
        <v>0</v>
      </c>
      <c r="E38" s="84">
        <v>31</v>
      </c>
      <c r="F38" s="83">
        <v>20</v>
      </c>
      <c r="G38" s="84">
        <v>211</v>
      </c>
      <c r="H38" s="83">
        <v>104</v>
      </c>
      <c r="I38" s="84">
        <v>0</v>
      </c>
      <c r="J38" s="83">
        <v>0</v>
      </c>
      <c r="K38" s="84">
        <v>9</v>
      </c>
      <c r="L38" s="79">
        <v>13</v>
      </c>
      <c r="M38" s="84">
        <v>0</v>
      </c>
      <c r="N38" s="79">
        <v>0</v>
      </c>
      <c r="O38" s="81">
        <v>251</v>
      </c>
      <c r="P38" s="81">
        <v>136</v>
      </c>
    </row>
    <row r="39" spans="2:18" x14ac:dyDescent="0.35">
      <c r="B39" s="34" t="s">
        <v>21</v>
      </c>
      <c r="C39" s="84">
        <v>0</v>
      </c>
      <c r="D39" s="83">
        <v>0</v>
      </c>
      <c r="E39" s="84">
        <v>2</v>
      </c>
      <c r="F39" s="83">
        <v>9</v>
      </c>
      <c r="G39" s="84">
        <v>18</v>
      </c>
      <c r="H39" s="83">
        <v>111</v>
      </c>
      <c r="I39" s="84">
        <v>0</v>
      </c>
      <c r="J39" s="83">
        <v>0</v>
      </c>
      <c r="K39" s="84">
        <v>17</v>
      </c>
      <c r="L39" s="79">
        <v>17</v>
      </c>
      <c r="M39" s="84">
        <v>0</v>
      </c>
      <c r="N39" s="79">
        <v>0</v>
      </c>
      <c r="O39" s="81">
        <v>37</v>
      </c>
      <c r="P39" s="81">
        <v>137</v>
      </c>
    </row>
    <row r="40" spans="2:18" x14ac:dyDescent="0.35">
      <c r="B40" s="34" t="s">
        <v>59</v>
      </c>
      <c r="C40" s="88">
        <v>0</v>
      </c>
      <c r="D40" s="87">
        <v>0</v>
      </c>
      <c r="E40" s="88">
        <v>0</v>
      </c>
      <c r="F40" s="87">
        <v>0</v>
      </c>
      <c r="G40" s="88">
        <v>17</v>
      </c>
      <c r="H40" s="87">
        <v>13</v>
      </c>
      <c r="I40" s="88">
        <v>0</v>
      </c>
      <c r="J40" s="87">
        <v>0</v>
      </c>
      <c r="K40" s="88">
        <v>0</v>
      </c>
      <c r="L40" s="87">
        <v>0</v>
      </c>
      <c r="M40" s="88">
        <v>0</v>
      </c>
      <c r="N40" s="87">
        <v>0</v>
      </c>
      <c r="O40" s="81">
        <v>17</v>
      </c>
      <c r="P40" s="81">
        <v>13</v>
      </c>
    </row>
    <row r="41" spans="2:18" x14ac:dyDescent="0.35">
      <c r="B41" s="26" t="s">
        <v>60</v>
      </c>
      <c r="C41" s="73">
        <v>0</v>
      </c>
      <c r="D41" s="74">
        <v>8</v>
      </c>
      <c r="E41" s="75">
        <v>41</v>
      </c>
      <c r="F41" s="74">
        <v>10</v>
      </c>
      <c r="G41" s="75">
        <v>35</v>
      </c>
      <c r="H41" s="74">
        <v>29</v>
      </c>
      <c r="I41" s="75">
        <v>0</v>
      </c>
      <c r="J41" s="74">
        <v>0</v>
      </c>
      <c r="K41" s="76">
        <v>1</v>
      </c>
      <c r="L41" s="225">
        <v>0</v>
      </c>
      <c r="M41" s="76">
        <v>0</v>
      </c>
      <c r="N41" s="225">
        <v>0</v>
      </c>
      <c r="O41" s="77">
        <v>77</v>
      </c>
      <c r="P41" s="77">
        <v>48</v>
      </c>
    </row>
    <row r="42" spans="2:18" x14ac:dyDescent="0.35">
      <c r="B42" s="26" t="s">
        <v>24</v>
      </c>
      <c r="C42" s="73">
        <v>0</v>
      </c>
      <c r="D42" s="74">
        <v>0</v>
      </c>
      <c r="E42" s="75">
        <v>0</v>
      </c>
      <c r="F42" s="74">
        <v>0</v>
      </c>
      <c r="G42" s="75">
        <v>672</v>
      </c>
      <c r="H42" s="74">
        <v>1627</v>
      </c>
      <c r="I42" s="75">
        <v>0</v>
      </c>
      <c r="J42" s="74">
        <v>0</v>
      </c>
      <c r="K42" s="75">
        <v>1</v>
      </c>
      <c r="L42" s="74">
        <v>2</v>
      </c>
      <c r="M42" s="75">
        <v>6</v>
      </c>
      <c r="N42" s="74">
        <v>4</v>
      </c>
      <c r="O42" s="77">
        <v>679</v>
      </c>
      <c r="P42" s="77">
        <v>1633</v>
      </c>
    </row>
    <row r="43" spans="2:18" x14ac:dyDescent="0.35">
      <c r="B43" s="26" t="s">
        <v>27</v>
      </c>
      <c r="C43" s="73">
        <v>0</v>
      </c>
      <c r="D43" s="74">
        <v>0</v>
      </c>
      <c r="E43" s="75">
        <v>0</v>
      </c>
      <c r="F43" s="74">
        <v>0</v>
      </c>
      <c r="G43" s="75">
        <v>121</v>
      </c>
      <c r="H43" s="74">
        <v>123</v>
      </c>
      <c r="I43" s="75">
        <v>0</v>
      </c>
      <c r="J43" s="74">
        <v>0</v>
      </c>
      <c r="K43" s="75">
        <v>0</v>
      </c>
      <c r="L43" s="74">
        <v>0</v>
      </c>
      <c r="M43" s="75">
        <v>0</v>
      </c>
      <c r="N43" s="74">
        <v>0</v>
      </c>
      <c r="O43" s="77">
        <v>121</v>
      </c>
      <c r="P43" s="77">
        <v>123</v>
      </c>
    </row>
    <row r="44" spans="2:18" x14ac:dyDescent="0.35">
      <c r="B44" s="26" t="s">
        <v>59</v>
      </c>
      <c r="C44" s="73">
        <v>0</v>
      </c>
      <c r="D44" s="74">
        <v>0</v>
      </c>
      <c r="E44" s="75">
        <v>13</v>
      </c>
      <c r="F44" s="74">
        <v>46</v>
      </c>
      <c r="G44" s="75">
        <v>6</v>
      </c>
      <c r="H44" s="74">
        <v>6</v>
      </c>
      <c r="I44" s="75">
        <v>0</v>
      </c>
      <c r="J44" s="74">
        <v>0</v>
      </c>
      <c r="K44" s="75">
        <v>43</v>
      </c>
      <c r="L44" s="74">
        <v>37</v>
      </c>
      <c r="M44" s="75">
        <v>37</v>
      </c>
      <c r="N44" s="74">
        <v>36</v>
      </c>
      <c r="O44" s="77">
        <v>100</v>
      </c>
      <c r="P44" s="77">
        <v>125</v>
      </c>
    </row>
    <row r="45" spans="2:18" x14ac:dyDescent="0.35">
      <c r="B45" s="89" t="s">
        <v>48</v>
      </c>
      <c r="C45" s="90">
        <v>211</v>
      </c>
      <c r="D45" s="90">
        <v>209</v>
      </c>
      <c r="E45" s="90">
        <v>1417</v>
      </c>
      <c r="F45" s="90">
        <v>1414</v>
      </c>
      <c r="G45" s="90">
        <v>3775</v>
      </c>
      <c r="H45" s="90">
        <v>3748</v>
      </c>
      <c r="I45" s="90">
        <v>0</v>
      </c>
      <c r="J45" s="90">
        <v>0</v>
      </c>
      <c r="K45" s="90">
        <v>151</v>
      </c>
      <c r="L45" s="90">
        <v>99</v>
      </c>
      <c r="M45" s="90">
        <v>84</v>
      </c>
      <c r="N45" s="90">
        <v>73</v>
      </c>
      <c r="O45" s="91">
        <v>5639</v>
      </c>
      <c r="P45" s="92">
        <v>5543</v>
      </c>
      <c r="R45" s="9"/>
    </row>
    <row r="46" spans="2:18" x14ac:dyDescent="0.35">
      <c r="B46" s="303" t="s">
        <v>140</v>
      </c>
      <c r="C46" s="304"/>
      <c r="D46" s="304"/>
      <c r="E46" s="304"/>
      <c r="F46" s="304"/>
      <c r="G46" s="304"/>
      <c r="H46" s="304"/>
      <c r="I46" s="304"/>
      <c r="J46" s="304"/>
      <c r="K46" s="304"/>
      <c r="L46" s="304"/>
      <c r="M46" s="304"/>
      <c r="N46" s="304"/>
      <c r="O46" s="304"/>
      <c r="P46" s="304"/>
    </row>
    <row r="47" spans="2:18" x14ac:dyDescent="0.35">
      <c r="B47" s="304"/>
      <c r="C47" s="304"/>
      <c r="D47" s="304"/>
      <c r="E47" s="304"/>
      <c r="F47" s="304"/>
      <c r="G47" s="304"/>
      <c r="H47" s="304"/>
      <c r="I47" s="304"/>
      <c r="J47" s="304"/>
      <c r="K47" s="304"/>
      <c r="L47" s="304"/>
      <c r="M47" s="304"/>
      <c r="N47" s="304"/>
      <c r="O47" s="304"/>
      <c r="P47" s="304"/>
    </row>
    <row r="48" spans="2:18" ht="16.5" x14ac:dyDescent="0.35">
      <c r="B48" s="70" t="s">
        <v>110</v>
      </c>
      <c r="C48" s="97"/>
      <c r="D48" s="97"/>
      <c r="E48" s="97"/>
      <c r="F48" s="97"/>
      <c r="G48" s="97"/>
      <c r="H48" s="97"/>
      <c r="I48" s="97"/>
      <c r="J48" s="97"/>
      <c r="K48" s="97"/>
    </row>
    <row r="50" spans="2:16" ht="40" customHeight="1" x14ac:dyDescent="0.35">
      <c r="C50" s="284" t="str">
        <f>+C30</f>
        <v>Conventional Generation &amp; Global Trading</v>
      </c>
      <c r="D50" s="283"/>
      <c r="E50" s="282" t="str">
        <f>+E30</f>
        <v>Enel Grids</v>
      </c>
      <c r="F50" s="283"/>
      <c r="G50" s="282" t="str">
        <f>+G30</f>
        <v>EGP</v>
      </c>
      <c r="H50" s="283"/>
      <c r="I50" s="282" t="str">
        <f>+I30</f>
        <v xml:space="preserve">Retail </v>
      </c>
      <c r="J50" s="283"/>
      <c r="K50" s="282" t="str">
        <f>+K30</f>
        <v>Enel X</v>
      </c>
      <c r="L50" s="283"/>
      <c r="M50" s="307" t="s">
        <v>144</v>
      </c>
      <c r="N50" s="308"/>
      <c r="O50" s="309" t="s">
        <v>48</v>
      </c>
      <c r="P50" s="310"/>
    </row>
    <row r="51" spans="2:16" x14ac:dyDescent="0.35">
      <c r="B51" s="98"/>
      <c r="C51" s="25" t="str">
        <f>+C31</f>
        <v>9M 2023</v>
      </c>
      <c r="D51" s="25" t="str">
        <f>+D31</f>
        <v>9M 2022</v>
      </c>
      <c r="E51" s="25" t="str">
        <f>+E31</f>
        <v>9M 2023</v>
      </c>
      <c r="F51" s="25" t="str">
        <f>+F31</f>
        <v>9M 2022</v>
      </c>
      <c r="G51" s="25" t="str">
        <f>+G31</f>
        <v>9M 2023</v>
      </c>
      <c r="H51" s="25" t="str">
        <f>+H31</f>
        <v>9M 2022</v>
      </c>
      <c r="I51" s="25" t="str">
        <f>+I31</f>
        <v>9M 2023</v>
      </c>
      <c r="J51" s="25" t="str">
        <f>+J31</f>
        <v>9M 2022</v>
      </c>
      <c r="K51" s="25" t="str">
        <f>+K31</f>
        <v>9M 2023</v>
      </c>
      <c r="L51" s="25" t="str">
        <f>+L31</f>
        <v>9M 2022</v>
      </c>
      <c r="M51" s="25" t="str">
        <f>+M31</f>
        <v>9M 2023</v>
      </c>
      <c r="N51" s="25" t="str">
        <f>+N31</f>
        <v>9M 2022</v>
      </c>
      <c r="O51" s="99" t="str">
        <f t="shared" ref="O51:P51" si="0">+M51</f>
        <v>9M 2023</v>
      </c>
      <c r="P51" s="99" t="str">
        <f t="shared" si="0"/>
        <v>9M 2022</v>
      </c>
    </row>
    <row r="52" spans="2:16" x14ac:dyDescent="0.35">
      <c r="B52" s="26" t="s">
        <v>14</v>
      </c>
      <c r="C52" s="73">
        <v>18401</v>
      </c>
      <c r="D52" s="74">
        <v>42084</v>
      </c>
      <c r="E52" s="75">
        <v>5586</v>
      </c>
      <c r="F52" s="74">
        <v>5203</v>
      </c>
      <c r="G52" s="75">
        <v>1944</v>
      </c>
      <c r="H52" s="74">
        <v>1623</v>
      </c>
      <c r="I52" s="75">
        <v>20714</v>
      </c>
      <c r="J52" s="74">
        <v>25337</v>
      </c>
      <c r="K52" s="75">
        <v>518</v>
      </c>
      <c r="L52" s="74">
        <v>548</v>
      </c>
      <c r="M52" s="75">
        <v>-12119</v>
      </c>
      <c r="N52" s="74">
        <v>-9951</v>
      </c>
      <c r="O52" s="77">
        <v>35044</v>
      </c>
      <c r="P52" s="77">
        <v>64844</v>
      </c>
    </row>
    <row r="53" spans="2:16" x14ac:dyDescent="0.35">
      <c r="B53" s="26" t="s">
        <v>15</v>
      </c>
      <c r="C53" s="73">
        <v>8443</v>
      </c>
      <c r="D53" s="74">
        <v>12970</v>
      </c>
      <c r="E53" s="75">
        <v>1825</v>
      </c>
      <c r="F53" s="74">
        <v>1591</v>
      </c>
      <c r="G53" s="75">
        <v>892</v>
      </c>
      <c r="H53" s="74">
        <v>615</v>
      </c>
      <c r="I53" s="75">
        <v>15493</v>
      </c>
      <c r="J53" s="74">
        <v>22182</v>
      </c>
      <c r="K53" s="75">
        <v>279</v>
      </c>
      <c r="L53" s="74">
        <v>227</v>
      </c>
      <c r="M53" s="75">
        <v>-7751</v>
      </c>
      <c r="N53" s="74">
        <v>-13019</v>
      </c>
      <c r="O53" s="77">
        <v>19181</v>
      </c>
      <c r="P53" s="77">
        <v>24566</v>
      </c>
    </row>
    <row r="54" spans="2:16" x14ac:dyDescent="0.35">
      <c r="B54" s="26" t="s">
        <v>44</v>
      </c>
      <c r="C54" s="73">
        <v>1744</v>
      </c>
      <c r="D54" s="74">
        <v>2462</v>
      </c>
      <c r="E54" s="73">
        <v>7754</v>
      </c>
      <c r="F54" s="74">
        <v>8698</v>
      </c>
      <c r="G54" s="73">
        <v>3969</v>
      </c>
      <c r="H54" s="74">
        <v>3104</v>
      </c>
      <c r="I54" s="73">
        <v>1311</v>
      </c>
      <c r="J54" s="74">
        <v>1263</v>
      </c>
      <c r="K54" s="73">
        <v>194</v>
      </c>
      <c r="L54" s="74">
        <v>275</v>
      </c>
      <c r="M54" s="73">
        <v>-1091</v>
      </c>
      <c r="N54" s="74">
        <v>-1316</v>
      </c>
      <c r="O54" s="77">
        <v>13881</v>
      </c>
      <c r="P54" s="77">
        <v>14486</v>
      </c>
    </row>
    <row r="55" spans="2:16" x14ac:dyDescent="0.35">
      <c r="B55" s="31" t="s">
        <v>17</v>
      </c>
      <c r="C55" s="78">
        <v>18</v>
      </c>
      <c r="D55" s="79">
        <v>133</v>
      </c>
      <c r="E55" s="80">
        <v>726</v>
      </c>
      <c r="F55" s="79">
        <v>674</v>
      </c>
      <c r="G55" s="80">
        <v>27</v>
      </c>
      <c r="H55" s="79">
        <v>29</v>
      </c>
      <c r="I55" s="80">
        <v>0</v>
      </c>
      <c r="J55" s="79">
        <v>-1</v>
      </c>
      <c r="K55" s="80">
        <v>8</v>
      </c>
      <c r="L55" s="79">
        <v>14</v>
      </c>
      <c r="M55" s="80">
        <v>0</v>
      </c>
      <c r="N55" s="79">
        <v>-1</v>
      </c>
      <c r="O55" s="81">
        <v>779</v>
      </c>
      <c r="P55" s="81">
        <v>848</v>
      </c>
    </row>
    <row r="56" spans="2:16" x14ac:dyDescent="0.35">
      <c r="B56" s="34" t="s">
        <v>18</v>
      </c>
      <c r="C56" s="82">
        <v>490</v>
      </c>
      <c r="D56" s="83">
        <v>757</v>
      </c>
      <c r="E56" s="84">
        <v>4712</v>
      </c>
      <c r="F56" s="83">
        <v>5686</v>
      </c>
      <c r="G56" s="84">
        <v>639</v>
      </c>
      <c r="H56" s="83">
        <v>542</v>
      </c>
      <c r="I56" s="84">
        <v>339</v>
      </c>
      <c r="J56" s="83">
        <v>370</v>
      </c>
      <c r="K56" s="84">
        <v>27</v>
      </c>
      <c r="L56" s="83">
        <v>21</v>
      </c>
      <c r="M56" s="84">
        <v>-402</v>
      </c>
      <c r="N56" s="83">
        <v>-644</v>
      </c>
      <c r="O56" s="81">
        <v>5805</v>
      </c>
      <c r="P56" s="81">
        <v>6732</v>
      </c>
    </row>
    <row r="57" spans="2:16" x14ac:dyDescent="0.35">
      <c r="B57" s="34" t="s">
        <v>19</v>
      </c>
      <c r="C57" s="82">
        <v>997</v>
      </c>
      <c r="D57" s="83">
        <v>1220</v>
      </c>
      <c r="E57" s="84">
        <v>1018</v>
      </c>
      <c r="F57" s="83">
        <v>1122</v>
      </c>
      <c r="G57" s="84">
        <v>1884</v>
      </c>
      <c r="H57" s="83">
        <v>1530</v>
      </c>
      <c r="I57" s="84">
        <v>87</v>
      </c>
      <c r="J57" s="83">
        <v>83</v>
      </c>
      <c r="K57" s="84">
        <v>47</v>
      </c>
      <c r="L57" s="83">
        <v>35</v>
      </c>
      <c r="M57" s="84">
        <v>-520</v>
      </c>
      <c r="N57" s="83">
        <v>-476</v>
      </c>
      <c r="O57" s="81">
        <v>3513</v>
      </c>
      <c r="P57" s="81">
        <v>3514</v>
      </c>
    </row>
    <row r="58" spans="2:16" x14ac:dyDescent="0.35">
      <c r="B58" s="34" t="s">
        <v>20</v>
      </c>
      <c r="C58" s="82">
        <v>225</v>
      </c>
      <c r="D58" s="83">
        <v>157</v>
      </c>
      <c r="E58" s="84">
        <v>594</v>
      </c>
      <c r="F58" s="83">
        <v>576</v>
      </c>
      <c r="G58" s="84">
        <v>840</v>
      </c>
      <c r="H58" s="83">
        <v>658</v>
      </c>
      <c r="I58" s="84">
        <v>663</v>
      </c>
      <c r="J58" s="83">
        <v>621</v>
      </c>
      <c r="K58" s="84">
        <v>65</v>
      </c>
      <c r="L58" s="83">
        <v>162</v>
      </c>
      <c r="M58" s="84">
        <v>-3</v>
      </c>
      <c r="N58" s="83">
        <v>-46</v>
      </c>
      <c r="O58" s="81">
        <v>2384</v>
      </c>
      <c r="P58" s="81">
        <v>2128</v>
      </c>
    </row>
    <row r="59" spans="2:16" x14ac:dyDescent="0.35">
      <c r="B59" s="34" t="s">
        <v>21</v>
      </c>
      <c r="C59" s="82">
        <v>14</v>
      </c>
      <c r="D59" s="83">
        <v>195</v>
      </c>
      <c r="E59" s="84">
        <v>704</v>
      </c>
      <c r="F59" s="83">
        <v>640</v>
      </c>
      <c r="G59" s="84">
        <v>364</v>
      </c>
      <c r="H59" s="83">
        <v>143</v>
      </c>
      <c r="I59" s="84">
        <v>222</v>
      </c>
      <c r="J59" s="83">
        <v>190</v>
      </c>
      <c r="K59" s="84">
        <v>47</v>
      </c>
      <c r="L59" s="83">
        <v>43</v>
      </c>
      <c r="M59" s="84">
        <v>-166</v>
      </c>
      <c r="N59" s="83">
        <v>-149</v>
      </c>
      <c r="O59" s="81">
        <v>1185</v>
      </c>
      <c r="P59" s="81">
        <v>1062</v>
      </c>
    </row>
    <row r="60" spans="2:16" x14ac:dyDescent="0.35">
      <c r="B60" s="34" t="s">
        <v>59</v>
      </c>
      <c r="C60" s="86">
        <v>0</v>
      </c>
      <c r="D60" s="87">
        <v>0</v>
      </c>
      <c r="E60" s="88">
        <v>0</v>
      </c>
      <c r="F60" s="87">
        <v>0</v>
      </c>
      <c r="G60" s="88">
        <v>215</v>
      </c>
      <c r="H60" s="87">
        <v>202</v>
      </c>
      <c r="I60" s="88">
        <v>0</v>
      </c>
      <c r="J60" s="87">
        <v>0</v>
      </c>
      <c r="K60" s="88">
        <v>0</v>
      </c>
      <c r="L60" s="87">
        <v>0</v>
      </c>
      <c r="M60" s="88">
        <v>0</v>
      </c>
      <c r="N60" s="87">
        <v>0</v>
      </c>
      <c r="O60" s="81">
        <v>215</v>
      </c>
      <c r="P60" s="81">
        <v>202</v>
      </c>
    </row>
    <row r="61" spans="2:16" x14ac:dyDescent="0.35">
      <c r="B61" s="26" t="s">
        <v>60</v>
      </c>
      <c r="C61" s="73">
        <v>0</v>
      </c>
      <c r="D61" s="74">
        <v>3</v>
      </c>
      <c r="E61" s="73">
        <v>0</v>
      </c>
      <c r="F61" s="74">
        <v>0</v>
      </c>
      <c r="G61" s="73">
        <v>0</v>
      </c>
      <c r="H61" s="74">
        <v>9</v>
      </c>
      <c r="I61" s="73">
        <v>0</v>
      </c>
      <c r="J61" s="74">
        <v>0</v>
      </c>
      <c r="K61" s="73">
        <v>55</v>
      </c>
      <c r="L61" s="74">
        <v>47</v>
      </c>
      <c r="M61" s="73">
        <v>4</v>
      </c>
      <c r="N61" s="74">
        <v>-28</v>
      </c>
      <c r="O61" s="77">
        <v>59</v>
      </c>
      <c r="P61" s="77">
        <v>31</v>
      </c>
    </row>
    <row r="62" spans="2:16" x14ac:dyDescent="0.35">
      <c r="B62" s="26" t="s">
        <v>24</v>
      </c>
      <c r="C62" s="73">
        <v>181</v>
      </c>
      <c r="D62" s="74">
        <v>183</v>
      </c>
      <c r="E62" s="75">
        <v>0</v>
      </c>
      <c r="F62" s="74">
        <v>0</v>
      </c>
      <c r="G62" s="75">
        <v>969</v>
      </c>
      <c r="H62" s="74">
        <v>1021</v>
      </c>
      <c r="I62" s="75">
        <v>0</v>
      </c>
      <c r="J62" s="74">
        <v>4</v>
      </c>
      <c r="K62" s="75">
        <v>232</v>
      </c>
      <c r="L62" s="74">
        <v>227</v>
      </c>
      <c r="M62" s="75">
        <v>16</v>
      </c>
      <c r="N62" s="74">
        <v>26</v>
      </c>
      <c r="O62" s="77">
        <v>1398</v>
      </c>
      <c r="P62" s="77">
        <v>1461</v>
      </c>
    </row>
    <row r="63" spans="2:16" x14ac:dyDescent="0.35">
      <c r="B63" s="26" t="s">
        <v>27</v>
      </c>
      <c r="C63" s="73">
        <v>0</v>
      </c>
      <c r="D63" s="74">
        <v>0</v>
      </c>
      <c r="E63" s="75">
        <v>0</v>
      </c>
      <c r="F63" s="74">
        <v>0</v>
      </c>
      <c r="G63" s="75">
        <v>112</v>
      </c>
      <c r="H63" s="74">
        <v>149</v>
      </c>
      <c r="I63" s="75">
        <v>0</v>
      </c>
      <c r="J63" s="74">
        <v>0</v>
      </c>
      <c r="K63" s="75">
        <v>65</v>
      </c>
      <c r="L63" s="74">
        <v>56</v>
      </c>
      <c r="M63" s="75">
        <v>2</v>
      </c>
      <c r="N63" s="74">
        <v>1</v>
      </c>
      <c r="O63" s="77">
        <v>179</v>
      </c>
      <c r="P63" s="77">
        <v>206</v>
      </c>
    </row>
    <row r="64" spans="2:16" x14ac:dyDescent="0.35">
      <c r="B64" s="26" t="s">
        <v>59</v>
      </c>
      <c r="C64" s="73">
        <v>10</v>
      </c>
      <c r="D64" s="100">
        <v>-213</v>
      </c>
      <c r="E64" s="75">
        <v>27</v>
      </c>
      <c r="F64" s="74">
        <v>66</v>
      </c>
      <c r="G64" s="75">
        <v>110</v>
      </c>
      <c r="H64" s="74">
        <v>-8</v>
      </c>
      <c r="I64" s="75">
        <v>8</v>
      </c>
      <c r="J64" s="74">
        <v>12</v>
      </c>
      <c r="K64" s="75">
        <v>-2</v>
      </c>
      <c r="L64" s="74">
        <v>340</v>
      </c>
      <c r="M64" s="75">
        <v>-361</v>
      </c>
      <c r="N64" s="74">
        <v>-269</v>
      </c>
      <c r="O64" s="77">
        <v>-208</v>
      </c>
      <c r="P64" s="77">
        <v>-72</v>
      </c>
    </row>
    <row r="65" spans="2:24" x14ac:dyDescent="0.35">
      <c r="B65" s="89" t="s">
        <v>48</v>
      </c>
      <c r="C65" s="96">
        <v>28779</v>
      </c>
      <c r="D65" s="101">
        <v>57489</v>
      </c>
      <c r="E65" s="102">
        <v>15192</v>
      </c>
      <c r="F65" s="90">
        <v>15558</v>
      </c>
      <c r="G65" s="90">
        <v>7996</v>
      </c>
      <c r="H65" s="90">
        <v>6513</v>
      </c>
      <c r="I65" s="90">
        <v>37526</v>
      </c>
      <c r="J65" s="90">
        <v>48798</v>
      </c>
      <c r="K65" s="90">
        <v>1341</v>
      </c>
      <c r="L65" s="90">
        <v>1720</v>
      </c>
      <c r="M65" s="90">
        <v>-21300</v>
      </c>
      <c r="N65" s="90">
        <v>-24556</v>
      </c>
      <c r="O65" s="91">
        <v>69534</v>
      </c>
      <c r="P65" s="91">
        <v>105522</v>
      </c>
    </row>
    <row r="66" spans="2:24" ht="15" customHeight="1" x14ac:dyDescent="0.35">
      <c r="B66" s="303" t="s">
        <v>211</v>
      </c>
      <c r="C66" s="304"/>
      <c r="D66" s="304"/>
      <c r="E66" s="304"/>
      <c r="F66" s="304"/>
      <c r="G66" s="304"/>
      <c r="H66" s="304"/>
      <c r="I66" s="304"/>
      <c r="J66" s="304"/>
      <c r="K66" s="304"/>
      <c r="L66" s="304"/>
      <c r="M66" s="304"/>
      <c r="N66" s="304"/>
      <c r="O66" s="304"/>
      <c r="P66" s="304"/>
    </row>
    <row r="67" spans="2:24" x14ac:dyDescent="0.35">
      <c r="B67" s="304"/>
      <c r="C67" s="304"/>
      <c r="D67" s="304"/>
      <c r="E67" s="304"/>
      <c r="F67" s="304"/>
      <c r="G67" s="304"/>
      <c r="H67" s="304"/>
      <c r="I67" s="304"/>
      <c r="J67" s="304"/>
      <c r="K67" s="304"/>
      <c r="L67" s="304"/>
      <c r="M67" s="304"/>
      <c r="N67" s="304"/>
      <c r="O67" s="304"/>
      <c r="P67" s="304"/>
    </row>
    <row r="68" spans="2:24" ht="16.5" x14ac:dyDescent="0.35">
      <c r="B68" s="70" t="s">
        <v>111</v>
      </c>
      <c r="C68" s="97"/>
      <c r="D68" s="97"/>
      <c r="E68" s="97"/>
      <c r="F68" s="97"/>
      <c r="G68" s="97"/>
      <c r="H68" s="97"/>
      <c r="I68" s="97"/>
      <c r="J68" s="97"/>
      <c r="K68" s="97"/>
    </row>
    <row r="70" spans="2:24" ht="40" customHeight="1" x14ac:dyDescent="0.35">
      <c r="C70" s="284" t="str">
        <f>+C50</f>
        <v>Conventional Generation &amp; Global Trading</v>
      </c>
      <c r="D70" s="283"/>
      <c r="E70" s="284" t="str">
        <f>+E50</f>
        <v>Enel Grids</v>
      </c>
      <c r="F70" s="283"/>
      <c r="G70" s="284" t="str">
        <f>+G50</f>
        <v>EGP</v>
      </c>
      <c r="H70" s="283"/>
      <c r="I70" s="284" t="str">
        <f>+I50</f>
        <v xml:space="preserve">Retail </v>
      </c>
      <c r="J70" s="283"/>
      <c r="K70" s="284" t="str">
        <f>+K50</f>
        <v>Enel X</v>
      </c>
      <c r="L70" s="283"/>
      <c r="M70" s="307" t="s">
        <v>144</v>
      </c>
      <c r="N70" s="308"/>
      <c r="O70" s="317" t="s">
        <v>48</v>
      </c>
      <c r="P70" s="318"/>
      <c r="Q70" s="188"/>
      <c r="R70" s="188"/>
      <c r="S70" s="188"/>
      <c r="T70" s="188"/>
      <c r="U70" s="188"/>
      <c r="V70" s="188"/>
      <c r="W70" s="188"/>
      <c r="X70" s="189"/>
    </row>
    <row r="71" spans="2:24" x14ac:dyDescent="0.35">
      <c r="B71" s="24"/>
      <c r="C71" s="25" t="str">
        <f>+C51</f>
        <v>9M 2023</v>
      </c>
      <c r="D71" s="25" t="str">
        <f>+D51</f>
        <v>9M 2022</v>
      </c>
      <c r="E71" s="25" t="str">
        <f t="shared" ref="E71:P71" si="1">+C71</f>
        <v>9M 2023</v>
      </c>
      <c r="F71" s="25" t="str">
        <f t="shared" si="1"/>
        <v>9M 2022</v>
      </c>
      <c r="G71" s="25" t="str">
        <f t="shared" si="1"/>
        <v>9M 2023</v>
      </c>
      <c r="H71" s="25" t="str">
        <f t="shared" si="1"/>
        <v>9M 2022</v>
      </c>
      <c r="I71" s="25" t="str">
        <f t="shared" si="1"/>
        <v>9M 2023</v>
      </c>
      <c r="J71" s="25" t="str">
        <f t="shared" si="1"/>
        <v>9M 2022</v>
      </c>
      <c r="K71" s="25" t="str">
        <f t="shared" si="1"/>
        <v>9M 2023</v>
      </c>
      <c r="L71" s="25" t="str">
        <f t="shared" si="1"/>
        <v>9M 2022</v>
      </c>
      <c r="M71" s="25" t="str">
        <f t="shared" si="1"/>
        <v>9M 2023</v>
      </c>
      <c r="N71" s="25" t="str">
        <f t="shared" si="1"/>
        <v>9M 2022</v>
      </c>
      <c r="O71" s="99" t="str">
        <f t="shared" si="1"/>
        <v>9M 2023</v>
      </c>
      <c r="P71" s="99" t="str">
        <f t="shared" si="1"/>
        <v>9M 2022</v>
      </c>
      <c r="Q71" s="190"/>
      <c r="R71" s="190"/>
      <c r="S71" s="190"/>
      <c r="T71" s="190"/>
      <c r="U71" s="190"/>
      <c r="V71" s="190"/>
      <c r="W71" s="190"/>
      <c r="X71" s="191"/>
    </row>
    <row r="72" spans="2:24" x14ac:dyDescent="0.35">
      <c r="B72" s="26" t="s">
        <v>14</v>
      </c>
      <c r="C72" s="183">
        <v>1728</v>
      </c>
      <c r="D72" s="184">
        <v>2249</v>
      </c>
      <c r="E72" s="185">
        <v>2734</v>
      </c>
      <c r="F72" s="184">
        <v>2629</v>
      </c>
      <c r="G72" s="185">
        <v>311</v>
      </c>
      <c r="H72" s="184">
        <v>-511</v>
      </c>
      <c r="I72" s="185">
        <v>3108</v>
      </c>
      <c r="J72" s="184">
        <v>69</v>
      </c>
      <c r="K72" s="185">
        <v>107</v>
      </c>
      <c r="L72" s="184">
        <v>84</v>
      </c>
      <c r="M72" s="185">
        <v>22</v>
      </c>
      <c r="N72" s="184">
        <v>56</v>
      </c>
      <c r="O72" s="186">
        <v>8010</v>
      </c>
      <c r="P72" s="186">
        <v>4576</v>
      </c>
    </row>
    <row r="73" spans="2:24" x14ac:dyDescent="0.35">
      <c r="B73" s="26" t="s">
        <v>15</v>
      </c>
      <c r="C73" s="73">
        <v>996</v>
      </c>
      <c r="D73" s="103">
        <v>1901</v>
      </c>
      <c r="E73" s="75">
        <v>1294</v>
      </c>
      <c r="F73" s="74">
        <v>1066</v>
      </c>
      <c r="G73" s="75">
        <v>628</v>
      </c>
      <c r="H73" s="74">
        <v>350</v>
      </c>
      <c r="I73" s="75">
        <v>497</v>
      </c>
      <c r="J73" s="74">
        <v>30</v>
      </c>
      <c r="K73" s="75">
        <v>58</v>
      </c>
      <c r="L73" s="74">
        <v>55</v>
      </c>
      <c r="M73" s="75">
        <v>-201</v>
      </c>
      <c r="N73" s="74">
        <v>-2</v>
      </c>
      <c r="O73" s="77">
        <v>3272</v>
      </c>
      <c r="P73" s="77">
        <v>3400</v>
      </c>
    </row>
    <row r="74" spans="2:24" x14ac:dyDescent="0.35">
      <c r="B74" s="26" t="s">
        <v>16</v>
      </c>
      <c r="C74" s="73">
        <v>-250</v>
      </c>
      <c r="D74" s="74">
        <v>67</v>
      </c>
      <c r="E74" s="75">
        <v>1727</v>
      </c>
      <c r="F74" s="74">
        <v>1579</v>
      </c>
      <c r="G74" s="75">
        <v>1949</v>
      </c>
      <c r="H74" s="74">
        <v>1588</v>
      </c>
      <c r="I74" s="75">
        <v>252</v>
      </c>
      <c r="J74" s="74">
        <v>316</v>
      </c>
      <c r="K74" s="75">
        <v>54</v>
      </c>
      <c r="L74" s="74">
        <v>82</v>
      </c>
      <c r="M74" s="75">
        <v>-97</v>
      </c>
      <c r="N74" s="74">
        <v>-80</v>
      </c>
      <c r="O74" s="77">
        <v>3635</v>
      </c>
      <c r="P74" s="77">
        <v>3552</v>
      </c>
    </row>
    <row r="75" spans="2:24" x14ac:dyDescent="0.35">
      <c r="B75" s="31" t="s">
        <v>17</v>
      </c>
      <c r="C75" s="78">
        <v>-315</v>
      </c>
      <c r="D75" s="79">
        <v>76</v>
      </c>
      <c r="E75" s="80">
        <v>-54</v>
      </c>
      <c r="F75" s="79">
        <v>-65</v>
      </c>
      <c r="G75" s="80">
        <v>3</v>
      </c>
      <c r="H75" s="79">
        <v>18</v>
      </c>
      <c r="I75" s="80">
        <v>4</v>
      </c>
      <c r="J75" s="79">
        <v>7</v>
      </c>
      <c r="K75" s="80">
        <v>3</v>
      </c>
      <c r="L75" s="79">
        <v>4</v>
      </c>
      <c r="M75" s="80">
        <v>-5</v>
      </c>
      <c r="N75" s="79">
        <v>-2</v>
      </c>
      <c r="O75" s="81">
        <v>-364</v>
      </c>
      <c r="P75" s="81">
        <v>38</v>
      </c>
    </row>
    <row r="76" spans="2:24" x14ac:dyDescent="0.35">
      <c r="B76" s="34" t="s">
        <v>18</v>
      </c>
      <c r="C76" s="82">
        <v>-14</v>
      </c>
      <c r="D76" s="83">
        <v>-51</v>
      </c>
      <c r="E76" s="84">
        <v>1162</v>
      </c>
      <c r="F76" s="83">
        <v>982</v>
      </c>
      <c r="G76" s="84">
        <v>417</v>
      </c>
      <c r="H76" s="83">
        <v>362</v>
      </c>
      <c r="I76" s="84">
        <v>160</v>
      </c>
      <c r="J76" s="83">
        <v>177</v>
      </c>
      <c r="K76" s="84">
        <v>-3</v>
      </c>
      <c r="L76" s="83">
        <v>2</v>
      </c>
      <c r="M76" s="84">
        <v>-26</v>
      </c>
      <c r="N76" s="83">
        <v>-19</v>
      </c>
      <c r="O76" s="81">
        <v>1696</v>
      </c>
      <c r="P76" s="81">
        <v>1453</v>
      </c>
    </row>
    <row r="77" spans="2:24" x14ac:dyDescent="0.35">
      <c r="B77" s="34" t="s">
        <v>19</v>
      </c>
      <c r="C77" s="82">
        <v>-11</v>
      </c>
      <c r="D77" s="83">
        <v>-102</v>
      </c>
      <c r="E77" s="84">
        <v>76</v>
      </c>
      <c r="F77" s="83">
        <v>128</v>
      </c>
      <c r="G77" s="84">
        <v>651</v>
      </c>
      <c r="H77" s="83">
        <v>418</v>
      </c>
      <c r="I77" s="84">
        <v>44</v>
      </c>
      <c r="J77" s="83">
        <v>49</v>
      </c>
      <c r="K77" s="84">
        <v>8</v>
      </c>
      <c r="L77" s="83">
        <v>-1</v>
      </c>
      <c r="M77" s="84">
        <v>-65</v>
      </c>
      <c r="N77" s="83">
        <v>-59</v>
      </c>
      <c r="O77" s="81">
        <v>703</v>
      </c>
      <c r="P77" s="81">
        <v>433</v>
      </c>
    </row>
    <row r="78" spans="2:24" x14ac:dyDescent="0.35">
      <c r="B78" s="34" t="s">
        <v>20</v>
      </c>
      <c r="C78" s="82">
        <v>-15</v>
      </c>
      <c r="D78" s="83">
        <v>27</v>
      </c>
      <c r="E78" s="84">
        <v>374</v>
      </c>
      <c r="F78" s="83">
        <v>377</v>
      </c>
      <c r="G78" s="84">
        <v>641</v>
      </c>
      <c r="H78" s="83">
        <v>534</v>
      </c>
      <c r="I78" s="84">
        <v>22</v>
      </c>
      <c r="J78" s="83">
        <v>63</v>
      </c>
      <c r="K78" s="84">
        <v>29</v>
      </c>
      <c r="L78" s="83">
        <v>57</v>
      </c>
      <c r="M78" s="84">
        <v>0</v>
      </c>
      <c r="N78" s="83">
        <v>0</v>
      </c>
      <c r="O78" s="81">
        <v>1051</v>
      </c>
      <c r="P78" s="81">
        <v>1058</v>
      </c>
    </row>
    <row r="79" spans="2:24" x14ac:dyDescent="0.35">
      <c r="B79" s="34" t="s">
        <v>21</v>
      </c>
      <c r="C79" s="82">
        <v>108</v>
      </c>
      <c r="D79" s="83">
        <v>119</v>
      </c>
      <c r="E79" s="84">
        <v>169</v>
      </c>
      <c r="F79" s="83">
        <v>157</v>
      </c>
      <c r="G79" s="84">
        <v>161</v>
      </c>
      <c r="H79" s="83">
        <v>149</v>
      </c>
      <c r="I79" s="84">
        <v>22</v>
      </c>
      <c r="J79" s="83">
        <v>20</v>
      </c>
      <c r="K79" s="84">
        <v>17</v>
      </c>
      <c r="L79" s="83">
        <v>20</v>
      </c>
      <c r="M79" s="84">
        <v>-1</v>
      </c>
      <c r="N79" s="83">
        <v>0</v>
      </c>
      <c r="O79" s="81">
        <v>476</v>
      </c>
      <c r="P79" s="81">
        <v>465</v>
      </c>
    </row>
    <row r="80" spans="2:24" x14ac:dyDescent="0.35">
      <c r="B80" s="34" t="s">
        <v>59</v>
      </c>
      <c r="C80" s="86">
        <v>-3</v>
      </c>
      <c r="D80" s="87">
        <v>-2</v>
      </c>
      <c r="E80" s="88">
        <v>0</v>
      </c>
      <c r="F80" s="87">
        <v>0</v>
      </c>
      <c r="G80" s="88">
        <v>76</v>
      </c>
      <c r="H80" s="87">
        <v>107</v>
      </c>
      <c r="I80" s="88">
        <v>0</v>
      </c>
      <c r="J80" s="87">
        <v>0</v>
      </c>
      <c r="K80" s="88">
        <v>0</v>
      </c>
      <c r="L80" s="87">
        <v>0</v>
      </c>
      <c r="M80" s="88">
        <v>0</v>
      </c>
      <c r="N80" s="87">
        <v>0</v>
      </c>
      <c r="O80" s="81">
        <v>73</v>
      </c>
      <c r="P80" s="81">
        <v>105</v>
      </c>
    </row>
    <row r="81" spans="2:21" x14ac:dyDescent="0.35">
      <c r="B81" s="26" t="s">
        <v>60</v>
      </c>
      <c r="C81" s="73">
        <v>0</v>
      </c>
      <c r="D81" s="74">
        <v>11</v>
      </c>
      <c r="E81" s="75">
        <v>0</v>
      </c>
      <c r="F81" s="74">
        <v>0</v>
      </c>
      <c r="G81" s="75">
        <v>-2</v>
      </c>
      <c r="H81" s="74">
        <v>6</v>
      </c>
      <c r="I81" s="75">
        <v>1</v>
      </c>
      <c r="J81" s="74">
        <v>0</v>
      </c>
      <c r="K81" s="75">
        <v>2</v>
      </c>
      <c r="L81" s="74">
        <v>12</v>
      </c>
      <c r="M81" s="75">
        <v>-3</v>
      </c>
      <c r="N81" s="74">
        <v>-14</v>
      </c>
      <c r="O81" s="77">
        <v>-2</v>
      </c>
      <c r="P81" s="77">
        <v>15</v>
      </c>
    </row>
    <row r="82" spans="2:21" x14ac:dyDescent="0.35">
      <c r="B82" s="26" t="s">
        <v>24</v>
      </c>
      <c r="C82" s="73">
        <v>-32</v>
      </c>
      <c r="D82" s="74">
        <v>-1</v>
      </c>
      <c r="E82" s="75">
        <v>0</v>
      </c>
      <c r="F82" s="74">
        <v>0</v>
      </c>
      <c r="G82" s="75">
        <v>427</v>
      </c>
      <c r="H82" s="74">
        <v>490</v>
      </c>
      <c r="I82" s="75">
        <v>-2</v>
      </c>
      <c r="J82" s="74">
        <v>2</v>
      </c>
      <c r="K82" s="75">
        <v>31</v>
      </c>
      <c r="L82" s="74">
        <v>23</v>
      </c>
      <c r="M82" s="75">
        <v>-35</v>
      </c>
      <c r="N82" s="74">
        <v>-21</v>
      </c>
      <c r="O82" s="77">
        <v>389</v>
      </c>
      <c r="P82" s="77">
        <v>493</v>
      </c>
    </row>
    <row r="83" spans="2:21" x14ac:dyDescent="0.35">
      <c r="B83" s="26" t="s">
        <v>27</v>
      </c>
      <c r="C83" s="73">
        <v>0</v>
      </c>
      <c r="D83" s="74">
        <v>0</v>
      </c>
      <c r="E83" s="75">
        <v>0</v>
      </c>
      <c r="F83" s="74">
        <v>0</v>
      </c>
      <c r="G83" s="75">
        <v>45</v>
      </c>
      <c r="H83" s="74">
        <v>73</v>
      </c>
      <c r="I83" s="75">
        <v>0</v>
      </c>
      <c r="J83" s="74">
        <v>0</v>
      </c>
      <c r="K83" s="75">
        <v>1</v>
      </c>
      <c r="L83" s="74">
        <v>-9</v>
      </c>
      <c r="M83" s="75">
        <v>-3</v>
      </c>
      <c r="N83" s="74">
        <v>-3</v>
      </c>
      <c r="O83" s="77">
        <v>43</v>
      </c>
      <c r="P83" s="77">
        <v>61</v>
      </c>
    </row>
    <row r="84" spans="2:21" x14ac:dyDescent="0.35">
      <c r="B84" s="26" t="s">
        <v>59</v>
      </c>
      <c r="C84" s="73">
        <v>-3</v>
      </c>
      <c r="D84" s="74">
        <v>0</v>
      </c>
      <c r="E84" s="75">
        <v>-10</v>
      </c>
      <c r="F84" s="74">
        <v>13</v>
      </c>
      <c r="G84" s="75">
        <v>68</v>
      </c>
      <c r="H84" s="74">
        <v>-28</v>
      </c>
      <c r="I84" s="75">
        <v>-2</v>
      </c>
      <c r="J84" s="74">
        <v>4</v>
      </c>
      <c r="K84" s="75">
        <v>2</v>
      </c>
      <c r="L84" s="74">
        <v>290</v>
      </c>
      <c r="M84" s="75">
        <v>-182</v>
      </c>
      <c r="N84" s="74">
        <v>-49</v>
      </c>
      <c r="O84" s="77">
        <v>-127</v>
      </c>
      <c r="P84" s="77">
        <v>230</v>
      </c>
    </row>
    <row r="85" spans="2:21" x14ac:dyDescent="0.35">
      <c r="B85" s="89" t="s">
        <v>48</v>
      </c>
      <c r="C85" s="90">
        <v>2439</v>
      </c>
      <c r="D85" s="90">
        <v>4227</v>
      </c>
      <c r="E85" s="90">
        <v>5745</v>
      </c>
      <c r="F85" s="90">
        <v>5287</v>
      </c>
      <c r="G85" s="90">
        <v>3426</v>
      </c>
      <c r="H85" s="90">
        <v>1968</v>
      </c>
      <c r="I85" s="90">
        <v>3854</v>
      </c>
      <c r="J85" s="90">
        <v>421</v>
      </c>
      <c r="K85" s="90">
        <v>255</v>
      </c>
      <c r="L85" s="90">
        <v>537</v>
      </c>
      <c r="M85" s="90">
        <v>-499</v>
      </c>
      <c r="N85" s="96">
        <v>-113</v>
      </c>
      <c r="O85" s="91">
        <v>15220</v>
      </c>
      <c r="P85" s="92">
        <v>12327</v>
      </c>
    </row>
    <row r="86" spans="2:21" x14ac:dyDescent="0.35">
      <c r="B86" s="303" t="s">
        <v>211</v>
      </c>
      <c r="C86" s="304"/>
      <c r="D86" s="304"/>
      <c r="E86" s="304"/>
      <c r="F86" s="304"/>
      <c r="G86" s="304"/>
      <c r="H86" s="304"/>
      <c r="I86" s="304"/>
      <c r="J86" s="304"/>
      <c r="K86" s="304"/>
      <c r="L86" s="304"/>
      <c r="M86" s="304"/>
      <c r="N86" s="304"/>
      <c r="O86" s="304"/>
      <c r="P86" s="304"/>
    </row>
    <row r="87" spans="2:21" x14ac:dyDescent="0.35">
      <c r="B87" s="304"/>
      <c r="C87" s="304"/>
      <c r="D87" s="304"/>
      <c r="E87" s="304"/>
      <c r="F87" s="304"/>
      <c r="G87" s="304"/>
      <c r="H87" s="304"/>
      <c r="I87" s="304"/>
      <c r="J87" s="304"/>
      <c r="K87" s="304"/>
      <c r="L87" s="304"/>
      <c r="M87" s="304"/>
      <c r="N87" s="304"/>
      <c r="O87" s="304"/>
      <c r="P87" s="304"/>
    </row>
    <row r="88" spans="2:21" ht="16.5" x14ac:dyDescent="0.35">
      <c r="B88" s="70" t="s">
        <v>146</v>
      </c>
      <c r="D88" s="7"/>
      <c r="F88" s="7"/>
      <c r="H88" s="7"/>
      <c r="J88" s="7"/>
    </row>
    <row r="89" spans="2:21" ht="40" customHeight="1" x14ac:dyDescent="0.35">
      <c r="C89" s="284" t="str">
        <f>+C70</f>
        <v>Conventional Generation &amp; Global Trading</v>
      </c>
      <c r="D89" s="283"/>
      <c r="E89" s="284" t="str">
        <f>+E70</f>
        <v>Enel Grids</v>
      </c>
      <c r="F89" s="283"/>
      <c r="G89" s="284" t="str">
        <f>+G70</f>
        <v>EGP</v>
      </c>
      <c r="H89" s="283"/>
      <c r="I89" s="284" t="str">
        <f>+I70</f>
        <v xml:space="preserve">Retail </v>
      </c>
      <c r="J89" s="283"/>
      <c r="K89" s="307" t="str">
        <f>+K70</f>
        <v>Enel X</v>
      </c>
      <c r="L89" s="308"/>
      <c r="M89" s="307" t="s">
        <v>144</v>
      </c>
      <c r="N89" s="308"/>
      <c r="O89" s="309" t="s">
        <v>48</v>
      </c>
      <c r="P89" s="310"/>
    </row>
    <row r="90" spans="2:21" x14ac:dyDescent="0.35">
      <c r="B90" s="24"/>
      <c r="C90" s="25" t="str">
        <f>+C71</f>
        <v>9M 2023</v>
      </c>
      <c r="D90" s="25" t="str">
        <f>+D71</f>
        <v>9M 2022</v>
      </c>
      <c r="E90" s="25" t="str">
        <f>+E71</f>
        <v>9M 2023</v>
      </c>
      <c r="F90" s="25" t="str">
        <f>+F71</f>
        <v>9M 2022</v>
      </c>
      <c r="G90" s="25" t="str">
        <f>+G71</f>
        <v>9M 2023</v>
      </c>
      <c r="H90" s="25" t="str">
        <f>+H71</f>
        <v>9M 2022</v>
      </c>
      <c r="I90" s="25" t="str">
        <f>+I71</f>
        <v>9M 2023</v>
      </c>
      <c r="J90" s="25" t="str">
        <f>+J71</f>
        <v>9M 2022</v>
      </c>
      <c r="K90" s="25" t="str">
        <f>+K71</f>
        <v>9M 2023</v>
      </c>
      <c r="L90" s="25" t="str">
        <f>+L71</f>
        <v>9M 2022</v>
      </c>
      <c r="M90" s="25" t="str">
        <f>+M71</f>
        <v>9M 2023</v>
      </c>
      <c r="N90" s="25" t="str">
        <f>+N71</f>
        <v>9M 2022</v>
      </c>
      <c r="O90" s="99" t="str">
        <f>+O71</f>
        <v>9M 2023</v>
      </c>
      <c r="P90" s="99" t="str">
        <f>+P71</f>
        <v>9M 2022</v>
      </c>
    </row>
    <row r="91" spans="2:21" x14ac:dyDescent="0.35">
      <c r="B91" s="26" t="s">
        <v>14</v>
      </c>
      <c r="C91" s="73">
        <v>1728</v>
      </c>
      <c r="D91" s="74">
        <v>2263</v>
      </c>
      <c r="E91" s="74">
        <v>2734</v>
      </c>
      <c r="F91" s="74">
        <v>2651</v>
      </c>
      <c r="G91" s="75">
        <v>311</v>
      </c>
      <c r="H91" s="74">
        <v>-509</v>
      </c>
      <c r="I91" s="75">
        <v>3108</v>
      </c>
      <c r="J91" s="74">
        <v>70</v>
      </c>
      <c r="K91" s="75">
        <v>107</v>
      </c>
      <c r="L91" s="74">
        <v>84</v>
      </c>
      <c r="M91" s="75">
        <v>22</v>
      </c>
      <c r="N91" s="74">
        <v>57</v>
      </c>
      <c r="O91" s="77">
        <v>8010</v>
      </c>
      <c r="P91" s="77">
        <v>4616</v>
      </c>
      <c r="R91" s="7"/>
      <c r="S91" s="7"/>
      <c r="T91" s="6"/>
      <c r="U91" s="10"/>
    </row>
    <row r="92" spans="2:21" x14ac:dyDescent="0.35">
      <c r="B92" s="26" t="s">
        <v>15</v>
      </c>
      <c r="C92" s="73">
        <v>996</v>
      </c>
      <c r="D92" s="103">
        <v>1897</v>
      </c>
      <c r="E92" s="75">
        <v>1295</v>
      </c>
      <c r="F92" s="74">
        <v>1073</v>
      </c>
      <c r="G92" s="75">
        <v>628</v>
      </c>
      <c r="H92" s="74">
        <v>350</v>
      </c>
      <c r="I92" s="75">
        <v>497</v>
      </c>
      <c r="J92" s="74">
        <v>32</v>
      </c>
      <c r="K92" s="75">
        <v>58</v>
      </c>
      <c r="L92" s="74">
        <v>56</v>
      </c>
      <c r="M92" s="75">
        <v>6</v>
      </c>
      <c r="N92" s="74">
        <v>9</v>
      </c>
      <c r="O92" s="77">
        <v>3480</v>
      </c>
      <c r="P92" s="77">
        <v>3417</v>
      </c>
      <c r="R92" s="7"/>
      <c r="S92" s="7"/>
    </row>
    <row r="93" spans="2:21" x14ac:dyDescent="0.35">
      <c r="B93" s="26" t="s">
        <v>44</v>
      </c>
      <c r="C93" s="73">
        <v>77</v>
      </c>
      <c r="D93" s="74">
        <v>259</v>
      </c>
      <c r="E93" s="75">
        <v>1728</v>
      </c>
      <c r="F93" s="74">
        <v>1579</v>
      </c>
      <c r="G93" s="75">
        <v>1963</v>
      </c>
      <c r="H93" s="74">
        <v>1588</v>
      </c>
      <c r="I93" s="75">
        <v>252</v>
      </c>
      <c r="J93" s="74">
        <v>316</v>
      </c>
      <c r="K93" s="75">
        <v>54</v>
      </c>
      <c r="L93" s="74">
        <v>82</v>
      </c>
      <c r="M93" s="75">
        <v>-97</v>
      </c>
      <c r="N93" s="74">
        <v>-80</v>
      </c>
      <c r="O93" s="77">
        <v>3977</v>
      </c>
      <c r="P93" s="77">
        <v>3744</v>
      </c>
      <c r="R93" s="7"/>
      <c r="S93" s="7"/>
    </row>
    <row r="94" spans="2:21" x14ac:dyDescent="0.35">
      <c r="B94" s="34" t="s">
        <v>17</v>
      </c>
      <c r="C94" s="78">
        <v>11</v>
      </c>
      <c r="D94" s="79">
        <v>76</v>
      </c>
      <c r="E94" s="80">
        <v>-54</v>
      </c>
      <c r="F94" s="79">
        <v>-65</v>
      </c>
      <c r="G94" s="80">
        <v>17</v>
      </c>
      <c r="H94" s="79">
        <v>18</v>
      </c>
      <c r="I94" s="80">
        <v>4</v>
      </c>
      <c r="J94" s="79">
        <v>7</v>
      </c>
      <c r="K94" s="80">
        <v>3</v>
      </c>
      <c r="L94" s="79">
        <v>4</v>
      </c>
      <c r="M94" s="80">
        <v>-5</v>
      </c>
      <c r="N94" s="79">
        <v>-2</v>
      </c>
      <c r="O94" s="81">
        <v>-24</v>
      </c>
      <c r="P94" s="81">
        <v>38</v>
      </c>
      <c r="R94" s="7"/>
      <c r="S94" s="7"/>
    </row>
    <row r="95" spans="2:21" x14ac:dyDescent="0.35">
      <c r="B95" s="34" t="s">
        <v>18</v>
      </c>
      <c r="C95" s="82">
        <v>-14</v>
      </c>
      <c r="D95" s="83">
        <v>83</v>
      </c>
      <c r="E95" s="84">
        <v>1163</v>
      </c>
      <c r="F95" s="83">
        <v>981</v>
      </c>
      <c r="G95" s="84">
        <v>417</v>
      </c>
      <c r="H95" s="83">
        <v>362</v>
      </c>
      <c r="I95" s="84">
        <v>160</v>
      </c>
      <c r="J95" s="83">
        <v>177</v>
      </c>
      <c r="K95" s="84">
        <v>-3</v>
      </c>
      <c r="L95" s="83">
        <v>2</v>
      </c>
      <c r="M95" s="84">
        <v>-26</v>
      </c>
      <c r="N95" s="83">
        <v>-19</v>
      </c>
      <c r="O95" s="81">
        <v>1697</v>
      </c>
      <c r="P95" s="81">
        <v>1586</v>
      </c>
      <c r="R95" s="7"/>
      <c r="S95" s="7"/>
    </row>
    <row r="96" spans="2:21" x14ac:dyDescent="0.35">
      <c r="B96" s="34" t="s">
        <v>19</v>
      </c>
      <c r="C96" s="82">
        <v>-11</v>
      </c>
      <c r="D96" s="83">
        <v>-45</v>
      </c>
      <c r="E96" s="84">
        <v>76</v>
      </c>
      <c r="F96" s="83">
        <v>128</v>
      </c>
      <c r="G96" s="84">
        <v>651</v>
      </c>
      <c r="H96" s="83">
        <v>418</v>
      </c>
      <c r="I96" s="84">
        <v>44</v>
      </c>
      <c r="J96" s="83">
        <v>49</v>
      </c>
      <c r="K96" s="84">
        <v>8</v>
      </c>
      <c r="L96" s="83">
        <v>-1</v>
      </c>
      <c r="M96" s="84">
        <v>-65</v>
      </c>
      <c r="N96" s="83">
        <v>-59</v>
      </c>
      <c r="O96" s="81">
        <v>703</v>
      </c>
      <c r="P96" s="81">
        <v>490</v>
      </c>
      <c r="R96" s="7"/>
      <c r="S96" s="7"/>
    </row>
    <row r="97" spans="2:19" x14ac:dyDescent="0.35">
      <c r="B97" s="34" t="s">
        <v>20</v>
      </c>
      <c r="C97" s="82">
        <v>-15</v>
      </c>
      <c r="D97" s="83">
        <v>28</v>
      </c>
      <c r="E97" s="84">
        <v>374</v>
      </c>
      <c r="F97" s="83">
        <v>377</v>
      </c>
      <c r="G97" s="84">
        <v>641</v>
      </c>
      <c r="H97" s="83">
        <v>534</v>
      </c>
      <c r="I97" s="84">
        <v>22</v>
      </c>
      <c r="J97" s="83">
        <v>63</v>
      </c>
      <c r="K97" s="84">
        <v>29</v>
      </c>
      <c r="L97" s="83">
        <v>57</v>
      </c>
      <c r="M97" s="84">
        <v>0</v>
      </c>
      <c r="N97" s="83">
        <v>0</v>
      </c>
      <c r="O97" s="81">
        <v>1051</v>
      </c>
      <c r="P97" s="81">
        <v>1059</v>
      </c>
      <c r="R97" s="7"/>
      <c r="S97" s="7"/>
    </row>
    <row r="98" spans="2:19" x14ac:dyDescent="0.35">
      <c r="B98" s="34" t="s">
        <v>21</v>
      </c>
      <c r="C98" s="82">
        <v>108</v>
      </c>
      <c r="D98" s="83">
        <v>119</v>
      </c>
      <c r="E98" s="84">
        <v>169</v>
      </c>
      <c r="F98" s="83">
        <v>158</v>
      </c>
      <c r="G98" s="84">
        <v>161</v>
      </c>
      <c r="H98" s="83">
        <v>149</v>
      </c>
      <c r="I98" s="84">
        <v>22</v>
      </c>
      <c r="J98" s="83">
        <v>20</v>
      </c>
      <c r="K98" s="84">
        <v>17</v>
      </c>
      <c r="L98" s="83">
        <v>20</v>
      </c>
      <c r="M98" s="84">
        <v>-1</v>
      </c>
      <c r="N98" s="83">
        <v>0</v>
      </c>
      <c r="O98" s="81">
        <v>476</v>
      </c>
      <c r="P98" s="81">
        <v>466</v>
      </c>
      <c r="R98" s="7"/>
      <c r="S98" s="7"/>
    </row>
    <row r="99" spans="2:19" x14ac:dyDescent="0.35">
      <c r="B99" s="34" t="s">
        <v>59</v>
      </c>
      <c r="C99" s="86">
        <v>-2</v>
      </c>
      <c r="D99" s="87">
        <v>-2</v>
      </c>
      <c r="E99" s="88">
        <v>0</v>
      </c>
      <c r="F99" s="87">
        <v>0</v>
      </c>
      <c r="G99" s="88">
        <v>76</v>
      </c>
      <c r="H99" s="87">
        <v>107</v>
      </c>
      <c r="I99" s="88">
        <v>0</v>
      </c>
      <c r="J99" s="87">
        <v>0</v>
      </c>
      <c r="K99" s="88">
        <v>0</v>
      </c>
      <c r="L99" s="87">
        <v>0</v>
      </c>
      <c r="M99" s="88">
        <v>0</v>
      </c>
      <c r="N99" s="87">
        <v>0</v>
      </c>
      <c r="O99" s="81">
        <v>74</v>
      </c>
      <c r="P99" s="81">
        <v>105</v>
      </c>
      <c r="R99" s="7"/>
      <c r="S99" s="7"/>
    </row>
    <row r="100" spans="2:19" x14ac:dyDescent="0.35">
      <c r="B100" s="26" t="s">
        <v>60</v>
      </c>
      <c r="C100" s="73">
        <v>4</v>
      </c>
      <c r="D100" s="74">
        <v>57</v>
      </c>
      <c r="E100" s="75">
        <v>305</v>
      </c>
      <c r="F100" s="74">
        <v>-19</v>
      </c>
      <c r="G100" s="75">
        <v>200</v>
      </c>
      <c r="H100" s="74">
        <v>194</v>
      </c>
      <c r="I100" s="75">
        <v>53</v>
      </c>
      <c r="J100" s="74">
        <v>-137</v>
      </c>
      <c r="K100" s="75">
        <v>16</v>
      </c>
      <c r="L100" s="74">
        <v>24</v>
      </c>
      <c r="M100" s="75">
        <v>-2</v>
      </c>
      <c r="N100" s="74">
        <v>-2</v>
      </c>
      <c r="O100" s="77">
        <v>576</v>
      </c>
      <c r="P100" s="77">
        <v>117</v>
      </c>
      <c r="R100" s="7"/>
      <c r="S100" s="7"/>
    </row>
    <row r="101" spans="2:19" x14ac:dyDescent="0.35">
      <c r="B101" s="26" t="s">
        <v>24</v>
      </c>
      <c r="C101" s="73">
        <v>-32</v>
      </c>
      <c r="D101" s="74">
        <v>-1</v>
      </c>
      <c r="E101" s="75">
        <v>0</v>
      </c>
      <c r="F101" s="74">
        <v>0</v>
      </c>
      <c r="G101" s="75">
        <v>427</v>
      </c>
      <c r="H101" s="74">
        <v>492</v>
      </c>
      <c r="I101" s="75">
        <v>-2</v>
      </c>
      <c r="J101" s="74">
        <v>2</v>
      </c>
      <c r="K101" s="75">
        <v>31</v>
      </c>
      <c r="L101" s="74">
        <v>24</v>
      </c>
      <c r="M101" s="75">
        <v>-35</v>
      </c>
      <c r="N101" s="74">
        <v>-22</v>
      </c>
      <c r="O101" s="77">
        <v>389</v>
      </c>
      <c r="P101" s="77">
        <v>495</v>
      </c>
      <c r="R101" s="7"/>
      <c r="S101" s="7"/>
    </row>
    <row r="102" spans="2:19" x14ac:dyDescent="0.35">
      <c r="B102" s="26" t="s">
        <v>27</v>
      </c>
      <c r="C102" s="73">
        <v>0</v>
      </c>
      <c r="D102" s="74">
        <v>0</v>
      </c>
      <c r="E102" s="75">
        <v>0</v>
      </c>
      <c r="F102" s="74">
        <v>0</v>
      </c>
      <c r="G102" s="75">
        <v>45</v>
      </c>
      <c r="H102" s="74">
        <v>73</v>
      </c>
      <c r="I102" s="75">
        <v>0</v>
      </c>
      <c r="J102" s="74">
        <v>0</v>
      </c>
      <c r="K102" s="75">
        <v>1</v>
      </c>
      <c r="L102" s="74">
        <v>-9</v>
      </c>
      <c r="M102" s="75">
        <v>-3</v>
      </c>
      <c r="N102" s="74">
        <v>-3</v>
      </c>
      <c r="O102" s="77">
        <v>43</v>
      </c>
      <c r="P102" s="77">
        <v>61</v>
      </c>
      <c r="R102" s="7"/>
      <c r="S102" s="7"/>
    </row>
    <row r="103" spans="2:19" x14ac:dyDescent="0.35">
      <c r="B103" s="26" t="s">
        <v>59</v>
      </c>
      <c r="C103" s="73">
        <v>15</v>
      </c>
      <c r="D103" s="74">
        <v>4</v>
      </c>
      <c r="E103" s="75">
        <v>-4</v>
      </c>
      <c r="F103" s="74">
        <v>23</v>
      </c>
      <c r="G103" s="75">
        <v>74</v>
      </c>
      <c r="H103" s="74">
        <v>-24</v>
      </c>
      <c r="I103" s="75">
        <v>-2</v>
      </c>
      <c r="J103" s="74">
        <v>4</v>
      </c>
      <c r="K103" s="75">
        <v>5</v>
      </c>
      <c r="L103" s="74">
        <v>293</v>
      </c>
      <c r="M103" s="75">
        <v>-177</v>
      </c>
      <c r="N103" s="74">
        <v>-79</v>
      </c>
      <c r="O103" s="77">
        <v>-89</v>
      </c>
      <c r="P103" s="77">
        <v>221</v>
      </c>
      <c r="R103" s="7"/>
      <c r="S103" s="7"/>
    </row>
    <row r="104" spans="2:19" x14ac:dyDescent="0.35">
      <c r="B104" s="89" t="s">
        <v>48</v>
      </c>
      <c r="C104" s="90">
        <v>2788</v>
      </c>
      <c r="D104" s="90">
        <v>4479</v>
      </c>
      <c r="E104" s="90">
        <v>6058</v>
      </c>
      <c r="F104" s="90">
        <v>5307</v>
      </c>
      <c r="G104" s="90">
        <v>3648</v>
      </c>
      <c r="H104" s="90">
        <v>2164</v>
      </c>
      <c r="I104" s="90">
        <v>3906</v>
      </c>
      <c r="J104" s="90">
        <v>287</v>
      </c>
      <c r="K104" s="90">
        <v>272</v>
      </c>
      <c r="L104" s="90">
        <v>554</v>
      </c>
      <c r="M104" s="90">
        <v>-286</v>
      </c>
      <c r="N104" s="90">
        <v>-120</v>
      </c>
      <c r="O104" s="91">
        <v>16386</v>
      </c>
      <c r="P104" s="92">
        <v>12671</v>
      </c>
      <c r="R104" s="7"/>
      <c r="S104" s="7"/>
    </row>
    <row r="105" spans="2:19" ht="15" customHeight="1" x14ac:dyDescent="0.35">
      <c r="B105" s="315" t="s">
        <v>212</v>
      </c>
      <c r="C105" s="316"/>
      <c r="D105" s="316"/>
      <c r="E105" s="316"/>
      <c r="F105" s="316"/>
      <c r="G105" s="316"/>
      <c r="H105" s="316"/>
      <c r="I105" s="316"/>
      <c r="J105" s="316"/>
      <c r="K105" s="316"/>
      <c r="L105" s="316"/>
      <c r="M105" s="316"/>
      <c r="N105" s="316"/>
      <c r="O105" s="316"/>
      <c r="P105" s="316"/>
    </row>
    <row r="106" spans="2:19" ht="15" customHeight="1" x14ac:dyDescent="0.35">
      <c r="B106" s="315"/>
      <c r="C106" s="316"/>
      <c r="D106" s="316"/>
      <c r="E106" s="316"/>
      <c r="F106" s="316"/>
      <c r="G106" s="316"/>
      <c r="H106" s="316"/>
      <c r="I106" s="316"/>
      <c r="J106" s="316"/>
      <c r="K106" s="316"/>
      <c r="L106" s="316"/>
      <c r="M106" s="316"/>
      <c r="N106" s="316"/>
      <c r="O106" s="316"/>
      <c r="P106" s="316"/>
    </row>
    <row r="107" spans="2:19" ht="25" customHeight="1" x14ac:dyDescent="0.35">
      <c r="B107" s="316"/>
      <c r="C107" s="316"/>
      <c r="D107" s="316"/>
      <c r="E107" s="316"/>
      <c r="F107" s="316"/>
      <c r="G107" s="316"/>
      <c r="H107" s="316"/>
      <c r="I107" s="316"/>
      <c r="J107" s="316"/>
      <c r="K107" s="316"/>
      <c r="L107" s="316"/>
      <c r="M107" s="316"/>
      <c r="N107" s="316"/>
      <c r="O107" s="316"/>
      <c r="P107" s="316"/>
    </row>
    <row r="108" spans="2:19" ht="16.5" x14ac:dyDescent="0.35">
      <c r="B108" s="70" t="s">
        <v>112</v>
      </c>
      <c r="C108" s="97"/>
      <c r="D108" s="97"/>
      <c r="E108" s="97"/>
      <c r="F108" s="97"/>
      <c r="G108" s="97"/>
      <c r="H108" s="97"/>
      <c r="I108" s="97"/>
      <c r="J108" s="97"/>
      <c r="K108" s="97"/>
    </row>
    <row r="110" spans="2:19" ht="40" customHeight="1" x14ac:dyDescent="0.35">
      <c r="C110" s="284" t="str">
        <f>+C89</f>
        <v>Conventional Generation &amp; Global Trading</v>
      </c>
      <c r="D110" s="283"/>
      <c r="E110" s="284" t="str">
        <f>+E89</f>
        <v>Enel Grids</v>
      </c>
      <c r="F110" s="283"/>
      <c r="G110" s="284" t="str">
        <f>+G89</f>
        <v>EGP</v>
      </c>
      <c r="H110" s="283"/>
      <c r="I110" s="284" t="str">
        <f>+I89</f>
        <v xml:space="preserve">Retail </v>
      </c>
      <c r="J110" s="283"/>
      <c r="K110" s="307" t="str">
        <f>+K89</f>
        <v>Enel X</v>
      </c>
      <c r="L110" s="308"/>
      <c r="M110" s="307" t="s">
        <v>144</v>
      </c>
      <c r="N110" s="308"/>
      <c r="O110" s="309" t="s">
        <v>48</v>
      </c>
      <c r="P110" s="310"/>
    </row>
    <row r="111" spans="2:19" x14ac:dyDescent="0.35">
      <c r="B111" s="24"/>
      <c r="C111" s="25" t="str">
        <f>+C71</f>
        <v>9M 2023</v>
      </c>
      <c r="D111" s="25" t="str">
        <f>+D71</f>
        <v>9M 2022</v>
      </c>
      <c r="E111" s="25" t="str">
        <f t="shared" ref="E111:P111" si="2">+C111</f>
        <v>9M 2023</v>
      </c>
      <c r="F111" s="25" t="str">
        <f t="shared" si="2"/>
        <v>9M 2022</v>
      </c>
      <c r="G111" s="25" t="str">
        <f t="shared" si="2"/>
        <v>9M 2023</v>
      </c>
      <c r="H111" s="25" t="str">
        <f t="shared" si="2"/>
        <v>9M 2022</v>
      </c>
      <c r="I111" s="25" t="str">
        <f t="shared" si="2"/>
        <v>9M 2023</v>
      </c>
      <c r="J111" s="25" t="str">
        <f t="shared" si="2"/>
        <v>9M 2022</v>
      </c>
      <c r="K111" s="25" t="str">
        <f t="shared" si="2"/>
        <v>9M 2023</v>
      </c>
      <c r="L111" s="25" t="str">
        <f t="shared" si="2"/>
        <v>9M 2022</v>
      </c>
      <c r="M111" s="25" t="str">
        <f t="shared" si="2"/>
        <v>9M 2023</v>
      </c>
      <c r="N111" s="25" t="str">
        <f t="shared" si="2"/>
        <v>9M 2022</v>
      </c>
      <c r="O111" s="99" t="str">
        <f t="shared" si="2"/>
        <v>9M 2023</v>
      </c>
      <c r="P111" s="99" t="str">
        <f t="shared" si="2"/>
        <v>9M 2022</v>
      </c>
      <c r="Q111" s="190"/>
    </row>
    <row r="112" spans="2:19" x14ac:dyDescent="0.35">
      <c r="B112" s="26" t="s">
        <v>14</v>
      </c>
      <c r="C112" s="183">
        <v>1619</v>
      </c>
      <c r="D112" s="184">
        <v>2147</v>
      </c>
      <c r="E112" s="185">
        <v>1717</v>
      </c>
      <c r="F112" s="184">
        <v>1644</v>
      </c>
      <c r="G112" s="185">
        <v>63</v>
      </c>
      <c r="H112" s="184">
        <v>-752</v>
      </c>
      <c r="I112" s="185">
        <v>2508</v>
      </c>
      <c r="J112" s="184">
        <v>-624</v>
      </c>
      <c r="K112" s="185">
        <v>70</v>
      </c>
      <c r="L112" s="184">
        <v>31</v>
      </c>
      <c r="M112" s="185">
        <v>-36</v>
      </c>
      <c r="N112" s="184">
        <v>0</v>
      </c>
      <c r="O112" s="192">
        <v>5941</v>
      </c>
      <c r="P112" s="192">
        <v>2446</v>
      </c>
    </row>
    <row r="113" spans="2:16" x14ac:dyDescent="0.35">
      <c r="B113" s="26" t="s">
        <v>15</v>
      </c>
      <c r="C113" s="73">
        <v>598</v>
      </c>
      <c r="D113" s="74">
        <v>1510</v>
      </c>
      <c r="E113" s="75">
        <v>700</v>
      </c>
      <c r="F113" s="74">
        <v>472</v>
      </c>
      <c r="G113" s="75">
        <v>417</v>
      </c>
      <c r="H113" s="74">
        <v>153</v>
      </c>
      <c r="I113" s="75">
        <v>215</v>
      </c>
      <c r="J113" s="74">
        <v>-140</v>
      </c>
      <c r="K113" s="75">
        <v>24</v>
      </c>
      <c r="L113" s="74">
        <v>18</v>
      </c>
      <c r="M113" s="75">
        <v>-240</v>
      </c>
      <c r="N113" s="74">
        <v>-31</v>
      </c>
      <c r="O113" s="104">
        <v>1714</v>
      </c>
      <c r="P113" s="104">
        <v>1981</v>
      </c>
    </row>
    <row r="114" spans="2:16" x14ac:dyDescent="0.35">
      <c r="B114" s="26" t="s">
        <v>16</v>
      </c>
      <c r="C114" s="73">
        <v>-280</v>
      </c>
      <c r="D114" s="74">
        <v>-139</v>
      </c>
      <c r="E114" s="73">
        <v>1154</v>
      </c>
      <c r="F114" s="74">
        <v>156</v>
      </c>
      <c r="G114" s="73">
        <v>1596</v>
      </c>
      <c r="H114" s="74">
        <v>1284</v>
      </c>
      <c r="I114" s="73">
        <v>52</v>
      </c>
      <c r="J114" s="74">
        <v>82</v>
      </c>
      <c r="K114" s="73">
        <v>32</v>
      </c>
      <c r="L114" s="74">
        <v>66</v>
      </c>
      <c r="M114" s="73">
        <v>-104</v>
      </c>
      <c r="N114" s="74">
        <v>-83</v>
      </c>
      <c r="O114" s="104">
        <v>2450</v>
      </c>
      <c r="P114" s="104">
        <v>1365</v>
      </c>
    </row>
    <row r="115" spans="2:16" x14ac:dyDescent="0.35">
      <c r="B115" s="31" t="s">
        <v>17</v>
      </c>
      <c r="C115" s="78">
        <v>-320</v>
      </c>
      <c r="D115" s="79">
        <v>11</v>
      </c>
      <c r="E115" s="80">
        <v>-89</v>
      </c>
      <c r="F115" s="79">
        <v>-93</v>
      </c>
      <c r="G115" s="80">
        <v>-1</v>
      </c>
      <c r="H115" s="79">
        <v>13</v>
      </c>
      <c r="I115" s="80">
        <v>-7</v>
      </c>
      <c r="J115" s="79">
        <v>-9</v>
      </c>
      <c r="K115" s="80">
        <v>3</v>
      </c>
      <c r="L115" s="79">
        <v>4</v>
      </c>
      <c r="M115" s="80">
        <v>-5</v>
      </c>
      <c r="N115" s="79">
        <v>-2</v>
      </c>
      <c r="O115" s="105">
        <v>-418</v>
      </c>
      <c r="P115" s="105">
        <v>-76</v>
      </c>
    </row>
    <row r="116" spans="2:16" x14ac:dyDescent="0.35">
      <c r="B116" s="34" t="s">
        <v>18</v>
      </c>
      <c r="C116" s="82">
        <v>-14</v>
      </c>
      <c r="D116" s="83">
        <v>-128</v>
      </c>
      <c r="E116" s="84">
        <v>784</v>
      </c>
      <c r="F116" s="83">
        <v>-244</v>
      </c>
      <c r="G116" s="84">
        <v>307</v>
      </c>
      <c r="H116" s="83">
        <v>275</v>
      </c>
      <c r="I116" s="84">
        <v>1</v>
      </c>
      <c r="J116" s="83">
        <v>4</v>
      </c>
      <c r="K116" s="84">
        <v>-6</v>
      </c>
      <c r="L116" s="83">
        <v>2</v>
      </c>
      <c r="M116" s="84">
        <v>-30</v>
      </c>
      <c r="N116" s="83">
        <v>-21</v>
      </c>
      <c r="O116" s="105">
        <v>1042</v>
      </c>
      <c r="P116" s="105">
        <v>-112</v>
      </c>
    </row>
    <row r="117" spans="2:16" x14ac:dyDescent="0.35">
      <c r="B117" s="34" t="s">
        <v>19</v>
      </c>
      <c r="C117" s="82">
        <v>-33</v>
      </c>
      <c r="D117" s="83">
        <v>-131</v>
      </c>
      <c r="E117" s="84">
        <v>37</v>
      </c>
      <c r="F117" s="83">
        <v>83</v>
      </c>
      <c r="G117" s="84">
        <v>506</v>
      </c>
      <c r="H117" s="83">
        <v>295</v>
      </c>
      <c r="I117" s="84">
        <v>32</v>
      </c>
      <c r="J117" s="83">
        <v>31</v>
      </c>
      <c r="K117" s="84">
        <v>7</v>
      </c>
      <c r="L117" s="83">
        <v>-2</v>
      </c>
      <c r="M117" s="84">
        <v>-68</v>
      </c>
      <c r="N117" s="83">
        <v>-60</v>
      </c>
      <c r="O117" s="105">
        <v>481</v>
      </c>
      <c r="P117" s="105">
        <v>216</v>
      </c>
    </row>
    <row r="118" spans="2:16" x14ac:dyDescent="0.35">
      <c r="B118" s="34" t="s">
        <v>20</v>
      </c>
      <c r="C118" s="82">
        <v>8</v>
      </c>
      <c r="D118" s="83">
        <v>15</v>
      </c>
      <c r="E118" s="84">
        <v>306</v>
      </c>
      <c r="F118" s="83">
        <v>304</v>
      </c>
      <c r="G118" s="84">
        <v>598</v>
      </c>
      <c r="H118" s="83">
        <v>496</v>
      </c>
      <c r="I118" s="84">
        <v>10</v>
      </c>
      <c r="J118" s="83">
        <v>43</v>
      </c>
      <c r="K118" s="84">
        <v>18</v>
      </c>
      <c r="L118" s="83">
        <v>48</v>
      </c>
      <c r="M118" s="84">
        <v>0</v>
      </c>
      <c r="N118" s="83">
        <v>0</v>
      </c>
      <c r="O118" s="105">
        <v>940</v>
      </c>
      <c r="P118" s="105">
        <v>905</v>
      </c>
    </row>
    <row r="119" spans="2:16" x14ac:dyDescent="0.35">
      <c r="B119" s="34" t="s">
        <v>21</v>
      </c>
      <c r="C119" s="82">
        <v>86</v>
      </c>
      <c r="D119" s="83">
        <v>97</v>
      </c>
      <c r="E119" s="84">
        <v>116</v>
      </c>
      <c r="F119" s="83">
        <v>106</v>
      </c>
      <c r="G119" s="84">
        <v>138</v>
      </c>
      <c r="H119" s="83">
        <v>125</v>
      </c>
      <c r="I119" s="84">
        <v>16</v>
      </c>
      <c r="J119" s="83">
        <v>13</v>
      </c>
      <c r="K119" s="84">
        <v>10</v>
      </c>
      <c r="L119" s="83">
        <v>14</v>
      </c>
      <c r="M119" s="84">
        <v>-1</v>
      </c>
      <c r="N119" s="83">
        <v>0</v>
      </c>
      <c r="O119" s="105">
        <v>365</v>
      </c>
      <c r="P119" s="105">
        <v>354</v>
      </c>
    </row>
    <row r="120" spans="2:16" x14ac:dyDescent="0.35">
      <c r="B120" s="34" t="s">
        <v>59</v>
      </c>
      <c r="C120" s="86">
        <v>-7</v>
      </c>
      <c r="D120" s="87">
        <v>-3</v>
      </c>
      <c r="E120" s="88">
        <v>0</v>
      </c>
      <c r="F120" s="87">
        <v>0</v>
      </c>
      <c r="G120" s="88">
        <v>48</v>
      </c>
      <c r="H120" s="87">
        <v>80</v>
      </c>
      <c r="I120" s="88">
        <v>0</v>
      </c>
      <c r="J120" s="87">
        <v>0</v>
      </c>
      <c r="K120" s="88">
        <v>0</v>
      </c>
      <c r="L120" s="87">
        <v>0</v>
      </c>
      <c r="M120" s="88">
        <v>0</v>
      </c>
      <c r="N120" s="87">
        <v>0</v>
      </c>
      <c r="O120" s="105">
        <v>41</v>
      </c>
      <c r="P120" s="105">
        <v>77</v>
      </c>
    </row>
    <row r="121" spans="2:16" x14ac:dyDescent="0.35">
      <c r="B121" s="26" t="s">
        <v>60</v>
      </c>
      <c r="C121" s="73">
        <v>0</v>
      </c>
      <c r="D121" s="74">
        <v>12</v>
      </c>
      <c r="E121" s="73">
        <v>0</v>
      </c>
      <c r="F121" s="74">
        <v>0</v>
      </c>
      <c r="G121" s="73">
        <v>-3</v>
      </c>
      <c r="H121" s="74">
        <v>5</v>
      </c>
      <c r="I121" s="73">
        <v>0</v>
      </c>
      <c r="J121" s="74">
        <v>0</v>
      </c>
      <c r="K121" s="73">
        <v>1</v>
      </c>
      <c r="L121" s="74">
        <v>11</v>
      </c>
      <c r="M121" s="73">
        <v>-3</v>
      </c>
      <c r="N121" s="74">
        <v>-12</v>
      </c>
      <c r="O121" s="104">
        <v>-5</v>
      </c>
      <c r="P121" s="104">
        <v>16</v>
      </c>
    </row>
    <row r="122" spans="2:16" x14ac:dyDescent="0.35">
      <c r="B122" s="26" t="s">
        <v>24</v>
      </c>
      <c r="C122" s="73">
        <v>-43</v>
      </c>
      <c r="D122" s="74">
        <v>-1</v>
      </c>
      <c r="E122" s="75">
        <v>0</v>
      </c>
      <c r="F122" s="74">
        <v>0</v>
      </c>
      <c r="G122" s="75">
        <v>68</v>
      </c>
      <c r="H122" s="74">
        <v>218</v>
      </c>
      <c r="I122" s="75">
        <v>-1</v>
      </c>
      <c r="J122" s="74">
        <v>1</v>
      </c>
      <c r="K122" s="75">
        <v>9</v>
      </c>
      <c r="L122" s="74">
        <v>-12</v>
      </c>
      <c r="M122" s="75">
        <v>-40</v>
      </c>
      <c r="N122" s="74">
        <v>-30</v>
      </c>
      <c r="O122" s="104">
        <v>-7</v>
      </c>
      <c r="P122" s="104">
        <v>176</v>
      </c>
    </row>
    <row r="123" spans="2:16" x14ac:dyDescent="0.35">
      <c r="B123" s="26" t="s">
        <v>27</v>
      </c>
      <c r="C123" s="73">
        <v>0</v>
      </c>
      <c r="D123" s="74">
        <v>0</v>
      </c>
      <c r="E123" s="75">
        <v>0</v>
      </c>
      <c r="F123" s="74">
        <v>0</v>
      </c>
      <c r="G123" s="75">
        <v>15</v>
      </c>
      <c r="H123" s="74">
        <v>19</v>
      </c>
      <c r="I123" s="75">
        <v>0</v>
      </c>
      <c r="J123" s="74">
        <v>0</v>
      </c>
      <c r="K123" s="75">
        <v>-3</v>
      </c>
      <c r="L123" s="74">
        <v>-12</v>
      </c>
      <c r="M123" s="75">
        <v>-3</v>
      </c>
      <c r="N123" s="74">
        <v>-2</v>
      </c>
      <c r="O123" s="104">
        <v>9</v>
      </c>
      <c r="P123" s="104">
        <v>5</v>
      </c>
    </row>
    <row r="124" spans="2:16" x14ac:dyDescent="0.35">
      <c r="B124" s="26" t="s">
        <v>59</v>
      </c>
      <c r="C124" s="73">
        <v>-3</v>
      </c>
      <c r="D124" s="74">
        <v>-3</v>
      </c>
      <c r="E124" s="75">
        <v>-13</v>
      </c>
      <c r="F124" s="74">
        <v>9</v>
      </c>
      <c r="G124" s="75">
        <v>48</v>
      </c>
      <c r="H124" s="74">
        <v>-46</v>
      </c>
      <c r="I124" s="75">
        <v>-2</v>
      </c>
      <c r="J124" s="74">
        <v>5</v>
      </c>
      <c r="K124" s="75">
        <v>-22</v>
      </c>
      <c r="L124" s="74">
        <v>273</v>
      </c>
      <c r="M124" s="75">
        <v>-276</v>
      </c>
      <c r="N124" s="74">
        <v>-156</v>
      </c>
      <c r="O124" s="104">
        <v>-268</v>
      </c>
      <c r="P124" s="104">
        <v>82</v>
      </c>
    </row>
    <row r="125" spans="2:16" x14ac:dyDescent="0.35">
      <c r="B125" s="89" t="s">
        <v>48</v>
      </c>
      <c r="C125" s="90">
        <v>1891</v>
      </c>
      <c r="D125" s="90">
        <v>3525</v>
      </c>
      <c r="E125" s="90">
        <v>3558</v>
      </c>
      <c r="F125" s="90">
        <v>2281</v>
      </c>
      <c r="G125" s="90">
        <v>2205</v>
      </c>
      <c r="H125" s="90">
        <v>880</v>
      </c>
      <c r="I125" s="90">
        <v>2772</v>
      </c>
      <c r="J125" s="90">
        <v>-677</v>
      </c>
      <c r="K125" s="90">
        <v>111</v>
      </c>
      <c r="L125" s="90">
        <v>375</v>
      </c>
      <c r="M125" s="90">
        <v>-702</v>
      </c>
      <c r="N125" s="90">
        <v>-314</v>
      </c>
      <c r="O125" s="106">
        <v>9835</v>
      </c>
      <c r="P125" s="106">
        <v>6070</v>
      </c>
    </row>
    <row r="126" spans="2:16" x14ac:dyDescent="0.35">
      <c r="B126" s="303" t="s">
        <v>213</v>
      </c>
      <c r="C126" s="304"/>
      <c r="D126" s="304"/>
      <c r="E126" s="304"/>
      <c r="F126" s="304"/>
      <c r="G126" s="304"/>
      <c r="H126" s="304"/>
      <c r="I126" s="304"/>
      <c r="J126" s="304"/>
      <c r="K126" s="304"/>
      <c r="L126" s="304"/>
      <c r="M126" s="304"/>
      <c r="N126" s="304"/>
      <c r="O126" s="304"/>
      <c r="P126" s="304"/>
    </row>
    <row r="127" spans="2:16" x14ac:dyDescent="0.35">
      <c r="B127" s="304"/>
      <c r="C127" s="304"/>
      <c r="D127" s="304"/>
      <c r="E127" s="304"/>
      <c r="F127" s="304"/>
      <c r="G127" s="304"/>
      <c r="H127" s="304"/>
      <c r="I127" s="304"/>
      <c r="J127" s="304"/>
      <c r="K127" s="304"/>
      <c r="L127" s="304"/>
      <c r="M127" s="304"/>
      <c r="N127" s="304"/>
      <c r="O127" s="304"/>
      <c r="P127" s="304"/>
    </row>
    <row r="128" spans="2:16" x14ac:dyDescent="0.35">
      <c r="B128" s="305" t="s">
        <v>113</v>
      </c>
      <c r="C128" s="306"/>
      <c r="D128" s="306"/>
    </row>
    <row r="129" spans="2:16" x14ac:dyDescent="0.35">
      <c r="G129" s="235"/>
    </row>
    <row r="130" spans="2:16" ht="31" customHeight="1" x14ac:dyDescent="0.35">
      <c r="B130" s="107"/>
      <c r="C130" s="107"/>
      <c r="D130" s="107"/>
      <c r="F130" s="108" t="str">
        <f>+CONCATENATE(C111," ","reported")</f>
        <v>9M 2023 reported</v>
      </c>
      <c r="G130" s="108" t="str">
        <f>+CONCATENATE(D111," ","reported",)</f>
        <v>9M 2022 reported</v>
      </c>
      <c r="H130" s="108" t="s">
        <v>61</v>
      </c>
      <c r="I130" s="108" t="str">
        <f>+CONCATENATE(E111," ","ordinary")</f>
        <v>9M 2023 ordinary</v>
      </c>
      <c r="J130" s="108" t="str">
        <f>+CONCATENATE(F111," ","ordinary")</f>
        <v>9M 2022 ordinary</v>
      </c>
      <c r="K130" s="108" t="s">
        <v>61</v>
      </c>
    </row>
    <row r="131" spans="2:16" x14ac:dyDescent="0.35">
      <c r="B131" s="109" t="s">
        <v>62</v>
      </c>
      <c r="C131" s="109"/>
      <c r="D131" s="109"/>
      <c r="E131" s="69"/>
      <c r="F131" s="178">
        <v>15220</v>
      </c>
      <c r="G131" s="181">
        <v>12327</v>
      </c>
      <c r="H131" s="179">
        <v>0.23499999999999999</v>
      </c>
      <c r="I131" s="181">
        <v>16386</v>
      </c>
      <c r="J131" s="178">
        <v>12671</v>
      </c>
      <c r="K131" s="179">
        <v>0.29299999999999998</v>
      </c>
    </row>
    <row r="132" spans="2:16" x14ac:dyDescent="0.35">
      <c r="B132" s="110" t="s">
        <v>63</v>
      </c>
      <c r="C132" s="110"/>
      <c r="D132" s="110"/>
      <c r="F132" s="180">
        <v>-5385</v>
      </c>
      <c r="G132" s="182">
        <v>-6260</v>
      </c>
      <c r="H132" s="180"/>
      <c r="I132" s="182">
        <v>-5527</v>
      </c>
      <c r="J132" s="180">
        <v>-5456</v>
      </c>
      <c r="K132" s="180"/>
      <c r="L132" s="111"/>
    </row>
    <row r="133" spans="2:16" x14ac:dyDescent="0.35">
      <c r="B133" s="109" t="s">
        <v>64</v>
      </c>
      <c r="C133" s="109"/>
      <c r="D133" s="109"/>
      <c r="E133" s="69"/>
      <c r="F133" s="178">
        <v>9835</v>
      </c>
      <c r="G133" s="181">
        <v>6067</v>
      </c>
      <c r="H133" s="179">
        <v>0.621</v>
      </c>
      <c r="I133" s="181">
        <v>10859</v>
      </c>
      <c r="J133" s="178">
        <v>7215</v>
      </c>
      <c r="K133" s="179">
        <v>0.505</v>
      </c>
    </row>
    <row r="134" spans="2:16" x14ac:dyDescent="0.35">
      <c r="B134" s="107" t="s">
        <v>139</v>
      </c>
      <c r="C134" s="107"/>
      <c r="D134" s="107"/>
      <c r="F134" s="180">
        <v>-2496</v>
      </c>
      <c r="G134" s="182">
        <v>-1696</v>
      </c>
      <c r="H134" s="50"/>
      <c r="I134" s="182">
        <v>-2471</v>
      </c>
      <c r="J134" s="180">
        <v>-1725</v>
      </c>
      <c r="K134" s="50"/>
    </row>
    <row r="135" spans="2:16" x14ac:dyDescent="0.35">
      <c r="B135" s="107" t="s">
        <v>65</v>
      </c>
      <c r="C135" s="107"/>
      <c r="D135" s="107"/>
      <c r="F135" s="180">
        <v>30</v>
      </c>
      <c r="G135" s="182">
        <v>55</v>
      </c>
      <c r="H135" s="50"/>
      <c r="I135" s="182">
        <v>141</v>
      </c>
      <c r="J135" s="180">
        <v>55</v>
      </c>
      <c r="K135" s="50"/>
    </row>
    <row r="136" spans="2:16" x14ac:dyDescent="0.35">
      <c r="B136" s="109" t="s">
        <v>66</v>
      </c>
      <c r="C136" s="109"/>
      <c r="D136" s="109"/>
      <c r="E136" s="69"/>
      <c r="F136" s="178">
        <v>7369</v>
      </c>
      <c r="G136" s="181">
        <v>4426</v>
      </c>
      <c r="H136" s="179">
        <v>0.66500000000000004</v>
      </c>
      <c r="I136" s="181">
        <v>8529</v>
      </c>
      <c r="J136" s="178">
        <v>5545</v>
      </c>
      <c r="K136" s="179">
        <v>0.53800000000000003</v>
      </c>
    </row>
    <row r="137" spans="2:16" x14ac:dyDescent="0.35">
      <c r="B137" s="107" t="s">
        <v>67</v>
      </c>
      <c r="C137" s="107"/>
      <c r="D137" s="107"/>
      <c r="F137" s="180">
        <v>-2431</v>
      </c>
      <c r="G137" s="182">
        <v>-1571</v>
      </c>
      <c r="H137" s="50"/>
      <c r="I137" s="182">
        <v>-2454</v>
      </c>
      <c r="J137" s="180">
        <v>-1568</v>
      </c>
      <c r="K137" s="50"/>
    </row>
    <row r="138" spans="2:16" x14ac:dyDescent="0.35">
      <c r="B138" s="107" t="s">
        <v>68</v>
      </c>
      <c r="C138" s="107"/>
      <c r="D138" s="107"/>
      <c r="F138" s="180">
        <v>4938</v>
      </c>
      <c r="G138" s="182">
        <v>2855</v>
      </c>
      <c r="H138" s="50"/>
      <c r="I138" s="182">
        <v>6075</v>
      </c>
      <c r="J138" s="180">
        <v>3977</v>
      </c>
      <c r="K138" s="50"/>
    </row>
    <row r="139" spans="2:16" x14ac:dyDescent="0.35">
      <c r="B139" s="107" t="s">
        <v>69</v>
      </c>
      <c r="C139" s="107"/>
      <c r="D139" s="107"/>
      <c r="F139" s="180">
        <v>-835</v>
      </c>
      <c r="G139" s="182">
        <v>-533</v>
      </c>
      <c r="H139" s="50"/>
      <c r="I139" s="182">
        <v>-1042</v>
      </c>
      <c r="J139" s="180">
        <v>-931</v>
      </c>
      <c r="K139" s="50"/>
    </row>
    <row r="140" spans="2:16" x14ac:dyDescent="0.35">
      <c r="B140" s="107" t="s">
        <v>145</v>
      </c>
      <c r="C140" s="107"/>
      <c r="D140" s="107"/>
      <c r="F140" s="180">
        <v>150</v>
      </c>
      <c r="G140" s="180">
        <v>-564</v>
      </c>
      <c r="H140" s="180">
        <v>0</v>
      </c>
      <c r="I140" s="180">
        <v>0</v>
      </c>
      <c r="J140" s="180">
        <v>0</v>
      </c>
      <c r="K140" s="180">
        <v>0</v>
      </c>
    </row>
    <row r="141" spans="2:16" x14ac:dyDescent="0.35">
      <c r="B141" s="109" t="s">
        <v>70</v>
      </c>
      <c r="C141" s="109"/>
      <c r="D141" s="109"/>
      <c r="E141" s="69"/>
      <c r="F141" s="178">
        <v>4253</v>
      </c>
      <c r="G141" s="181">
        <v>1758</v>
      </c>
      <c r="H141" s="179">
        <v>1.419</v>
      </c>
      <c r="I141" s="181">
        <v>5033</v>
      </c>
      <c r="J141" s="178">
        <v>3046</v>
      </c>
      <c r="K141" s="179">
        <v>0.65200000000000002</v>
      </c>
    </row>
    <row r="142" spans="2:16" x14ac:dyDescent="0.35">
      <c r="B142" s="303" t="s">
        <v>214</v>
      </c>
      <c r="C142" s="304"/>
      <c r="D142" s="304"/>
      <c r="E142" s="304"/>
      <c r="F142" s="304"/>
      <c r="G142" s="304"/>
      <c r="H142" s="304"/>
      <c r="I142" s="304"/>
      <c r="J142" s="304"/>
      <c r="K142" s="304"/>
      <c r="L142" s="304"/>
      <c r="M142" s="304"/>
      <c r="N142" s="304"/>
      <c r="O142" s="304"/>
      <c r="P142" s="304"/>
    </row>
    <row r="143" spans="2:16" x14ac:dyDescent="0.35">
      <c r="B143" s="304"/>
      <c r="C143" s="304"/>
      <c r="D143" s="304"/>
      <c r="E143" s="304"/>
      <c r="F143" s="304"/>
      <c r="G143" s="304"/>
      <c r="H143" s="304"/>
      <c r="I143" s="304"/>
      <c r="J143" s="304"/>
      <c r="K143" s="304"/>
      <c r="L143" s="304"/>
      <c r="M143" s="304"/>
      <c r="N143" s="304"/>
      <c r="O143" s="304"/>
      <c r="P143" s="304"/>
    </row>
    <row r="144" spans="2:16" ht="15" customHeight="1" x14ac:dyDescent="0.35">
      <c r="B144" s="3" t="s">
        <v>201</v>
      </c>
    </row>
    <row r="146" spans="2:7" x14ac:dyDescent="0.35">
      <c r="B146" s="112">
        <v>0</v>
      </c>
      <c r="C146" s="228" t="s">
        <v>216</v>
      </c>
      <c r="D146" s="229" t="s">
        <v>234</v>
      </c>
      <c r="E146" s="108" t="s">
        <v>61</v>
      </c>
      <c r="G146" s="107"/>
    </row>
    <row r="147" spans="2:7" x14ac:dyDescent="0.35">
      <c r="B147" s="227" t="s">
        <v>239</v>
      </c>
      <c r="C147" s="230">
        <v>548</v>
      </c>
      <c r="D147" s="230">
        <v>702</v>
      </c>
      <c r="E147" s="231">
        <v>-0.219</v>
      </c>
    </row>
    <row r="148" spans="2:7" x14ac:dyDescent="0.35">
      <c r="B148" s="227" t="s">
        <v>240</v>
      </c>
      <c r="C148" s="230">
        <v>1221</v>
      </c>
      <c r="D148" s="230">
        <v>1088</v>
      </c>
      <c r="E148" s="231">
        <v>0.122</v>
      </c>
    </row>
    <row r="149" spans="2:7" x14ac:dyDescent="0.35">
      <c r="B149" s="227" t="s">
        <v>136</v>
      </c>
      <c r="C149" s="230">
        <v>2187</v>
      </c>
      <c r="D149" s="230">
        <v>3006</v>
      </c>
      <c r="E149" s="231">
        <v>-0.27200000000000002</v>
      </c>
    </row>
    <row r="150" spans="2:7" x14ac:dyDescent="0.35">
      <c r="B150" s="227" t="s">
        <v>241</v>
      </c>
      <c r="C150" s="230">
        <v>1082</v>
      </c>
      <c r="D150" s="230">
        <v>1098</v>
      </c>
      <c r="E150" s="231">
        <v>-1.4999999999999999E-2</v>
      </c>
    </row>
    <row r="151" spans="2:7" x14ac:dyDescent="0.35">
      <c r="B151" s="227" t="s">
        <v>58</v>
      </c>
      <c r="C151" s="230">
        <v>144</v>
      </c>
      <c r="D151" s="230">
        <v>162</v>
      </c>
      <c r="E151" s="231">
        <v>-0.111</v>
      </c>
    </row>
    <row r="152" spans="2:7" x14ac:dyDescent="0.35">
      <c r="B152" s="227" t="s">
        <v>242</v>
      </c>
      <c r="C152" s="230">
        <v>203</v>
      </c>
      <c r="D152" s="230">
        <v>204</v>
      </c>
      <c r="E152" s="231">
        <v>-5.0000000000000001E-3</v>
      </c>
    </row>
    <row r="153" spans="2:7" x14ac:dyDescent="0.35">
      <c r="B153" s="113" t="s">
        <v>48</v>
      </c>
      <c r="C153" s="195">
        <v>5385</v>
      </c>
      <c r="D153" s="195">
        <v>6260</v>
      </c>
      <c r="E153" s="114">
        <v>-0.14000000000000001</v>
      </c>
    </row>
    <row r="154" spans="2:7" x14ac:dyDescent="0.35">
      <c r="B154" s="236" t="s">
        <v>215</v>
      </c>
    </row>
    <row r="155" spans="2:7" hidden="1" x14ac:dyDescent="0.35"/>
    <row r="156" spans="2:7" ht="15" hidden="1" customHeight="1" x14ac:dyDescent="0.35"/>
    <row r="157" spans="2:7" hidden="1" x14ac:dyDescent="0.35"/>
    <row r="158" spans="2:7" hidden="1" x14ac:dyDescent="0.35"/>
    <row r="159" spans="2:7" hidden="1" x14ac:dyDescent="0.35"/>
    <row r="160" spans="2:7" hidden="1" x14ac:dyDescent="0.35"/>
    <row r="161" spans="2:15" hidden="1" x14ac:dyDescent="0.35"/>
    <row r="162" spans="2:15" hidden="1" x14ac:dyDescent="0.35"/>
    <row r="163" spans="2:15" hidden="1" x14ac:dyDescent="0.35"/>
    <row r="164" spans="2:15" hidden="1" x14ac:dyDescent="0.35"/>
    <row r="165" spans="2:15" hidden="1" x14ac:dyDescent="0.35"/>
    <row r="166" spans="2:15" hidden="1" x14ac:dyDescent="0.35">
      <c r="K166" s="115"/>
      <c r="L166" s="115"/>
      <c r="M166" s="115"/>
      <c r="N166" s="115"/>
      <c r="O166" s="115"/>
    </row>
    <row r="167" spans="2:15" hidden="1" x14ac:dyDescent="0.35">
      <c r="K167" s="115"/>
      <c r="L167" s="115"/>
      <c r="M167" s="115"/>
      <c r="N167" s="115"/>
      <c r="O167" s="115"/>
    </row>
    <row r="168" spans="2:15" hidden="1" x14ac:dyDescent="0.35">
      <c r="K168" s="115"/>
      <c r="L168" s="115"/>
      <c r="M168" s="115"/>
      <c r="N168" s="115"/>
      <c r="O168" s="115"/>
    </row>
    <row r="169" spans="2:15" hidden="1" x14ac:dyDescent="0.35">
      <c r="K169" s="115"/>
      <c r="L169" s="115"/>
      <c r="M169" s="115"/>
      <c r="N169" s="115"/>
      <c r="O169" s="115"/>
    </row>
    <row r="170" spans="2:15" hidden="1" x14ac:dyDescent="0.35">
      <c r="K170" s="115"/>
      <c r="L170" s="115"/>
      <c r="M170" s="115"/>
      <c r="N170" s="115"/>
      <c r="O170" s="115"/>
    </row>
    <row r="171" spans="2:15" hidden="1" x14ac:dyDescent="0.35"/>
    <row r="172" spans="2:15" hidden="1" x14ac:dyDescent="0.35"/>
    <row r="173" spans="2:15" hidden="1" x14ac:dyDescent="0.35">
      <c r="B173" s="3"/>
    </row>
    <row r="174" spans="2:15" hidden="1" x14ac:dyDescent="0.35"/>
    <row r="175" spans="2:15" ht="57.75" hidden="1" customHeight="1" x14ac:dyDescent="0.35">
      <c r="B175" s="3"/>
      <c r="C175" s="3"/>
      <c r="D175" s="3"/>
      <c r="E175" s="3"/>
      <c r="F175" s="3"/>
      <c r="G175" s="3"/>
      <c r="H175" s="3"/>
      <c r="I175" s="3"/>
      <c r="J175" s="3"/>
    </row>
    <row r="176" spans="2:15" hidden="1" x14ac:dyDescent="0.35">
      <c r="B176" s="3"/>
      <c r="C176" s="3"/>
      <c r="D176" s="3"/>
      <c r="E176" s="3"/>
      <c r="F176" s="3"/>
      <c r="G176" s="3"/>
      <c r="H176" s="3"/>
      <c r="I176" s="3"/>
      <c r="J176" s="3"/>
    </row>
    <row r="177" spans="2:13" hidden="1" x14ac:dyDescent="0.35">
      <c r="B177" s="3"/>
      <c r="C177" s="3"/>
      <c r="D177" s="3"/>
      <c r="E177" s="3"/>
      <c r="F177" s="3"/>
      <c r="G177" s="3"/>
      <c r="H177" s="3"/>
      <c r="I177" s="3"/>
      <c r="J177" s="3"/>
    </row>
    <row r="178" spans="2:13" hidden="1" x14ac:dyDescent="0.35">
      <c r="B178" s="3"/>
      <c r="C178" s="3"/>
      <c r="D178" s="3"/>
      <c r="E178" s="3"/>
      <c r="F178" s="3"/>
      <c r="G178" s="3"/>
      <c r="H178" s="3"/>
      <c r="I178" s="3"/>
      <c r="J178" s="3"/>
    </row>
    <row r="179" spans="2:13" hidden="1" x14ac:dyDescent="0.35">
      <c r="B179" s="3"/>
      <c r="C179" s="3"/>
      <c r="D179" s="3"/>
      <c r="E179" s="3"/>
      <c r="F179" s="3"/>
      <c r="G179" s="3"/>
      <c r="H179" s="3"/>
      <c r="I179" s="3"/>
      <c r="J179" s="3"/>
    </row>
    <row r="180" spans="2:13" hidden="1" x14ac:dyDescent="0.35">
      <c r="B180" s="3"/>
      <c r="C180" s="3"/>
      <c r="D180" s="3"/>
      <c r="E180" s="3"/>
      <c r="F180" s="3"/>
      <c r="G180" s="3"/>
      <c r="H180" s="3"/>
      <c r="I180" s="3"/>
      <c r="J180" s="3"/>
    </row>
    <row r="181" spans="2:13" hidden="1" x14ac:dyDescent="0.35">
      <c r="B181" s="3"/>
      <c r="C181" s="3"/>
      <c r="D181" s="3"/>
      <c r="E181" s="3"/>
      <c r="F181" s="3"/>
      <c r="G181" s="3"/>
      <c r="H181" s="3"/>
      <c r="I181" s="3"/>
      <c r="J181" s="3"/>
    </row>
    <row r="182" spans="2:13" ht="57.75" hidden="1" customHeight="1" x14ac:dyDescent="0.35">
      <c r="B182" s="3"/>
      <c r="C182" s="3"/>
      <c r="D182" s="3"/>
      <c r="E182" s="3"/>
      <c r="F182" s="3"/>
      <c r="G182" s="3"/>
      <c r="H182" s="3"/>
      <c r="I182" s="3"/>
      <c r="J182" s="3"/>
    </row>
    <row r="183" spans="2:13" hidden="1" x14ac:dyDescent="0.35">
      <c r="B183" s="3"/>
      <c r="C183" s="3"/>
      <c r="D183" s="3"/>
      <c r="E183" s="3"/>
      <c r="F183" s="3"/>
      <c r="G183" s="3"/>
      <c r="H183" s="3"/>
      <c r="I183" s="3"/>
      <c r="J183" s="3"/>
      <c r="K183" s="115"/>
      <c r="L183" s="115"/>
      <c r="M183" s="115"/>
    </row>
    <row r="184" spans="2:13" hidden="1" x14ac:dyDescent="0.35">
      <c r="B184" s="3"/>
      <c r="C184" s="3"/>
      <c r="D184" s="3"/>
      <c r="E184" s="3"/>
      <c r="F184" s="3"/>
      <c r="G184" s="3"/>
      <c r="H184" s="3"/>
      <c r="I184" s="3"/>
      <c r="J184" s="3"/>
      <c r="K184" s="115"/>
      <c r="L184" s="115"/>
      <c r="M184" s="115"/>
    </row>
    <row r="185" spans="2:13" hidden="1" x14ac:dyDescent="0.35">
      <c r="B185" s="3"/>
      <c r="C185" s="3"/>
      <c r="D185" s="3"/>
      <c r="E185" s="3"/>
      <c r="F185" s="3"/>
      <c r="G185" s="3"/>
      <c r="H185" s="3"/>
      <c r="I185" s="3"/>
      <c r="J185" s="3"/>
      <c r="K185" s="115"/>
      <c r="L185" s="115"/>
      <c r="M185" s="115"/>
    </row>
    <row r="186" spans="2:13" hidden="1" x14ac:dyDescent="0.35">
      <c r="B186" s="3"/>
      <c r="C186" s="3"/>
      <c r="D186" s="3"/>
      <c r="E186" s="3"/>
      <c r="F186" s="3"/>
      <c r="G186" s="3"/>
      <c r="H186" s="3"/>
      <c r="I186" s="3"/>
      <c r="J186" s="3"/>
      <c r="K186" s="115"/>
      <c r="L186" s="115"/>
      <c r="M186" s="115"/>
    </row>
    <row r="187" spans="2:13" hidden="1" x14ac:dyDescent="0.35">
      <c r="B187" s="3"/>
      <c r="C187" s="3"/>
      <c r="D187" s="3"/>
      <c r="E187" s="3"/>
      <c r="F187" s="3"/>
      <c r="G187" s="3"/>
      <c r="H187" s="3"/>
      <c r="I187" s="3"/>
      <c r="J187" s="3"/>
      <c r="K187" s="115"/>
      <c r="L187" s="115"/>
      <c r="M187" s="115"/>
    </row>
    <row r="188" spans="2:13" hidden="1" x14ac:dyDescent="0.35">
      <c r="B188" s="3"/>
      <c r="C188" s="3"/>
      <c r="D188" s="3"/>
      <c r="E188" s="3"/>
      <c r="F188" s="3"/>
      <c r="G188" s="3"/>
      <c r="H188" s="3"/>
      <c r="I188" s="3"/>
      <c r="J188" s="3"/>
    </row>
    <row r="190" spans="2:13" x14ac:dyDescent="0.35">
      <c r="B190" s="110" t="s">
        <v>71</v>
      </c>
    </row>
    <row r="192" spans="2:13" ht="59.25" customHeight="1" x14ac:dyDescent="0.35">
      <c r="B192" s="116" t="s">
        <v>243</v>
      </c>
      <c r="C192" s="117" t="s">
        <v>244</v>
      </c>
      <c r="D192" s="117" t="s">
        <v>245</v>
      </c>
      <c r="E192" s="117" t="s">
        <v>246</v>
      </c>
      <c r="F192" s="117" t="s">
        <v>42</v>
      </c>
      <c r="G192" s="117" t="s">
        <v>43</v>
      </c>
      <c r="H192" s="117" t="s">
        <v>44</v>
      </c>
      <c r="I192" s="117" t="s">
        <v>24</v>
      </c>
      <c r="J192" s="117" t="s">
        <v>247</v>
      </c>
      <c r="K192" s="117" t="s">
        <v>248</v>
      </c>
      <c r="L192" s="117" t="s">
        <v>48</v>
      </c>
    </row>
    <row r="193" spans="2:12" x14ac:dyDescent="0.35">
      <c r="B193" s="118" t="s">
        <v>249</v>
      </c>
      <c r="C193" s="119">
        <v>3.16</v>
      </c>
      <c r="D193" s="119">
        <v>41.84</v>
      </c>
      <c r="E193" s="196" t="s">
        <v>76</v>
      </c>
      <c r="F193" s="196" t="s">
        <v>76</v>
      </c>
      <c r="G193" s="119">
        <v>0.01</v>
      </c>
      <c r="H193" s="119">
        <v>4.62</v>
      </c>
      <c r="I193" s="119">
        <v>1.62</v>
      </c>
      <c r="J193" s="119" t="s">
        <v>76</v>
      </c>
      <c r="K193" s="196" t="s">
        <v>76</v>
      </c>
      <c r="L193" s="119">
        <v>51.25</v>
      </c>
    </row>
    <row r="194" spans="2:12" x14ac:dyDescent="0.35">
      <c r="B194" s="118" t="s">
        <v>250</v>
      </c>
      <c r="C194" s="119">
        <v>1.73</v>
      </c>
      <c r="D194" s="196" t="s">
        <v>76</v>
      </c>
      <c r="E194" s="119">
        <v>0.25</v>
      </c>
      <c r="F194" s="119">
        <v>3.68</v>
      </c>
      <c r="G194" s="119">
        <v>6.01</v>
      </c>
      <c r="H194" s="119">
        <v>3.26</v>
      </c>
      <c r="I194" s="119">
        <v>1.08</v>
      </c>
      <c r="J194" s="119" t="s">
        <v>76</v>
      </c>
      <c r="K194" s="119">
        <v>0.09</v>
      </c>
      <c r="L194" s="119">
        <v>16.100000000000001</v>
      </c>
    </row>
    <row r="195" spans="2:12" x14ac:dyDescent="0.35">
      <c r="B195" s="118" t="s">
        <v>251</v>
      </c>
      <c r="C195" s="196" t="s">
        <v>76</v>
      </c>
      <c r="D195" s="196" t="s">
        <v>76</v>
      </c>
      <c r="E195" s="196" t="s">
        <v>76</v>
      </c>
      <c r="F195" s="196" t="s">
        <v>76</v>
      </c>
      <c r="G195" s="196" t="s">
        <v>76</v>
      </c>
      <c r="H195" s="196" t="s">
        <v>76</v>
      </c>
      <c r="I195" s="119">
        <v>0.44</v>
      </c>
      <c r="J195" s="196" t="s">
        <v>76</v>
      </c>
      <c r="K195" s="196" t="s">
        <v>76</v>
      </c>
      <c r="L195" s="119">
        <v>0.44</v>
      </c>
    </row>
    <row r="196" spans="2:12" x14ac:dyDescent="0.35">
      <c r="B196" s="118" t="s">
        <v>252</v>
      </c>
      <c r="C196" s="196" t="s">
        <v>76</v>
      </c>
      <c r="D196" s="196" t="s">
        <v>76</v>
      </c>
      <c r="E196" s="119">
        <v>0.02</v>
      </c>
      <c r="F196" s="119">
        <v>0.5</v>
      </c>
      <c r="G196" s="119">
        <v>0.83</v>
      </c>
      <c r="H196" s="119">
        <v>0.45</v>
      </c>
      <c r="I196" s="119">
        <v>0.85</v>
      </c>
      <c r="J196" s="119" t="s">
        <v>76</v>
      </c>
      <c r="K196" s="119">
        <v>0.01</v>
      </c>
      <c r="L196" s="119">
        <v>2.66</v>
      </c>
    </row>
    <row r="197" spans="2:12" x14ac:dyDescent="0.35">
      <c r="B197" s="118" t="s">
        <v>253</v>
      </c>
      <c r="C197" s="119">
        <v>0.28999999999999998</v>
      </c>
      <c r="D197" s="119">
        <v>0.71</v>
      </c>
      <c r="E197" s="119" t="s">
        <v>76</v>
      </c>
      <c r="F197" s="119">
        <v>2.17</v>
      </c>
      <c r="G197" s="119">
        <v>0.3</v>
      </c>
      <c r="H197" s="119">
        <v>0.34</v>
      </c>
      <c r="I197" s="196">
        <v>0.14000000000000001</v>
      </c>
      <c r="J197" s="196" t="s">
        <v>76</v>
      </c>
      <c r="K197" s="119">
        <v>0.01</v>
      </c>
      <c r="L197" s="119">
        <v>3.96</v>
      </c>
    </row>
    <row r="198" spans="2:12" x14ac:dyDescent="0.35">
      <c r="B198" s="118" t="s">
        <v>254</v>
      </c>
      <c r="C198" s="196" t="s">
        <v>76</v>
      </c>
      <c r="D198" s="119">
        <v>2.1</v>
      </c>
      <c r="E198" s="196" t="s">
        <v>76</v>
      </c>
      <c r="F198" s="196" t="s">
        <v>76</v>
      </c>
      <c r="G198" s="119">
        <v>0.32</v>
      </c>
      <c r="H198" s="119" t="s">
        <v>76</v>
      </c>
      <c r="I198" s="119">
        <v>0.54</v>
      </c>
      <c r="J198" s="196" t="s">
        <v>76</v>
      </c>
      <c r="K198" s="196" t="s">
        <v>76</v>
      </c>
      <c r="L198" s="119">
        <v>2.96</v>
      </c>
    </row>
    <row r="199" spans="2:12" x14ac:dyDescent="0.35">
      <c r="B199" s="120" t="s">
        <v>255</v>
      </c>
      <c r="C199" s="121">
        <v>5.18</v>
      </c>
      <c r="D199" s="121">
        <v>44.65</v>
      </c>
      <c r="E199" s="121">
        <v>0.27</v>
      </c>
      <c r="F199" s="121">
        <v>6.35</v>
      </c>
      <c r="G199" s="121">
        <v>7.47</v>
      </c>
      <c r="H199" s="121">
        <v>8.67</v>
      </c>
      <c r="I199" s="121">
        <v>4.67</v>
      </c>
      <c r="J199" s="121" t="s">
        <v>76</v>
      </c>
      <c r="K199" s="121">
        <v>0.11</v>
      </c>
      <c r="L199" s="121">
        <v>77.37</v>
      </c>
    </row>
    <row r="200" spans="2:12" x14ac:dyDescent="0.35">
      <c r="B200" s="118" t="s">
        <v>256</v>
      </c>
      <c r="C200" s="119" t="s">
        <v>76</v>
      </c>
      <c r="D200" s="119">
        <v>-1.24</v>
      </c>
      <c r="E200" s="119">
        <v>-0.81</v>
      </c>
      <c r="F200" s="119">
        <v>-0.61</v>
      </c>
      <c r="G200" s="119">
        <v>-0.72</v>
      </c>
      <c r="H200" s="119">
        <v>-0.95</v>
      </c>
      <c r="I200" s="196">
        <v>-0.01</v>
      </c>
      <c r="J200" s="196" t="s">
        <v>76</v>
      </c>
      <c r="K200" s="119">
        <v>-0.01</v>
      </c>
      <c r="L200" s="119">
        <v>-4.3499999999999996</v>
      </c>
    </row>
    <row r="201" spans="2:12" x14ac:dyDescent="0.35">
      <c r="B201" s="118" t="s">
        <v>257</v>
      </c>
      <c r="C201" s="196" t="s">
        <v>76</v>
      </c>
      <c r="D201" s="196" t="s">
        <v>76</v>
      </c>
      <c r="E201" s="196" t="s">
        <v>76</v>
      </c>
      <c r="F201" s="196" t="s">
        <v>76</v>
      </c>
      <c r="G201" s="119">
        <v>-1.92</v>
      </c>
      <c r="H201" s="196" t="s">
        <v>76</v>
      </c>
      <c r="I201" s="196" t="s">
        <v>76</v>
      </c>
      <c r="J201" s="196" t="s">
        <v>76</v>
      </c>
      <c r="K201" s="196" t="s">
        <v>76</v>
      </c>
      <c r="L201" s="119">
        <v>-1.92</v>
      </c>
    </row>
    <row r="202" spans="2:12" ht="29" x14ac:dyDescent="0.35">
      <c r="B202" s="118" t="s">
        <v>258</v>
      </c>
      <c r="C202" s="119">
        <v>-0.33</v>
      </c>
      <c r="D202" s="119">
        <v>-0.48</v>
      </c>
      <c r="E202" s="119" t="s">
        <v>76</v>
      </c>
      <c r="F202" s="119">
        <v>-0.43</v>
      </c>
      <c r="G202" s="119">
        <v>-2.1</v>
      </c>
      <c r="H202" s="119">
        <v>-7.0000000000000007E-2</v>
      </c>
      <c r="I202" s="119">
        <v>-0.33</v>
      </c>
      <c r="J202" s="196" t="s">
        <v>76</v>
      </c>
      <c r="K202" s="119">
        <v>-7.0000000000000007E-2</v>
      </c>
      <c r="L202" s="119">
        <v>-3.81</v>
      </c>
    </row>
    <row r="203" spans="2:12" x14ac:dyDescent="0.35">
      <c r="B203" s="118" t="s">
        <v>259</v>
      </c>
      <c r="C203" s="119">
        <v>-1.39</v>
      </c>
      <c r="D203" s="119">
        <v>-0.01</v>
      </c>
      <c r="E203" s="119">
        <v>-0.18</v>
      </c>
      <c r="F203" s="119">
        <v>-0.32</v>
      </c>
      <c r="G203" s="119">
        <v>-0.33</v>
      </c>
      <c r="H203" s="119">
        <v>-1.25</v>
      </c>
      <c r="I203" s="119">
        <v>-0.28000000000000003</v>
      </c>
      <c r="J203" s="119">
        <v>-0.04</v>
      </c>
      <c r="K203" s="119">
        <v>-0.05</v>
      </c>
      <c r="L203" s="119">
        <v>-3.85</v>
      </c>
    </row>
    <row r="204" spans="2:12" ht="26.5" customHeight="1" x14ac:dyDescent="0.35">
      <c r="B204" s="118" t="s">
        <v>260</v>
      </c>
      <c r="C204" s="119">
        <v>0.27</v>
      </c>
      <c r="D204" s="119">
        <v>-0.36</v>
      </c>
      <c r="E204" s="119" t="s">
        <v>76</v>
      </c>
      <c r="F204" s="119" t="s">
        <v>76</v>
      </c>
      <c r="G204" s="119" t="s">
        <v>76</v>
      </c>
      <c r="H204" s="119">
        <v>-0.04</v>
      </c>
      <c r="I204" s="119" t="s">
        <v>76</v>
      </c>
      <c r="J204" s="119" t="s">
        <v>76</v>
      </c>
      <c r="K204" s="119" t="s">
        <v>76</v>
      </c>
      <c r="L204" s="119">
        <v>-0.13</v>
      </c>
    </row>
    <row r="205" spans="2:12" x14ac:dyDescent="0.35">
      <c r="B205" s="120" t="s">
        <v>261</v>
      </c>
      <c r="C205" s="121">
        <v>3.73</v>
      </c>
      <c r="D205" s="121">
        <v>42.56</v>
      </c>
      <c r="E205" s="121">
        <v>-0.72</v>
      </c>
      <c r="F205" s="121">
        <v>4.99</v>
      </c>
      <c r="G205" s="121">
        <v>2.4</v>
      </c>
      <c r="H205" s="121">
        <v>6.36</v>
      </c>
      <c r="I205" s="121">
        <v>4.05</v>
      </c>
      <c r="J205" s="121">
        <v>-0.04</v>
      </c>
      <c r="K205" s="121">
        <v>-0.02</v>
      </c>
      <c r="L205" s="121">
        <v>63.31</v>
      </c>
    </row>
    <row r="206" spans="2:12" x14ac:dyDescent="0.35">
      <c r="B206" s="118" t="s">
        <v>262</v>
      </c>
      <c r="C206" s="119">
        <v>17.440000000000001</v>
      </c>
      <c r="D206" s="119">
        <v>-53.41</v>
      </c>
      <c r="E206" s="119">
        <v>7.76</v>
      </c>
      <c r="F206" s="119">
        <v>18.34</v>
      </c>
      <c r="G206" s="119">
        <v>6.68</v>
      </c>
      <c r="H206" s="119">
        <v>2.85</v>
      </c>
      <c r="I206" s="119">
        <v>0.26</v>
      </c>
      <c r="J206" s="119">
        <v>0.01</v>
      </c>
      <c r="K206" s="119">
        <v>7.0000000000000007E-2</v>
      </c>
      <c r="L206" s="119" t="s">
        <v>76</v>
      </c>
    </row>
    <row r="207" spans="2:12" x14ac:dyDescent="0.35">
      <c r="B207" s="120" t="s">
        <v>263</v>
      </c>
      <c r="C207" s="121">
        <v>21.17</v>
      </c>
      <c r="D207" s="121">
        <v>-10.85</v>
      </c>
      <c r="E207" s="121">
        <v>7.04</v>
      </c>
      <c r="F207" s="121">
        <v>23.33</v>
      </c>
      <c r="G207" s="121">
        <v>9.08</v>
      </c>
      <c r="H207" s="121">
        <v>9.2100000000000009</v>
      </c>
      <c r="I207" s="121">
        <v>4.3099999999999996</v>
      </c>
      <c r="J207" s="121">
        <v>-0.03</v>
      </c>
      <c r="K207" s="121">
        <v>0.05</v>
      </c>
      <c r="L207" s="121">
        <v>63.31</v>
      </c>
    </row>
    <row r="209" spans="2:2" x14ac:dyDescent="0.35">
      <c r="B209" s="236" t="s">
        <v>202</v>
      </c>
    </row>
  </sheetData>
  <mergeCells count="52">
    <mergeCell ref="S4:T4"/>
    <mergeCell ref="B3:R4"/>
    <mergeCell ref="K50:L50"/>
    <mergeCell ref="M50:N50"/>
    <mergeCell ref="G50:H50"/>
    <mergeCell ref="I50:J50"/>
    <mergeCell ref="C50:D50"/>
    <mergeCell ref="O50:P50"/>
    <mergeCell ref="E50:F50"/>
    <mergeCell ref="I10:J10"/>
    <mergeCell ref="B46:P47"/>
    <mergeCell ref="M10:N10"/>
    <mergeCell ref="O10:P10"/>
    <mergeCell ref="M30:N30"/>
    <mergeCell ref="O30:P30"/>
    <mergeCell ref="C30:D30"/>
    <mergeCell ref="B66:P67"/>
    <mergeCell ref="B86:P87"/>
    <mergeCell ref="B105:P107"/>
    <mergeCell ref="O89:P89"/>
    <mergeCell ref="E89:F89"/>
    <mergeCell ref="G89:H89"/>
    <mergeCell ref="I89:J89"/>
    <mergeCell ref="K89:L89"/>
    <mergeCell ref="M89:N89"/>
    <mergeCell ref="M70:N70"/>
    <mergeCell ref="K70:L70"/>
    <mergeCell ref="O70:P70"/>
    <mergeCell ref="I70:J70"/>
    <mergeCell ref="E30:F30"/>
    <mergeCell ref="G30:H30"/>
    <mergeCell ref="I30:J30"/>
    <mergeCell ref="K30:L30"/>
    <mergeCell ref="C10:D10"/>
    <mergeCell ref="E10:F10"/>
    <mergeCell ref="G10:H10"/>
    <mergeCell ref="K10:L10"/>
    <mergeCell ref="B26:P27"/>
    <mergeCell ref="G110:H110"/>
    <mergeCell ref="I110:J110"/>
    <mergeCell ref="C89:D89"/>
    <mergeCell ref="B142:P143"/>
    <mergeCell ref="C70:D70"/>
    <mergeCell ref="E70:F70"/>
    <mergeCell ref="G70:H70"/>
    <mergeCell ref="B128:D128"/>
    <mergeCell ref="B126:P127"/>
    <mergeCell ref="K110:L110"/>
    <mergeCell ref="M110:N110"/>
    <mergeCell ref="C110:D110"/>
    <mergeCell ref="E110:F110"/>
    <mergeCell ref="O110:P110"/>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7"/>
  <sheetViews>
    <sheetView showGridLines="0" workbookViewId="0"/>
  </sheetViews>
  <sheetFormatPr defaultColWidth="9.1796875" defaultRowHeight="14.5" x14ac:dyDescent="0.35"/>
  <cols>
    <col min="2" max="2" width="24.453125" bestFit="1" customWidth="1"/>
    <col min="3" max="5" width="10.453125" customWidth="1"/>
  </cols>
  <sheetData>
    <row r="3" spans="2:12" ht="15" x14ac:dyDescent="0.35">
      <c r="B3" s="278" t="s">
        <v>98</v>
      </c>
      <c r="C3" s="278"/>
      <c r="D3" s="278"/>
      <c r="E3" s="278"/>
      <c r="F3" s="5"/>
      <c r="G3" s="5"/>
      <c r="H3" s="5"/>
      <c r="I3" s="5"/>
      <c r="J3" s="5"/>
      <c r="K3" s="5"/>
      <c r="L3" s="5"/>
    </row>
    <row r="4" spans="2:12" ht="15.5" thickBot="1" x14ac:dyDescent="0.4">
      <c r="B4" s="279"/>
      <c r="C4" s="279"/>
      <c r="D4" s="279"/>
      <c r="E4" s="279"/>
      <c r="F4" s="280" t="s">
        <v>10</v>
      </c>
      <c r="G4" s="281"/>
      <c r="H4" s="5"/>
      <c r="I4" s="5"/>
      <c r="J4" s="5"/>
      <c r="K4" s="5"/>
      <c r="L4" s="5"/>
    </row>
    <row r="6" spans="2:12" x14ac:dyDescent="0.35">
      <c r="B6" s="3" t="s">
        <v>72</v>
      </c>
    </row>
    <row r="8" spans="2:12" x14ac:dyDescent="0.35">
      <c r="B8" s="112">
        <v>0</v>
      </c>
      <c r="C8" s="165" t="s">
        <v>216</v>
      </c>
      <c r="D8" s="166" t="s">
        <v>264</v>
      </c>
      <c r="E8" s="177" t="s">
        <v>61</v>
      </c>
    </row>
    <row r="9" spans="2:12" x14ac:dyDescent="0.35">
      <c r="B9" s="26" t="s">
        <v>239</v>
      </c>
      <c r="C9" s="167">
        <v>5951</v>
      </c>
      <c r="D9" s="173">
        <v>6447</v>
      </c>
      <c r="E9" s="175">
        <v>-7.6999999999999999E-2</v>
      </c>
    </row>
    <row r="10" spans="2:12" x14ac:dyDescent="0.35">
      <c r="B10" s="26" t="s">
        <v>240</v>
      </c>
      <c r="C10" s="169">
        <v>9086</v>
      </c>
      <c r="D10" s="173">
        <v>9397</v>
      </c>
      <c r="E10" s="176">
        <v>-3.3000000000000002E-2</v>
      </c>
    </row>
    <row r="11" spans="2:12" x14ac:dyDescent="0.35">
      <c r="B11" s="26" t="s">
        <v>136</v>
      </c>
      <c r="C11" s="169">
        <v>31036</v>
      </c>
      <c r="D11" s="168">
        <v>30262</v>
      </c>
      <c r="E11" s="176">
        <v>2.5999999999999999E-2</v>
      </c>
    </row>
    <row r="12" spans="2:12" x14ac:dyDescent="0.35">
      <c r="B12" s="26" t="s">
        <v>241</v>
      </c>
      <c r="C12" s="169">
        <v>5388</v>
      </c>
      <c r="D12" s="168">
        <v>5418</v>
      </c>
      <c r="E12" s="176">
        <v>-6.0000000000000001E-3</v>
      </c>
    </row>
    <row r="13" spans="2:12" x14ac:dyDescent="0.35">
      <c r="B13" s="26" t="s">
        <v>58</v>
      </c>
      <c r="C13" s="169">
        <v>2915</v>
      </c>
      <c r="D13" s="168">
        <v>2875</v>
      </c>
      <c r="E13" s="170">
        <v>1.4E-2</v>
      </c>
    </row>
    <row r="14" spans="2:12" x14ac:dyDescent="0.35">
      <c r="B14" s="26" t="s">
        <v>242</v>
      </c>
      <c r="C14" s="171">
        <v>10836</v>
      </c>
      <c r="D14" s="174">
        <v>10725</v>
      </c>
      <c r="E14" s="172">
        <v>0.01</v>
      </c>
    </row>
    <row r="15" spans="2:12" x14ac:dyDescent="0.35">
      <c r="B15" s="113" t="s">
        <v>48</v>
      </c>
      <c r="C15" s="193">
        <v>65212</v>
      </c>
      <c r="D15" s="193">
        <v>65124</v>
      </c>
      <c r="E15" s="114">
        <v>1E-3</v>
      </c>
    </row>
    <row r="17" spans="2:2" x14ac:dyDescent="0.35">
      <c r="B17" s="236"/>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4fdff7b-91bf-4200-8f3a-035f0963cfe2" xsi:nil="true"/>
    <lcf76f155ced4ddcb4097134ff3c332f xmlns="0a209f37-f78e-441c-82ec-e3d9ebff778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5" ma:contentTypeDescription="Creare un nuovo documento." ma:contentTypeScope="" ma:versionID="6f9ce2194f72955503dae27d04ee2af4">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3325d349dc6b50f3908a087a8373a402"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1" nillable="true" ma:displayName="Taxonomy Catch All Column" ma:hidden="true" ma:list="{a94f5b9c-282e-4c8e-a478-78990bacbd29}" ma:internalName="TaxCatchAll" ma:showField="CatchAllData" ma:web="64fdff7b-91bf-4200-8f3a-035f0963cf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 ds:uri="64fdff7b-91bf-4200-8f3a-035f0963cfe2"/>
    <ds:schemaRef ds:uri="0a209f37-f78e-441c-82ec-e3d9ebff7785"/>
  </ds:schemaRefs>
</ds:datastoreItem>
</file>

<file path=customXml/itemProps3.xml><?xml version="1.0" encoding="utf-8"?>
<ds:datastoreItem xmlns:ds="http://schemas.openxmlformats.org/officeDocument/2006/customXml" ds:itemID="{0E1DC889-8A74-4A90-A4CC-FCE83B3B88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6</vt:i4>
      </vt:variant>
    </vt:vector>
  </HeadingPairs>
  <TitlesOfParts>
    <vt:vector size="19"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Ricci Riccardo (HLD AFC)</cp:lastModifiedBy>
  <cp:revision/>
  <dcterms:created xsi:type="dcterms:W3CDTF">2019-03-06T13:48:05Z</dcterms:created>
  <dcterms:modified xsi:type="dcterms:W3CDTF">2023-11-07T15:15:19Z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ediaServiceImageTags">
    <vt:lpwstr/>
  </property>
  <property fmtid="{D5CDD505-2E9C-101B-9397-08002B2CF9AE}" pid="6" name="MSIP_Label_797ad33d-ed35-43c0-b526-22bc83c17deb_Enabled">
    <vt:lpwstr>true</vt:lpwstr>
  </property>
  <property fmtid="{D5CDD505-2E9C-101B-9397-08002B2CF9AE}" pid="7" name="MSIP_Label_797ad33d-ed35-43c0-b526-22bc83c17deb_SetDate">
    <vt:lpwstr>2023-11-07T15:04:45Z</vt:lpwstr>
  </property>
  <property fmtid="{D5CDD505-2E9C-101B-9397-08002B2CF9AE}" pid="8" name="MSIP_Label_797ad33d-ed35-43c0-b526-22bc83c17deb_Method">
    <vt:lpwstr>Standard</vt:lpwstr>
  </property>
  <property fmtid="{D5CDD505-2E9C-101B-9397-08002B2CF9AE}" pid="9" name="MSIP_Label_797ad33d-ed35-43c0-b526-22bc83c17deb_Name">
    <vt:lpwstr>797ad33d-ed35-43c0-b526-22bc83c17deb</vt:lpwstr>
  </property>
  <property fmtid="{D5CDD505-2E9C-101B-9397-08002B2CF9AE}" pid="10" name="MSIP_Label_797ad33d-ed35-43c0-b526-22bc83c17deb_SiteId">
    <vt:lpwstr>d539d4bf-5610-471a-afc2-1c76685cfefa</vt:lpwstr>
  </property>
  <property fmtid="{D5CDD505-2E9C-101B-9397-08002B2CF9AE}" pid="11" name="MSIP_Label_797ad33d-ed35-43c0-b526-22bc83c17deb_ActionId">
    <vt:lpwstr>8dc4c402-70ed-4778-80a2-924a72593a83</vt:lpwstr>
  </property>
  <property fmtid="{D5CDD505-2E9C-101B-9397-08002B2CF9AE}" pid="12" name="MSIP_Label_797ad33d-ed35-43c0-b526-22bc83c17deb_ContentBits">
    <vt:lpwstr>1</vt:lpwstr>
  </property>
</Properties>
</file>