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enelcom.sharepoint.com/sites/test955/AFC IR/3. Results/2023/FY 2023/FINAL/"/>
    </mc:Choice>
  </mc:AlternateContent>
  <xr:revisionPtr revIDLastSave="214" documentId="8_{693AD14F-E900-4EF2-8129-4E74B641655D}" xr6:coauthVersionLast="47" xr6:coauthVersionMax="47" xr10:uidLastSave="{F6F3F619-3E90-4DB2-9FA5-7A27CD76B8B0}"/>
  <bookViews>
    <workbookView xWindow="-110" yWindow="-110" windowWidth="19420" windowHeight="10300" tabRatio="851" xr2:uid="{00000000-000D-0000-FFFF-FFFF00000000}"/>
  </bookViews>
  <sheets>
    <sheet name="Contact" sheetId="20" r:id="rId1"/>
    <sheet name="Index" sheetId="8" r:id="rId2"/>
    <sheet name="Macroscenario" sheetId="1" r:id="rId3"/>
    <sheet name="Generation" sheetId="3" r:id="rId4"/>
    <sheet name="Enel Grids" sheetId="4" r:id="rId5"/>
    <sheet name="Retail" sheetId="5" r:id="rId6"/>
    <sheet name="Enel X" sheetId="22" r:id="rId7"/>
    <sheet name="Financials" sheetId="6" r:id="rId8"/>
    <sheet name="Personnel" sheetId="7" r:id="rId9"/>
    <sheet name="Income Statement" sheetId="47" r:id="rId10"/>
    <sheet name="Balance Sheet" sheetId="48" r:id="rId11"/>
    <sheet name="Cash Flow" sheetId="49" r:id="rId12"/>
    <sheet name="Disclaimer" sheetId="10" r:id="rId13"/>
  </sheets>
  <definedNames>
    <definedName name="_CAT1">#REF!</definedName>
    <definedName name="_CAT2">#REF!</definedName>
    <definedName name="_CAT3">#REF!</definedName>
    <definedName name="_CAT4">#REF!</definedName>
    <definedName name="_Feb03" localSheetId="9">[0]!Foglio1</definedName>
    <definedName name="_Feb03">[0]!Foglio1</definedName>
    <definedName name="_Feb04">[0]!Foglio1</definedName>
    <definedName name="_id650000">#REF!</definedName>
    <definedName name="_ric1">#REF!</definedName>
    <definedName name="_ric2">#REF!</definedName>
    <definedName name="_ric3">#REF!</definedName>
    <definedName name="_ric4">#REF!</definedName>
    <definedName name="a" localSheetId="9">[0]!Foglio1</definedName>
    <definedName name="a">[0]!Foglio1</definedName>
    <definedName name="AAA" localSheetId="9">[0]!Foglio1</definedName>
    <definedName name="AAA">[0]!Foglio1</definedName>
    <definedName name="abc" localSheetId="9">[0]!Foglio1</definedName>
    <definedName name="abc">[0]!Foglio1</definedName>
    <definedName name="AP_00">#REF!</definedName>
    <definedName name="_xlnm.Print_Area" localSheetId="10">'Balance Sheet'!$B$7:$F$8</definedName>
    <definedName name="_xlnm.Print_Area" localSheetId="11">'Cash Flow'!$C$6:$G$8</definedName>
    <definedName name="_xlnm.Print_Area" localSheetId="0">Contact!$A$2:$J$39</definedName>
    <definedName name="_xlnm.Print_Area" localSheetId="9">'Income Statement'!$B$6:$F$6</definedName>
    <definedName name="_xlnm.Print_Area" localSheetId="1">Index!$A$1:$F$54</definedName>
    <definedName name="BDG_01">#REF!</definedName>
    <definedName name="BDG_02">#REF!</definedName>
    <definedName name="bil" localSheetId="9">[0]!Foglio1</definedName>
    <definedName name="bil">[0]!Foglio1</definedName>
    <definedName name="Bilancio" localSheetId="9">[0]!Foglio1</definedName>
    <definedName name="Bilancio">[0]!Foglio1</definedName>
    <definedName name="Cessazioni">#REF!</definedName>
    <definedName name="Cessazioni2001">#REF!</definedName>
    <definedName name="Coge">#REF!</definedName>
    <definedName name="COS_LkWh">#REF!</definedName>
    <definedName name="_xlnm.Criteria">#REF!</definedName>
    <definedName name="CY">#REF!</definedName>
    <definedName name="cyc">#REF!</definedName>
    <definedName name="d" localSheetId="9">[0]!Foglio1</definedName>
    <definedName name="d">[0]!Foglio1</definedName>
    <definedName name="data2">#REF!</definedName>
    <definedName name="data3">#REF!</definedName>
    <definedName name="data4">#REF!</definedName>
    <definedName name="data6">#REF!</definedName>
    <definedName name="_xlnm.Database">#REF!</definedName>
    <definedName name="DATI">#N/A</definedName>
    <definedName name="dati7">#REF!</definedName>
    <definedName name="datos">#REF!</definedName>
    <definedName name="E" localSheetId="9">[0]!Foglio1</definedName>
    <definedName name="E">[0]!Foglio1</definedName>
    <definedName name="eFFETT" localSheetId="9">[0]!Foglio1</definedName>
    <definedName name="eFFETT">[0]!Foglio1</definedName>
    <definedName name="EGRESOS_TOT">#REF!</definedName>
    <definedName name="Elenco_Unità_con_UO">#REF!</definedName>
    <definedName name="elenco1">#REF!</definedName>
    <definedName name="_xlnm.Extract">#REF!</definedName>
    <definedName name="eur">#REF!</definedName>
    <definedName name="EV__LASTREFTIME__" hidden="1">38597.6691666667</definedName>
    <definedName name="Forza00_04">#REF!</definedName>
    <definedName name="gfsafs" localSheetId="9">[0]!Foglio1</definedName>
    <definedName name="gfsafs">[0]!Foglio1</definedName>
    <definedName name="Giorni">#REF!</definedName>
    <definedName name="giornimese">#REF!</definedName>
    <definedName name="HTML_CodePage" hidden="1">1252</definedName>
    <definedName name="HTML_Control" hidden="1">{"'Scheda bianca'!$A$1:$L$42"}</definedName>
    <definedName name="HTML_Description" hidden="1">""</definedName>
    <definedName name="HTML_Email" hidden="1">""</definedName>
    <definedName name="HTML_Header" hidden="1">"Scheda MBO"</definedName>
    <definedName name="HTML_LastUpdate" hidden="1">"30/08/00"</definedName>
    <definedName name="HTML_LineAfter" hidden="1">FALSE</definedName>
    <definedName name="HTML_LineBefore" hidden="1">FALSE</definedName>
    <definedName name="HTML_Name" hidden="1">"Enel"</definedName>
    <definedName name="HTML_OBDlg2" hidden="1">TRUE</definedName>
    <definedName name="HTML_OBDlg4" hidden="1">TRUE</definedName>
    <definedName name="HTML_OS" hidden="1">0</definedName>
    <definedName name="HTML_PathFile" hidden="1">"d:\Documenti"</definedName>
    <definedName name="HTML_Title" hidden="1">"Schede mbo 2000 A"</definedName>
    <definedName name="imp" localSheetId="9">[0]!Foglio1</definedName>
    <definedName name="imp">[0]!Foglio1</definedName>
    <definedName name="impianti" localSheetId="9">[0]!Foglio1</definedName>
    <definedName name="impianti">[0]!Foglio1</definedName>
    <definedName name="impianti2" localSheetId="9">[0]!Foglio1</definedName>
    <definedName name="impianti2">[0]!Foglio1</definedName>
    <definedName name="IMPIANTI3" localSheetId="9">[0]!Foglio1</definedName>
    <definedName name="IMPIANTI3">[0]!Foglio1</definedName>
    <definedName name="Impiegati">#REF!</definedName>
    <definedName name="Impiegati1997">#REF!</definedName>
    <definedName name="INGRESOS_TOT">#REF!</definedName>
    <definedName name="interpower">#REF!</definedName>
    <definedName name="K2_WBEVMODE" hidden="1">-1</definedName>
    <definedName name="m">#REF!</definedName>
    <definedName name="Mensile1">#REF!</definedName>
    <definedName name="Mensile2">#REF!</definedName>
    <definedName name="MESEEEE" localSheetId="9">[0]!Foglio1</definedName>
    <definedName name="MESEEEE">[0]!Foglio1</definedName>
    <definedName name="Monito">#REF!</definedName>
    <definedName name="names">#N/A</definedName>
    <definedName name="NETO_TOT">#REF!</definedName>
    <definedName name="NewMatrix">#REF!</definedName>
    <definedName name="Nota1">#REF!</definedName>
    <definedName name="Nota3">#REF!</definedName>
    <definedName name="OLE_LINK6" localSheetId="11">'Cash Flow'!#REF!</definedName>
    <definedName name="Operai">#REF!</definedName>
    <definedName name="Operai1997">#REF!</definedName>
    <definedName name="Periodo">#REF!</definedName>
    <definedName name="PERYR">#REF!</definedName>
    <definedName name="PF_CHI01">#REF!</definedName>
    <definedName name="PFCHI01">#REF!</definedName>
    <definedName name="PFELK012">#REF!</definedName>
    <definedName name="PFELK12">#REF!</definedName>
    <definedName name="PRECIO_CHI01">#REF!</definedName>
    <definedName name="PRECIO_ELK01">#REF!</definedName>
    <definedName name="PRECIO_ELK012">#REF!</definedName>
    <definedName name="PRECIO_MET01">#REF!</definedName>
    <definedName name="PRECL_01">#REF!</definedName>
    <definedName name="pro">#REF!</definedName>
    <definedName name="proventas">#REF!</definedName>
    <definedName name="Provisiones">#REF!</definedName>
    <definedName name="PY">#REF!</definedName>
    <definedName name="Quadri">#REF!</definedName>
    <definedName name="Quadri1997">#REF!</definedName>
    <definedName name="REtrVarIMPCFL">#REF!</definedName>
    <definedName name="REtrVarImpiegati">#REF!</definedName>
    <definedName name="REtrVarOpeCFL">#REF!</definedName>
    <definedName name="REtrVarOperai">#REF!</definedName>
    <definedName name="REtrVarQuadri">#REF!</definedName>
    <definedName name="revalctas">#REF!</definedName>
    <definedName name="RIC_LkWh">#REF!</definedName>
    <definedName name="riepilTotale">#REF!</definedName>
    <definedName name="RiskCollectDistributionSamples">2</definedName>
    <definedName name="RiskCorrelationSheet">#REF!</definedName>
    <definedName name="RiskFixedSeed">1</definedName>
    <definedName name="RiskHasSettings">TRUE</definedName>
    <definedName name="RiskMinimizeOnStart">FALSE</definedName>
    <definedName name="RiskMonitorConvergence">FALSE</definedName>
    <definedName name="RiskNumIterations">5000</definedName>
    <definedName name="RiskNumSimulations">1</definedName>
    <definedName name="RiskPauseOnError">FALSE</definedName>
    <definedName name="RiskRealTimeResults">FALSE</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tandardRecalc">2</definedName>
    <definedName name="RiskStatFunctionsUpdateFreq">1</definedName>
    <definedName name="RiskUpdateDisplay">FALSE</definedName>
    <definedName name="RiskUpdateStatFunctions">TRUE</definedName>
    <definedName name="RiskUseDifferentSeedForEachSim">FALSE</definedName>
    <definedName name="RiskUseFixedSeed">FALSE</definedName>
    <definedName name="RRT">#REF!</definedName>
    <definedName name="Salesadj">#REF!</definedName>
    <definedName name="Sesse2">#REF!</definedName>
    <definedName name="Shares">#REF!</definedName>
    <definedName name="SOCIETA_____..">#REF!</definedName>
    <definedName name="solver_num">0</definedName>
    <definedName name="solver_typ">1</definedName>
    <definedName name="solver_val">0</definedName>
    <definedName name="SpreadsheetBuilder_1" hidden="1">#REF!</definedName>
    <definedName name="SpreadsheetBuilder_2" hidden="1">#REF!</definedName>
    <definedName name="SpreadsheetBuilder_3" hidden="1">#REF!</definedName>
    <definedName name="SpreadsheetBuilder_4" hidden="1">#REF!</definedName>
    <definedName name="SpreadsheetBuilder_5" hidden="1">#REF!</definedName>
    <definedName name="SpreadsheetBuilder_6" hidden="1">#REF!</definedName>
    <definedName name="SpreadsheetBuilder_7" hidden="1">#REF!</definedName>
    <definedName name="SpreadsheetBuilder_8" hidden="1">#REF!</definedName>
    <definedName name="SpreadsheetBuilder_9" hidden="1">#REF!</definedName>
    <definedName name="straord">#REF!</definedName>
    <definedName name="summary">#REF!</definedName>
    <definedName name="t">#REF!</definedName>
    <definedName name="tfr_ret">#REF!</definedName>
    <definedName name="Totale1997">#REF!</definedName>
    <definedName name="TotaleAC">#REF!</definedName>
    <definedName name="TotaleAP">#REF!</definedName>
    <definedName name="Travel">#REF!</definedName>
    <definedName name="VOLUMI">#REF!</definedName>
    <definedName name="wrn.mario" hidden="1">{"Area1",#N/A,TRUE,"Obiettivo";"Area2",#N/A,TRUE,"Dati per Direzione"}</definedName>
    <definedName name="wrn.Mario." hidden="1">{"Area1",#N/A,TRUE,"Obiettivo";"Area2",#N/A,TRUE,"Dati per Direzione"}</definedName>
    <definedName name="Yearsales">#REF!</definedName>
    <definedName name="yese" localSheetId="9">[0]!Foglio1</definedName>
    <definedName name="yese">[0]!Foglio1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 i="22" l="1"/>
  <c r="C9" i="22"/>
  <c r="G31" i="6" l="1"/>
  <c r="E31" i="6"/>
  <c r="C31" i="6"/>
  <c r="C52" i="6" l="1"/>
  <c r="C74" i="6" s="1"/>
  <c r="C95" i="6" s="1"/>
  <c r="C117" i="6" s="1"/>
  <c r="E52" i="6"/>
  <c r="E74" i="6" s="1"/>
  <c r="E95" i="6" s="1"/>
  <c r="E117" i="6" s="1"/>
  <c r="G52" i="6"/>
  <c r="G74" i="6" s="1"/>
  <c r="G95" i="6" s="1"/>
  <c r="G117" i="6" s="1"/>
  <c r="D32" i="6" l="1"/>
  <c r="D53" i="6" s="1"/>
  <c r="D75" i="6" s="1"/>
  <c r="C32" i="6"/>
  <c r="C53" i="6" s="1"/>
  <c r="C75" i="6" s="1"/>
  <c r="C96" i="6" l="1"/>
  <c r="C118" i="6"/>
  <c r="E75" i="6"/>
  <c r="D96" i="6"/>
  <c r="F75" i="6"/>
  <c r="D118" i="6"/>
  <c r="F32" i="6"/>
  <c r="F53" i="6" s="1"/>
  <c r="H32" i="6"/>
  <c r="H53" i="6" s="1"/>
  <c r="E32" i="6"/>
  <c r="E53" i="6" s="1"/>
  <c r="G138" i="6" l="1"/>
  <c r="F118" i="6"/>
  <c r="F96" i="6"/>
  <c r="H75" i="6"/>
  <c r="G75" i="6"/>
  <c r="E96" i="6"/>
  <c r="F138" i="6"/>
  <c r="E118" i="6"/>
  <c r="J32" i="6"/>
  <c r="J53" i="6" s="1"/>
  <c r="I138" i="6" l="1"/>
  <c r="G118" i="6"/>
  <c r="I118" i="6" s="1"/>
  <c r="I75" i="6"/>
  <c r="G96" i="6"/>
  <c r="I32" i="6"/>
  <c r="I53" i="6" s="1"/>
  <c r="G32" i="6"/>
  <c r="G53" i="6" s="1"/>
  <c r="H96" i="6"/>
  <c r="J75" i="6"/>
  <c r="H118" i="6"/>
  <c r="J118" i="6" s="1"/>
  <c r="J138" i="6"/>
  <c r="L118" i="6" l="1"/>
  <c r="N118" i="6" s="1"/>
  <c r="K118" i="6"/>
  <c r="M118" i="6" s="1"/>
  <c r="L75" i="6"/>
  <c r="J96" i="6"/>
  <c r="K75" i="6"/>
  <c r="I96" i="6"/>
  <c r="N11" i="6"/>
  <c r="L32" i="6"/>
  <c r="L53" i="6" l="1"/>
  <c r="N53" i="6" s="1"/>
  <c r="N32" i="6"/>
  <c r="M75" i="6"/>
  <c r="M96" i="6" s="1"/>
  <c r="K96" i="6"/>
  <c r="K32" i="6"/>
  <c r="M11" i="6"/>
  <c r="L96" i="6"/>
  <c r="N75" i="6"/>
  <c r="N96" i="6" s="1"/>
  <c r="K53" i="6" l="1"/>
  <c r="M53" i="6" s="1"/>
  <c r="M32" i="6"/>
</calcChain>
</file>

<file path=xl/sharedStrings.xml><?xml version="1.0" encoding="utf-8"?>
<sst xmlns="http://schemas.openxmlformats.org/spreadsheetml/2006/main" count="682" uniqueCount="323">
  <si>
    <t>Investor Relations Team</t>
  </si>
  <si>
    <t>investor.relations@enel.com</t>
  </si>
  <si>
    <t>+39 06 8305 7975</t>
  </si>
  <si>
    <t>Website</t>
  </si>
  <si>
    <t>www.enel.com/investors</t>
  </si>
  <si>
    <t>Index</t>
  </si>
  <si>
    <t>1. Macroscenario</t>
  </si>
  <si>
    <t>Click through index</t>
  </si>
  <si>
    <t>2. Global Power Generation</t>
  </si>
  <si>
    <t xml:space="preserve">     Back to Index</t>
  </si>
  <si>
    <t>GDP (%)</t>
  </si>
  <si>
    <t>CPI (%)</t>
  </si>
  <si>
    <t xml:space="preserve">Italy </t>
  </si>
  <si>
    <t xml:space="preserve">Iberia </t>
  </si>
  <si>
    <t xml:space="preserve">Latin America </t>
  </si>
  <si>
    <t>Argentina</t>
  </si>
  <si>
    <t xml:space="preserve">Brazil </t>
  </si>
  <si>
    <t>Chile</t>
  </si>
  <si>
    <t>Colombia</t>
  </si>
  <si>
    <t xml:space="preserve">Peru </t>
  </si>
  <si>
    <t>Rest of Europe</t>
  </si>
  <si>
    <t>Romania</t>
  </si>
  <si>
    <t>North America</t>
  </si>
  <si>
    <t>USA</t>
  </si>
  <si>
    <t>Mexico</t>
  </si>
  <si>
    <t>Africa, Asia &amp; Oceania</t>
  </si>
  <si>
    <t>India</t>
  </si>
  <si>
    <t>Australia</t>
  </si>
  <si>
    <t>South Africa</t>
  </si>
  <si>
    <t>Group consolidated installed capacity</t>
  </si>
  <si>
    <t>MW</t>
  </si>
  <si>
    <t>Hydro</t>
  </si>
  <si>
    <t>Wind</t>
  </si>
  <si>
    <t>Geothermal</t>
  </si>
  <si>
    <t>Solar &amp; 
Other</t>
  </si>
  <si>
    <t>Nuke</t>
  </si>
  <si>
    <t>Oil &amp; Gas</t>
  </si>
  <si>
    <t>Coal</t>
  </si>
  <si>
    <t>CCGT</t>
  </si>
  <si>
    <t>TOTAL</t>
  </si>
  <si>
    <t>Italy</t>
  </si>
  <si>
    <t>Iberia</t>
  </si>
  <si>
    <t>Latin America</t>
  </si>
  <si>
    <t>Brazil</t>
  </si>
  <si>
    <t>Perù</t>
  </si>
  <si>
    <t>Canada</t>
  </si>
  <si>
    <t>Total</t>
  </si>
  <si>
    <t>Group consolidated production</t>
  </si>
  <si>
    <t>GWh</t>
  </si>
  <si>
    <t xml:space="preserve">MW </t>
  </si>
  <si>
    <t>Power &amp; Gas customers and volumes</t>
  </si>
  <si>
    <t>Power</t>
  </si>
  <si>
    <t>Gas</t>
  </si>
  <si>
    <t>Conventional Generation &amp; Global Trading</t>
  </si>
  <si>
    <t>EGP</t>
  </si>
  <si>
    <t>Enel X</t>
  </si>
  <si>
    <t>Other</t>
  </si>
  <si>
    <t xml:space="preserve">Rest of Europe </t>
  </si>
  <si>
    <t>∆ yoy</t>
  </si>
  <si>
    <t>EBITDA</t>
  </si>
  <si>
    <t>D&amp;A</t>
  </si>
  <si>
    <t>EBIT</t>
  </si>
  <si>
    <t>Net income from equity investments using equity method</t>
  </si>
  <si>
    <t>EBT</t>
  </si>
  <si>
    <t>Income tax</t>
  </si>
  <si>
    <t>Net income</t>
  </si>
  <si>
    <t>Minorities</t>
  </si>
  <si>
    <t>Group net income</t>
  </si>
  <si>
    <t>Debt Structure by instrument (€bn)</t>
  </si>
  <si>
    <t>Headcount</t>
  </si>
  <si>
    <t>INCOME STATEMENT (€mn)</t>
  </si>
  <si>
    <t>Depreciation, amortization and other impairment losses</t>
  </si>
  <si>
    <t>Income taxes</t>
  </si>
  <si>
    <t>-</t>
  </si>
  <si>
    <t>Attributable to non-controlling interests</t>
  </si>
  <si>
    <t>BALANCE SHEET (€mn)</t>
  </si>
  <si>
    <t>ASSETS</t>
  </si>
  <si>
    <t>Non-current assets</t>
  </si>
  <si>
    <t>Current assets</t>
  </si>
  <si>
    <t>Non-current liabilities</t>
  </si>
  <si>
    <t>Current liabilities</t>
  </si>
  <si>
    <t>CASH FLOW (€mn)</t>
  </si>
  <si>
    <t>Adjustments for:</t>
  </si>
  <si>
    <t>Changes in net working capital:</t>
  </si>
  <si>
    <t>- Inventories</t>
  </si>
  <si>
    <t xml:space="preserve">- Trade receivables </t>
  </si>
  <si>
    <t>- Trade payables</t>
  </si>
  <si>
    <t>Investments in entities (or business units) less cash and cash equivalents acquired</t>
  </si>
  <si>
    <t>(Increase)/Decrease in other investing activities</t>
  </si>
  <si>
    <t>Dividends and interim dividends paid</t>
  </si>
  <si>
    <t>Solar &amp; Other</t>
  </si>
  <si>
    <t xml:space="preserve">1. Includes both consolidated and managed capacity
</t>
  </si>
  <si>
    <t>Investor Relations App</t>
  </si>
  <si>
    <t>6. Financials</t>
  </si>
  <si>
    <t>7. Personnel</t>
  </si>
  <si>
    <t>8. Income Statement</t>
  </si>
  <si>
    <t>9. Balance Sheet</t>
  </si>
  <si>
    <t>10. Cash Flow</t>
  </si>
  <si>
    <t>11. Disclaimer</t>
  </si>
  <si>
    <r>
      <t>FX against €</t>
    </r>
    <r>
      <rPr>
        <b/>
        <vertAlign val="superscript"/>
        <sz val="11"/>
        <color rgb="FFFFFFFF"/>
        <rFont val="Calibri"/>
        <family val="2"/>
        <scheme val="minor"/>
      </rPr>
      <t>1</t>
    </r>
  </si>
  <si>
    <r>
      <t>Renewables projects in execution</t>
    </r>
    <r>
      <rPr>
        <b/>
        <vertAlign val="superscript"/>
        <sz val="11"/>
        <color theme="1"/>
        <rFont val="Calibri"/>
        <family val="2"/>
        <scheme val="minor"/>
      </rPr>
      <t>1</t>
    </r>
  </si>
  <si>
    <r>
      <t>Other</t>
    </r>
    <r>
      <rPr>
        <vertAlign val="superscript"/>
        <sz val="11"/>
        <color theme="1" tint="0.34998626667073579"/>
        <rFont val="Calibri"/>
        <family val="2"/>
        <scheme val="minor"/>
      </rPr>
      <t>1</t>
    </r>
  </si>
  <si>
    <r>
      <t>Other</t>
    </r>
    <r>
      <rPr>
        <vertAlign val="superscript"/>
        <sz val="11"/>
        <color theme="1" tint="0.34998626667073579"/>
        <rFont val="Calibri"/>
        <family val="2"/>
        <scheme val="minor"/>
      </rPr>
      <t>2</t>
    </r>
  </si>
  <si>
    <r>
      <t>Africa, Asia &amp; Oceania</t>
    </r>
    <r>
      <rPr>
        <b/>
        <vertAlign val="superscript"/>
        <sz val="11"/>
        <rFont val="Calibri"/>
        <family val="2"/>
        <scheme val="minor"/>
      </rPr>
      <t>3</t>
    </r>
  </si>
  <si>
    <r>
      <t>Capex (€mn)</t>
    </r>
    <r>
      <rPr>
        <b/>
        <vertAlign val="superscript"/>
        <sz val="11"/>
        <color rgb="FF000000"/>
        <rFont val="Calibri"/>
        <family val="2"/>
        <scheme val="minor"/>
      </rPr>
      <t>1</t>
    </r>
  </si>
  <si>
    <r>
      <t>Asset development Capex (€mn)</t>
    </r>
    <r>
      <rPr>
        <b/>
        <vertAlign val="superscript"/>
        <sz val="11"/>
        <color rgb="FF000000"/>
        <rFont val="Calibri"/>
        <family val="2"/>
        <scheme val="minor"/>
      </rPr>
      <t>1</t>
    </r>
  </si>
  <si>
    <r>
      <t>Revenues (€mn)</t>
    </r>
    <r>
      <rPr>
        <b/>
        <vertAlign val="superscript"/>
        <sz val="11"/>
        <color rgb="FF000000"/>
        <rFont val="Calibri"/>
        <family val="2"/>
        <scheme val="minor"/>
      </rPr>
      <t>1</t>
    </r>
  </si>
  <si>
    <r>
      <t>Reported EBITDA (€mn)</t>
    </r>
    <r>
      <rPr>
        <b/>
        <vertAlign val="superscript"/>
        <sz val="11"/>
        <color rgb="FF000000"/>
        <rFont val="Calibri"/>
        <family val="2"/>
        <scheme val="minor"/>
      </rPr>
      <t>1</t>
    </r>
  </si>
  <si>
    <r>
      <t>Reported EBIT (€mn)</t>
    </r>
    <r>
      <rPr>
        <b/>
        <vertAlign val="superscript"/>
        <sz val="11"/>
        <color rgb="FF000000"/>
        <rFont val="Calibri"/>
        <family val="2"/>
        <scheme val="minor"/>
      </rPr>
      <t>1</t>
    </r>
  </si>
  <si>
    <r>
      <t>From EBITDA to Net income</t>
    </r>
    <r>
      <rPr>
        <b/>
        <vertAlign val="superscript"/>
        <sz val="11"/>
        <color rgb="FF000000"/>
        <rFont val="Calibri"/>
        <family val="2"/>
        <scheme val="minor"/>
      </rPr>
      <t>1</t>
    </r>
    <r>
      <rPr>
        <b/>
        <sz val="11"/>
        <color rgb="FF000000"/>
        <rFont val="Calibri"/>
        <family val="2"/>
        <scheme val="minor"/>
      </rPr>
      <t xml:space="preserve"> (€mn)</t>
    </r>
  </si>
  <si>
    <t>Customers (mn)</t>
  </si>
  <si>
    <t>Street lighting (mn)</t>
  </si>
  <si>
    <t>Demand Response (GW)</t>
  </si>
  <si>
    <t>- Other contract liabilities</t>
  </si>
  <si>
    <t>- Other contract assets</t>
  </si>
  <si>
    <t>New long-term borrowings</t>
  </si>
  <si>
    <t>Repayments of borrowings</t>
  </si>
  <si>
    <t>Issues/(Redemptions) of hybrid bonds</t>
  </si>
  <si>
    <t>Cash flows used in investing activities (B)</t>
  </si>
  <si>
    <t>Impact of exchange rate fluctuations on cash and cash equivalents (D)</t>
  </si>
  <si>
    <t>Increase/(Decrease) in cash and cash equivalents (A+B+C+D)</t>
  </si>
  <si>
    <t>BESS</t>
  </si>
  <si>
    <t>1. Includes Panama, Guatemala and Costa Rica
2. Includes Greece and Germany
3. Includes Australia, South Africa, India and Zambia</t>
  </si>
  <si>
    <t>Storage BTM (MW)</t>
  </si>
  <si>
    <t>Net income/(expense) from hyperinflation</t>
  </si>
  <si>
    <t>Basic earnings per share</t>
  </si>
  <si>
    <t>Diluted earnings per share</t>
  </si>
  <si>
    <t>3. Enel Grids</t>
  </si>
  <si>
    <t>Enel Grids</t>
  </si>
  <si>
    <t>Net results from commodity contracts</t>
  </si>
  <si>
    <t>Sale/(Purchase) of treasury shares</t>
  </si>
  <si>
    <r>
      <t>Net financial charges</t>
    </r>
    <r>
      <rPr>
        <vertAlign val="superscript"/>
        <sz val="8.8000000000000007"/>
        <color theme="1"/>
        <rFont val="Calibri"/>
        <family val="2"/>
      </rPr>
      <t>2</t>
    </r>
  </si>
  <si>
    <t>Electricity Demand (TWh)</t>
  </si>
  <si>
    <t>Volumes  (bscm)</t>
  </si>
  <si>
    <t>Public Charging points (k)</t>
  </si>
  <si>
    <r>
      <t>Ordinary EBITDA (€mn)</t>
    </r>
    <r>
      <rPr>
        <b/>
        <vertAlign val="superscript"/>
        <sz val="11"/>
        <color rgb="FF000000"/>
        <rFont val="Calibri"/>
        <family val="2"/>
        <scheme val="minor"/>
      </rPr>
      <t>1</t>
    </r>
  </si>
  <si>
    <t>of which discontinued operations</t>
  </si>
  <si>
    <r>
      <t>Collections/Payments related to derivatives connected to borrowings</t>
    </r>
    <r>
      <rPr>
        <vertAlign val="superscript"/>
        <sz val="10"/>
        <color theme="1"/>
        <rFont val="Arial"/>
        <family val="2"/>
      </rPr>
      <t xml:space="preserve"> (1)</t>
    </r>
  </si>
  <si>
    <r>
      <t xml:space="preserve">Group total additional capacity </t>
    </r>
    <r>
      <rPr>
        <b/>
        <vertAlign val="superscript"/>
        <sz val="11"/>
        <color theme="1"/>
        <rFont val="Calibri"/>
        <family val="2"/>
        <scheme val="minor"/>
      </rPr>
      <t>1</t>
    </r>
  </si>
  <si>
    <r>
      <t xml:space="preserve">3. Enel Grids </t>
    </r>
    <r>
      <rPr>
        <b/>
        <vertAlign val="superscript"/>
        <sz val="14"/>
        <color theme="1"/>
        <rFont val="Arial"/>
        <family val="2"/>
      </rPr>
      <t>1</t>
    </r>
  </si>
  <si>
    <r>
      <t>Electricity distributed</t>
    </r>
    <r>
      <rPr>
        <b/>
        <vertAlign val="superscript"/>
        <sz val="11"/>
        <color rgb="FFFFFFFF"/>
        <rFont val="Calibri"/>
        <family val="2"/>
        <scheme val="minor"/>
      </rPr>
      <t xml:space="preserve">2 </t>
    </r>
    <r>
      <rPr>
        <b/>
        <sz val="11"/>
        <color rgb="FFFFFFFF"/>
        <rFont val="Calibri"/>
        <family val="2"/>
        <scheme val="minor"/>
      </rPr>
      <t>(TWh)</t>
    </r>
  </si>
  <si>
    <t>Grid customers (mn)</t>
  </si>
  <si>
    <r>
      <t>4. Retail</t>
    </r>
    <r>
      <rPr>
        <b/>
        <vertAlign val="superscript"/>
        <sz val="14"/>
        <color theme="1"/>
        <rFont val="Arial"/>
        <family val="2"/>
      </rPr>
      <t>1</t>
    </r>
  </si>
  <si>
    <r>
      <t xml:space="preserve">D&amp;A reported (€mn) </t>
    </r>
    <r>
      <rPr>
        <b/>
        <vertAlign val="superscript"/>
        <sz val="11"/>
        <color theme="1"/>
        <rFont val="Calibri"/>
        <family val="2"/>
        <scheme val="minor"/>
      </rPr>
      <t>1</t>
    </r>
  </si>
  <si>
    <t xml:space="preserve">1. Excludes managed capacity and BESS
2. Includes Panama
</t>
  </si>
  <si>
    <t>Volumes  (TWh)</t>
  </si>
  <si>
    <t>5. Enel X</t>
  </si>
  <si>
    <t>1. Includes Panama, Guatemala and Costa Rica
2. Includes Greece and Germany
3. Includes South Africa, India and Zambia</t>
  </si>
  <si>
    <t>- Other assets/liabilities</t>
  </si>
  <si>
    <t>Rest of World</t>
  </si>
  <si>
    <t>This document contains certain forward-looking statements that reflect the Company’s management’s current views with respect to future events and financial and operational performance of the Company and its subsidiaries. These forward-looking statements are based on Enel S.p.A.’s current expectations and projections about future events. Because these forward-looking statements are subject to risks and uncertainties, actual future results or performance may differ materially from those expressed in or implied by these statements due to any number of different factors, many of which are beyond the ability of Enel S.p.A. to control or estimate precisely, including changes in the regulatory environment, future market developments, fluctuations in the price and availability of fuel and other risks. You are cautioned not to place undue reliance on the forward-looking statements contained herein, which are made only as of the date of this presentation. Enel S.p.A. does not undertake any obligation to publicly release any updates or revisions to any forward-looking statements to reflect events or circumstances after the date of this presentation. The information contained in this presentation does not purport to be comprehensive and has not been independently verified by any independent third party. Certain numbers in this presentation are rounded, while certain figures may have been restated. This presentation does not constitute a recommendation regarding the securities of the Company. This presentation does not contain an offer to sell or a solicitation of any offer to buy any securities issued by Enel S.p.A. or any of its subsidiaries. 
Pursuant to art. 154-bis, paragraph 2, of the Italian Unified Financial Act of February 24, 1998, the executive in charge of preparing the corporate accounting documents at Enel, Stefano De Angelis, declares that the accounting information contained herein correspond to document results, books and accounting records.</t>
  </si>
  <si>
    <r>
      <t>Africa, Asia &amp; Oceania</t>
    </r>
    <r>
      <rPr>
        <vertAlign val="superscript"/>
        <sz val="11"/>
        <rFont val="Calibri"/>
        <family val="2"/>
        <scheme val="minor"/>
      </rPr>
      <t>3</t>
    </r>
  </si>
  <si>
    <t>Row elisions</t>
  </si>
  <si>
    <t>Row Elisions</t>
  </si>
  <si>
    <r>
      <t>Spot Price (€/MWh)</t>
    </r>
    <r>
      <rPr>
        <b/>
        <vertAlign val="superscript"/>
        <sz val="11"/>
        <color rgb="FFFFFFFF"/>
        <rFont val="Calibri"/>
        <family val="2"/>
        <scheme val="minor"/>
      </rPr>
      <t>1</t>
    </r>
  </si>
  <si>
    <r>
      <t>1. As of December 31</t>
    </r>
    <r>
      <rPr>
        <vertAlign val="superscript"/>
        <sz val="11"/>
        <color theme="0" tint="-0.34998626667073579"/>
        <rFont val="Calibri"/>
        <family val="2"/>
        <scheme val="minor"/>
      </rPr>
      <t>st</t>
    </r>
    <r>
      <rPr>
        <sz val="11"/>
        <color theme="0" tint="-0.34998626667073579"/>
        <rFont val="Calibri"/>
        <family val="2"/>
        <scheme val="minor"/>
      </rPr>
      <t>, 2023</t>
    </r>
  </si>
  <si>
    <t>1. 2023 figures after the disposal of Enel Goiás (Brazil), Enel Green Power Romania and Chilean Transmission
2. FY 2022 restated</t>
  </si>
  <si>
    <t>Smart meters (mn)</t>
  </si>
  <si>
    <t xml:space="preserve">1. 2023 figures after the disposal of Enel Goiás (Brazil) and Enel Green Power Romania 
</t>
  </si>
  <si>
    <t xml:space="preserve">1. Rounded figures, it includes capex related to asset classified as HFS for 849 €mn in 2023 and 156 €mn in 2022.  
2. Enel X Global Retail includes Enel X Way
</t>
  </si>
  <si>
    <t xml:space="preserve">Services 
&amp; Other </t>
  </si>
  <si>
    <t xml:space="preserve">1. Rounded figures
2. Enel X Global Retail includes Enel X Way
</t>
  </si>
  <si>
    <t>Services 
&amp; Other</t>
  </si>
  <si>
    <r>
      <t xml:space="preserve">Enel X Global Retail </t>
    </r>
    <r>
      <rPr>
        <b/>
        <vertAlign val="superscript"/>
        <sz val="11"/>
        <color rgb="FFFFFFFF"/>
        <rFont val="Calibri"/>
        <family val="2"/>
        <scheme val="minor"/>
      </rPr>
      <t>2</t>
    </r>
  </si>
  <si>
    <t xml:space="preserve">1. Rounded figures, FY 2022 restated figure
2. Enel X Global Retail includes Enel X Way
</t>
  </si>
  <si>
    <t>1. Ordinary figures, It excludes extraordinary items in FY 2022 (235 €mn: Energy transition and digitalization funds -297 €mn, M&amp;A +702 €mn, Discontinued Operations Greece, Russia and Romania -137 €mn, Covid-19 emergency costs -33 €mn) and in FY 2023 (-1.714 €mn: Solidarity contribution -208 €mn, M&amp;A -191 €mn, Energy transition and digitalization funds -366 €mn, Discontinued Operations Greece and Romania -889 €mn, Impairment -60 €mn).
2. Enel X Global Retail includes Enel X Way</t>
  </si>
  <si>
    <t>1. Rounded figures. FY 2022 restated figure</t>
  </si>
  <si>
    <t>1. FY 2022 restated figure
2. Enel X Global Retail includes Enel X Way</t>
  </si>
  <si>
    <t>Diluted earings per share</t>
  </si>
  <si>
    <t xml:space="preserve">Basic earnings per share </t>
  </si>
  <si>
    <t>Earnings per share:</t>
  </si>
  <si>
    <t>Other financial expense</t>
  </si>
  <si>
    <t>Financial expense from derivatives</t>
  </si>
  <si>
    <t>Other financial income</t>
  </si>
  <si>
    <t>Financial income from derivatives</t>
  </si>
  <si>
    <t>Operating profit/(loss)</t>
  </si>
  <si>
    <t>[Subtotal]</t>
  </si>
  <si>
    <t xml:space="preserve">                                                                                                                                        </t>
  </si>
  <si>
    <t>Capitalized costs</t>
  </si>
  <si>
    <t>Other operating costs</t>
  </si>
  <si>
    <t xml:space="preserve">Net impairment/(reversals) on trade receivables and other receivables </t>
  </si>
  <si>
    <t>Personnel expenses</t>
  </si>
  <si>
    <t>Services and other materials</t>
  </si>
  <si>
    <t>Electricity, gas and fuel</t>
  </si>
  <si>
    <t>Costs</t>
  </si>
  <si>
    <t>Other income</t>
  </si>
  <si>
    <t>Revenue from sales and services</t>
  </si>
  <si>
    <t>Revenue</t>
  </si>
  <si>
    <t>of which 
with related 
parties</t>
  </si>
  <si>
    <t>2023</t>
  </si>
  <si>
    <r>
      <t xml:space="preserve">Liabilities included in disposal groups classified as held for sale </t>
    </r>
    <r>
      <rPr>
        <b/>
        <vertAlign val="superscript"/>
        <sz val="10"/>
        <color theme="1"/>
        <rFont val="Arial"/>
        <family val="2"/>
      </rPr>
      <t>(1)</t>
    </r>
  </si>
  <si>
    <t>[Total]</t>
  </si>
  <si>
    <t>Other current liabilities</t>
  </si>
  <si>
    <t>Other current financial liabilities</t>
  </si>
  <si>
    <t>Current contract liabilities</t>
  </si>
  <si>
    <t>Current financial derivative liabilities</t>
  </si>
  <si>
    <t>Income tax liabilities</t>
  </si>
  <si>
    <t>Trade payables</t>
  </si>
  <si>
    <t>Provisions for risks and charges (current portion)</t>
  </si>
  <si>
    <t>Current portion of long-term borrowings</t>
  </si>
  <si>
    <t>Short-term borrowings</t>
  </si>
  <si>
    <t>Other non-current liabilities</t>
  </si>
  <si>
    <t>Other non-current financial liabilities</t>
  </si>
  <si>
    <t>Non-current contract liabilities</t>
  </si>
  <si>
    <t xml:space="preserve">Non-current financial derivative liabilities </t>
  </si>
  <si>
    <r>
      <t xml:space="preserve">Deferred tax liabilities </t>
    </r>
    <r>
      <rPr>
        <vertAlign val="superscript"/>
        <sz val="10"/>
        <color theme="1"/>
        <rFont val="Arial"/>
        <family val="2"/>
      </rPr>
      <t>(1)</t>
    </r>
  </si>
  <si>
    <t>Provisions for risks and charges (non-current portion)</t>
  </si>
  <si>
    <t>Employee benefits</t>
  </si>
  <si>
    <t>Long-term borrowings</t>
  </si>
  <si>
    <t>Non-controlling interests</t>
  </si>
  <si>
    <r>
      <t xml:space="preserve">Retained earnings </t>
    </r>
    <r>
      <rPr>
        <vertAlign val="superscript"/>
        <sz val="10"/>
        <color theme="1"/>
        <rFont val="Arial"/>
        <family val="2"/>
      </rPr>
      <t>(1)</t>
    </r>
  </si>
  <si>
    <t>Other reserves</t>
  </si>
  <si>
    <t>Treasury share reserve</t>
  </si>
  <si>
    <t>Share capital</t>
  </si>
  <si>
    <t xml:space="preserve">Equity attributable to the owners of the Parent </t>
  </si>
  <si>
    <t>at December 31, 2022</t>
  </si>
  <si>
    <t>LIABILITIES AND EQUITY</t>
  </si>
  <si>
    <r>
      <t xml:space="preserve">Assets classified as held for sale </t>
    </r>
    <r>
      <rPr>
        <b/>
        <vertAlign val="superscript"/>
        <sz val="10"/>
        <color theme="1"/>
        <rFont val="Arial"/>
        <family val="2"/>
      </rPr>
      <t>(1)</t>
    </r>
  </si>
  <si>
    <t xml:space="preserve">Cash and cash equivalents </t>
  </si>
  <si>
    <t xml:space="preserve">Other current assets </t>
  </si>
  <si>
    <t>Other current financial assets</t>
  </si>
  <si>
    <t>Current financial derivative assets</t>
  </si>
  <si>
    <t>Tax assets</t>
  </si>
  <si>
    <t>Current contract assets</t>
  </si>
  <si>
    <t>Trade receivables</t>
  </si>
  <si>
    <t>Inventories</t>
  </si>
  <si>
    <t>Other non-current assets</t>
  </si>
  <si>
    <t>Other non-current financial assets</t>
  </si>
  <si>
    <t xml:space="preserve">Non-current contract assets </t>
  </si>
  <si>
    <t>Non-current financial derivative assets</t>
  </si>
  <si>
    <t>Equity-accounted investments</t>
  </si>
  <si>
    <r>
      <t xml:space="preserve">Deferred tax assets </t>
    </r>
    <r>
      <rPr>
        <vertAlign val="superscript"/>
        <sz val="10"/>
        <color theme="1"/>
        <rFont val="Arial"/>
        <family val="2"/>
      </rPr>
      <t>(1)</t>
    </r>
  </si>
  <si>
    <t>Goodwill</t>
  </si>
  <si>
    <t>Intangible assets</t>
  </si>
  <si>
    <t>Investment property</t>
  </si>
  <si>
    <t>Property, plant and equipment</t>
  </si>
  <si>
    <t>parties</t>
  </si>
  <si>
    <t xml:space="preserve">with related </t>
  </si>
  <si>
    <t xml:space="preserve">of which </t>
  </si>
  <si>
    <t>Coupons paid to owner of hybrid bonds</t>
  </si>
  <si>
    <t>Payments for acquisition of equity investments without change of
control and other transactions in non-controlling interests</t>
  </si>
  <si>
    <t xml:space="preserve">Other changes in net financial debt </t>
  </si>
  <si>
    <t>Disposals of entities (or business units) less cash and cash equivalents sold</t>
  </si>
  <si>
    <t xml:space="preserve">Investments in non-current contract assets </t>
  </si>
  <si>
    <t>Investments in intangible assets</t>
  </si>
  <si>
    <t xml:space="preserve">Investments in property, plant and equipment </t>
  </si>
  <si>
    <t>Net capital gains</t>
  </si>
  <si>
    <t>Income taxes paid</t>
  </si>
  <si>
    <t>Net (income)/expense from measurement of commodities</t>
  </si>
  <si>
    <t>Utilization of provisions</t>
  </si>
  <si>
    <t>Accruals to provisions</t>
  </si>
  <si>
    <t>19</t>
  </si>
  <si>
    <t xml:space="preserve">Net (gains)/losses from equity-accounted investments </t>
  </si>
  <si>
    <t>Net impairment losses/(reversals) on trade receivables and other receivables</t>
  </si>
  <si>
    <t>Profit for the period (1)</t>
  </si>
  <si>
    <t>2022</t>
  </si>
  <si>
    <t xml:space="preserve">Attributable to owners of the Parent </t>
  </si>
  <si>
    <r>
      <t xml:space="preserve">Basic earnings per share  from continuing operations </t>
    </r>
    <r>
      <rPr>
        <i/>
        <vertAlign val="superscript"/>
        <sz val="10"/>
        <color rgb="FF000000"/>
        <rFont val="Arial"/>
        <family val="2"/>
      </rPr>
      <t>(1)</t>
    </r>
  </si>
  <si>
    <r>
      <t xml:space="preserve">Basic earnings /(loss) per share  from discontinued operations </t>
    </r>
    <r>
      <rPr>
        <i/>
        <vertAlign val="superscript"/>
        <sz val="10"/>
        <color rgb="FF000000"/>
        <rFont val="Arial"/>
        <family val="2"/>
      </rPr>
      <t>(1)</t>
    </r>
  </si>
  <si>
    <r>
      <t xml:space="preserve">Diluted earnings per share from continuing operations </t>
    </r>
    <r>
      <rPr>
        <i/>
        <vertAlign val="superscript"/>
        <sz val="10"/>
        <color rgb="FF000000"/>
        <rFont val="Arial"/>
        <family val="2"/>
      </rPr>
      <t>(1)</t>
    </r>
  </si>
  <si>
    <r>
      <t xml:space="preserve">Diluted earnings/(loss) per share from discontinued operations </t>
    </r>
    <r>
      <rPr>
        <i/>
        <vertAlign val="superscript"/>
        <sz val="10"/>
        <color theme="1"/>
        <rFont val="Arial"/>
        <family val="2"/>
      </rPr>
      <t>(1)</t>
    </r>
  </si>
  <si>
    <t>(1) The figures at December 31, 2022 have been adjusted to take account of the effects of IAS 12 Amendments, effective from 1st January 2023.</t>
  </si>
  <si>
    <t>at Dec 31, 2023</t>
  </si>
  <si>
    <r>
      <t xml:space="preserve">Total liabilities </t>
    </r>
    <r>
      <rPr>
        <b/>
        <vertAlign val="superscript"/>
        <sz val="10"/>
        <color theme="1"/>
        <rFont val="Arial"/>
        <family val="2"/>
      </rPr>
      <t>(1)</t>
    </r>
  </si>
  <si>
    <r>
      <t xml:space="preserve">TOTAL LIABILITIES AND EQUITY </t>
    </r>
    <r>
      <rPr>
        <b/>
        <vertAlign val="superscript"/>
        <sz val="10"/>
        <color theme="1"/>
        <rFont val="Arial"/>
        <family val="2"/>
      </rPr>
      <t>(1)</t>
    </r>
  </si>
  <si>
    <t>3,366 </t>
  </si>
  <si>
    <t>Financial (income)/expense</t>
  </si>
  <si>
    <r>
      <t xml:space="preserve">Interest income and other financial income collected </t>
    </r>
    <r>
      <rPr>
        <vertAlign val="superscript"/>
        <sz val="10"/>
        <color theme="1"/>
        <rFont val="Arial"/>
        <family val="2"/>
      </rPr>
      <t>(1)</t>
    </r>
  </si>
  <si>
    <r>
      <t xml:space="preserve">Interest expense and other financial expense paid </t>
    </r>
    <r>
      <rPr>
        <vertAlign val="superscript"/>
        <sz val="10"/>
        <color theme="1"/>
        <rFont val="Arial"/>
        <family val="2"/>
      </rPr>
      <t>(1)</t>
    </r>
  </si>
  <si>
    <r>
      <t>Cash flows from operating activities (A)</t>
    </r>
    <r>
      <rPr>
        <vertAlign val="superscript"/>
        <sz val="10"/>
        <color theme="1"/>
        <rFont val="Arial"/>
        <family val="2"/>
      </rPr>
      <t>(1)</t>
    </r>
  </si>
  <si>
    <t>Capital contributions received</t>
  </si>
  <si>
    <r>
      <t>Cash flows from (used in) financing activities (C)</t>
    </r>
    <r>
      <rPr>
        <b/>
        <vertAlign val="superscript"/>
        <sz val="10"/>
        <color theme="1"/>
        <rFont val="Arial"/>
        <family val="2"/>
      </rPr>
      <t>(1)</t>
    </r>
  </si>
  <si>
    <r>
      <t xml:space="preserve">Cash and cash equivalents at the end of the year </t>
    </r>
    <r>
      <rPr>
        <vertAlign val="superscript"/>
        <sz val="10"/>
        <color theme="1"/>
        <rFont val="Arial"/>
        <family val="2"/>
      </rPr>
      <t>(3)</t>
    </r>
  </si>
  <si>
    <t>(1) For better representation, for comparative purposes only, realized financial income and expenses related only to borrowings have been reclassified from “Collections/(Payments) associated with derivatives connected with borrowings," included in the Cash Flow from Financing Activities section to “Interest income/expense and other financial income/expense collected/paid“ included in Cash flows from operating activities section. 
(2) Of which cash and cash equivalents equal to €11,041 million at January 1, 2023 (€8,315 million at January 1, 2022), short-term securities equal to €78 million at January 1, 2023 (€88 million at January 1, 2022), cash and cash equivalents pertaining to “Assets held for sale” in the amount of €98 million at January 1, 2023 (€44 million at January 1, 2022) and cash and cash equivalents of “discontinued operations” equal to €326 million at January 1, 2023 (€543 million at January 1, 2022).
(3) Of which cash and cash equivalents equal to €6,801 million at December 31, 2023 (€11,041 million at December 31, 2022), short-term securities equal to €81 million at December 31, 2023 (€78 million at December 31, 2022), cash and cash equivalents pertaining to “Assets held for sale” in the amount of €261 million at December 31, 2023 (€98 million at December 31, 2022) and cash and cash equivalents of “discontinued operations” equal to €326 million at December 31, 2022.</t>
  </si>
  <si>
    <t>297</t>
  </si>
  <si>
    <t>10</t>
  </si>
  <si>
    <t>(52)</t>
  </si>
  <si>
    <t>239</t>
  </si>
  <si>
    <t>(89)</t>
  </si>
  <si>
    <t>(125)</t>
  </si>
  <si>
    <r>
      <t>Share of profit/(loss) of equity-accounted investments</t>
    </r>
    <r>
      <rPr>
        <vertAlign val="superscript"/>
        <sz val="10"/>
        <color rgb="FF000000"/>
        <rFont val="Arial"/>
        <family val="2"/>
      </rPr>
      <t xml:space="preserve"> (1)</t>
    </r>
  </si>
  <si>
    <r>
      <t xml:space="preserve">Pre-tax profit </t>
    </r>
    <r>
      <rPr>
        <b/>
        <vertAlign val="superscript"/>
        <sz val="10"/>
        <color rgb="FF000000"/>
        <rFont val="Arial"/>
        <family val="2"/>
      </rPr>
      <t>(1)</t>
    </r>
  </si>
  <si>
    <r>
      <t xml:space="preserve">Profit from continuing operations </t>
    </r>
    <r>
      <rPr>
        <b/>
        <vertAlign val="superscript"/>
        <sz val="10"/>
        <color rgb="FF000000"/>
        <rFont val="Arial"/>
        <family val="2"/>
      </rPr>
      <t>(1)</t>
    </r>
  </si>
  <si>
    <r>
      <t xml:space="preserve">Attributable to owners of the Parent </t>
    </r>
    <r>
      <rPr>
        <vertAlign val="superscript"/>
        <sz val="10"/>
        <color rgb="FF000000"/>
        <rFont val="Arial"/>
        <family val="2"/>
      </rPr>
      <t>(1)</t>
    </r>
  </si>
  <si>
    <r>
      <t xml:space="preserve">Attributable to non-controlling interests </t>
    </r>
    <r>
      <rPr>
        <vertAlign val="superscript"/>
        <sz val="10"/>
        <color rgb="FF000000"/>
        <rFont val="Arial"/>
        <family val="2"/>
      </rPr>
      <t>(1)</t>
    </r>
  </si>
  <si>
    <r>
      <t xml:space="preserve">Profit/(Loss) from discontinued operations </t>
    </r>
    <r>
      <rPr>
        <b/>
        <vertAlign val="superscript"/>
        <sz val="10"/>
        <color rgb="FF000000"/>
        <rFont val="Arial"/>
        <family val="2"/>
      </rPr>
      <t>(1)</t>
    </r>
  </si>
  <si>
    <t>Profit for the year (Owners of the Parent and non-controlling interests)</t>
  </si>
  <si>
    <t>5. Enel X Global Retail: Enel X</t>
  </si>
  <si>
    <t>4. Enel X Global Retail: Retail</t>
  </si>
  <si>
    <t>1. Enel X Global Retail includes Enel X Way</t>
  </si>
  <si>
    <t xml:space="preserve">
1. Enel X Global Retail includes Enel X Way</t>
  </si>
  <si>
    <t>Generation and Trading</t>
  </si>
  <si>
    <t>Enel Green Power</t>
  </si>
  <si>
    <t>Others and adjustments</t>
  </si>
  <si>
    <r>
      <t>Enel X Global Retail</t>
    </r>
    <r>
      <rPr>
        <b/>
        <vertAlign val="superscript"/>
        <sz val="11"/>
        <color rgb="FFFFFFFF"/>
        <rFont val="Calibri"/>
        <family val="2"/>
        <scheme val="minor"/>
      </rPr>
      <t>1</t>
    </r>
  </si>
  <si>
    <t>Discontinued operations</t>
  </si>
  <si>
    <t>(1) The figure for 2022 has been adjusted to take account of the classification under the item “Profit/(Loss) from discontinued operations” of the "Share of profit/(loss) of equity-accounted investments" related to Rusenergosbyt LLC, Rrussian company sold during December 2023.</t>
  </si>
  <si>
    <r>
      <t xml:space="preserve">TOTAL ASSETS </t>
    </r>
    <r>
      <rPr>
        <b/>
        <vertAlign val="superscript"/>
        <sz val="10"/>
        <color theme="1"/>
        <rFont val="Arial"/>
        <family val="2"/>
      </rPr>
      <t>(1)</t>
    </r>
  </si>
  <si>
    <r>
      <t xml:space="preserve">Total equity </t>
    </r>
    <r>
      <rPr>
        <b/>
        <vertAlign val="superscript"/>
        <sz val="10"/>
        <color theme="1"/>
        <rFont val="Arial"/>
        <family val="2"/>
      </rPr>
      <t>(1)</t>
    </r>
  </si>
  <si>
    <r>
      <t xml:space="preserve">Cash and cash equivalents at beginning of the year </t>
    </r>
    <r>
      <rPr>
        <vertAlign val="superscript"/>
        <sz val="10"/>
        <color theme="1"/>
        <rFont val="Arial"/>
        <family val="2"/>
      </rPr>
      <t>(2)</t>
    </r>
  </si>
  <si>
    <t>FY 2023</t>
  </si>
  <si>
    <t>FY 2022</t>
  </si>
  <si>
    <t>Debt by instrument</t>
  </si>
  <si>
    <t>Enel Spa</t>
  </si>
  <si>
    <t>EFI</t>
  </si>
  <si>
    <t>EGP SpA and Central Others</t>
  </si>
  <si>
    <t>Rest of the World</t>
  </si>
  <si>
    <t>Europe</t>
  </si>
  <si>
    <t>Africa, Asia and Oceania</t>
  </si>
  <si>
    <t>Bonds</t>
  </si>
  <si>
    <t>Bank Loans</t>
  </si>
  <si>
    <t>Tax Partnership</t>
  </si>
  <si>
    <t>Other Loans</t>
  </si>
  <si>
    <t>Other short term debt</t>
  </si>
  <si>
    <t>Commercial Paper</t>
  </si>
  <si>
    <t>Gross debt</t>
  </si>
  <si>
    <t>Financial Receivables</t>
  </si>
  <si>
    <t>Tariff Deficit</t>
  </si>
  <si>
    <t>Other short term financial receivables</t>
  </si>
  <si>
    <t>Cash and cash equivalents</t>
  </si>
  <si>
    <t xml:space="preserve">Net Debt – Third Parties </t>
  </si>
  <si>
    <t>Net Debt – Intercompany</t>
  </si>
  <si>
    <t xml:space="preserve">Net Debt – Group View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</si>
</sst>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3" formatCode="_-* #,##0.00_-;\-* #,##0.00_-;_-* &quot;-&quot;??_-;_-@_-"/>
    <numFmt numFmtId="164" formatCode="_(* #,##0.00_);_(* \(#,##0.00\);_(* &quot;-&quot;??_);_(@_)"/>
    <numFmt numFmtId="165" formatCode="_-* #,##0.00\ _€_-;\-* #,##0.00\ _€_-;_-* &quot;-&quot;??\ _€_-;_-@_-"/>
    <numFmt numFmtId="166" formatCode="_(* #,##0_);_(* \(#,##0\);_(* &quot;-&quot;??_);_(@_)"/>
    <numFmt numFmtId="167" formatCode="#,##0;\-#,##0;\-"/>
    <numFmt numFmtId="168" formatCode="_(* #,##0.0_);_(* \(#,##0.0\);_(* &quot;-&quot;??_);_(@_)"/>
    <numFmt numFmtId="169" formatCode="_-* #,##0.0_-;\-* #,##0.0_-;_-* &quot;-&quot;??_-;_-@_-"/>
    <numFmt numFmtId="170" formatCode="0.0"/>
    <numFmt numFmtId="171" formatCode="0.0%"/>
    <numFmt numFmtId="172" formatCode="#,##0;\(#,##0\);\-"/>
    <numFmt numFmtId="173" formatCode="#,##0_ ;\-#,##0\ "/>
    <numFmt numFmtId="174" formatCode="0.000000"/>
    <numFmt numFmtId="175" formatCode="#,##0.00;\(#,##0.00\);\-"/>
    <numFmt numFmtId="176" formatCode="_-* #,##0.00_-;\-* #,##0.00_-;_-* &quot;-&quot;_-;_-@_-"/>
  </numFmts>
  <fonts count="7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sz val="8"/>
      <name val="Arial"/>
      <family val="2"/>
    </font>
    <font>
      <sz val="10"/>
      <name val="Arial"/>
      <family val="2"/>
    </font>
    <font>
      <b/>
      <sz val="12"/>
      <color theme="1"/>
      <name val="Tahoma"/>
      <family val="2"/>
    </font>
    <font>
      <sz val="11"/>
      <color indexed="8"/>
      <name val="Calibri"/>
      <family val="2"/>
    </font>
    <font>
      <sz val="10"/>
      <name val="Arial"/>
      <family val="2"/>
    </font>
    <font>
      <i/>
      <sz val="11"/>
      <color theme="1"/>
      <name val="Calibri"/>
      <family val="2"/>
      <scheme val="minor"/>
    </font>
    <font>
      <i/>
      <sz val="11"/>
      <color theme="1"/>
      <name val="Calibri"/>
      <family val="2"/>
    </font>
    <font>
      <b/>
      <sz val="7.5"/>
      <color rgb="FF000000"/>
      <name val="Arial"/>
      <family val="2"/>
    </font>
    <font>
      <sz val="10"/>
      <name val="Arial"/>
      <family val="2"/>
    </font>
    <font>
      <sz val="18"/>
      <color theme="1"/>
      <name val="Arial"/>
      <family val="2"/>
    </font>
    <font>
      <sz val="11"/>
      <color theme="1"/>
      <name val="Arial"/>
      <family val="2"/>
    </font>
    <font>
      <sz val="22"/>
      <color theme="1"/>
      <name val="Arial"/>
      <family val="2"/>
    </font>
    <font>
      <u/>
      <sz val="18"/>
      <color theme="10"/>
      <name val="Arial"/>
      <family val="2"/>
    </font>
    <font>
      <b/>
      <sz val="11"/>
      <color theme="0"/>
      <name val="Calibri"/>
      <family val="2"/>
      <scheme val="minor"/>
    </font>
    <font>
      <b/>
      <sz val="11"/>
      <color rgb="FFFFFFFF"/>
      <name val="Calibri"/>
      <family val="2"/>
      <scheme val="minor"/>
    </font>
    <font>
      <sz val="11"/>
      <color rgb="FF000000"/>
      <name val="Calibri"/>
      <family val="2"/>
      <scheme val="minor"/>
    </font>
    <font>
      <b/>
      <sz val="11"/>
      <color rgb="FF7030A0"/>
      <name val="Calibri"/>
      <family val="2"/>
      <scheme val="minor"/>
    </font>
    <font>
      <b/>
      <sz val="11"/>
      <name val="Calibri"/>
      <family val="2"/>
      <scheme val="minor"/>
    </font>
    <font>
      <sz val="14"/>
      <color theme="1"/>
      <name val="Arial"/>
      <family val="2"/>
    </font>
    <font>
      <b/>
      <sz val="16"/>
      <color theme="1"/>
      <name val="Arial"/>
      <family val="2"/>
    </font>
    <font>
      <i/>
      <sz val="11"/>
      <color theme="1"/>
      <name val="Arial"/>
      <family val="2"/>
    </font>
    <font>
      <b/>
      <vertAlign val="superscript"/>
      <sz val="11"/>
      <color rgb="FFFFFFFF"/>
      <name val="Calibri"/>
      <family val="2"/>
      <scheme val="minor"/>
    </font>
    <font>
      <sz val="11"/>
      <name val="Calibri"/>
      <family val="2"/>
      <scheme val="minor"/>
    </font>
    <font>
      <sz val="11"/>
      <color rgb="FFFFFFFF"/>
      <name val="Calibri"/>
      <family val="2"/>
      <scheme val="minor"/>
    </font>
    <font>
      <sz val="11"/>
      <color theme="0" tint="-0.34998626667073579"/>
      <name val="Calibri"/>
      <family val="2"/>
      <scheme val="minor"/>
    </font>
    <font>
      <b/>
      <vertAlign val="superscript"/>
      <sz val="11"/>
      <color theme="1"/>
      <name val="Calibri"/>
      <family val="2"/>
      <scheme val="minor"/>
    </font>
    <font>
      <sz val="11"/>
      <color theme="1" tint="0.34998626667073579"/>
      <name val="Calibri"/>
      <family val="2"/>
      <scheme val="minor"/>
    </font>
    <font>
      <vertAlign val="superscript"/>
      <sz val="11"/>
      <color theme="1" tint="0.34998626667073579"/>
      <name val="Calibri"/>
      <family val="2"/>
      <scheme val="minor"/>
    </font>
    <font>
      <b/>
      <vertAlign val="superscript"/>
      <sz val="11"/>
      <name val="Calibri"/>
      <family val="2"/>
      <scheme val="minor"/>
    </font>
    <font>
      <b/>
      <sz val="11"/>
      <color rgb="FF000000"/>
      <name val="Calibri"/>
      <family val="2"/>
      <scheme val="minor"/>
    </font>
    <font>
      <sz val="11"/>
      <color rgb="FF7F7F7F"/>
      <name val="Calibri"/>
      <family val="2"/>
      <scheme val="minor"/>
    </font>
    <font>
      <sz val="11"/>
      <color theme="0" tint="-0.499984740745262"/>
      <name val="Calibri"/>
      <family val="2"/>
      <scheme val="minor"/>
    </font>
    <font>
      <b/>
      <sz val="11"/>
      <color rgb="FF0555FA"/>
      <name val="Calibri"/>
      <family val="2"/>
      <scheme val="minor"/>
    </font>
    <font>
      <b/>
      <sz val="11"/>
      <color rgb="FF41B9E6"/>
      <name val="Calibri"/>
      <family val="2"/>
      <scheme val="minor"/>
    </font>
    <font>
      <sz val="11"/>
      <color theme="0" tint="-0.249977111117893"/>
      <name val="Calibri"/>
      <family val="2"/>
      <scheme val="minor"/>
    </font>
    <font>
      <b/>
      <vertAlign val="superscript"/>
      <sz val="11"/>
      <color rgb="FF000000"/>
      <name val="Calibri"/>
      <family val="2"/>
      <scheme val="minor"/>
    </font>
    <font>
      <b/>
      <sz val="11"/>
      <color rgb="FFA6A6A6"/>
      <name val="Calibri"/>
      <family val="2"/>
      <scheme val="minor"/>
    </font>
    <font>
      <b/>
      <sz val="14"/>
      <color theme="1"/>
      <name val="Arial"/>
      <family val="2"/>
    </font>
    <font>
      <b/>
      <sz val="11"/>
      <color theme="0"/>
      <name val="Arial"/>
      <family val="2"/>
    </font>
    <font>
      <b/>
      <sz val="10"/>
      <color theme="0"/>
      <name val="Arial"/>
      <family val="2"/>
    </font>
    <font>
      <b/>
      <sz val="10"/>
      <name val="Arial"/>
      <family val="2"/>
    </font>
    <font>
      <i/>
      <sz val="10"/>
      <name val="Arial"/>
      <family val="2"/>
    </font>
    <font>
      <b/>
      <i/>
      <sz val="10"/>
      <name val="Arial"/>
      <family val="2"/>
    </font>
    <font>
      <sz val="11"/>
      <color theme="0"/>
      <name val="Arial"/>
      <family val="2"/>
    </font>
    <font>
      <b/>
      <sz val="11"/>
      <name val="Arial"/>
      <family val="2"/>
    </font>
    <font>
      <sz val="11"/>
      <name val="Arial"/>
      <family val="2"/>
    </font>
    <font>
      <b/>
      <sz val="10"/>
      <color theme="1"/>
      <name val="Arial"/>
      <family val="2"/>
    </font>
    <font>
      <sz val="8"/>
      <color theme="1"/>
      <name val="Arial"/>
      <family val="2"/>
    </font>
    <font>
      <i/>
      <sz val="10"/>
      <color theme="1"/>
      <name val="Arial"/>
      <family val="2"/>
    </font>
    <font>
      <sz val="10"/>
      <color theme="1"/>
      <name val="Arial"/>
      <family val="2"/>
    </font>
    <font>
      <i/>
      <sz val="11"/>
      <name val="Arial"/>
      <family val="2"/>
    </font>
    <font>
      <vertAlign val="superscript"/>
      <sz val="8.8000000000000007"/>
      <color theme="1"/>
      <name val="Calibri"/>
      <family val="2"/>
    </font>
    <font>
      <vertAlign val="superscript"/>
      <sz val="10"/>
      <color theme="1"/>
      <name val="Arial"/>
      <family val="2"/>
    </font>
    <font>
      <b/>
      <vertAlign val="superscript"/>
      <sz val="14"/>
      <color theme="1"/>
      <name val="Arial"/>
      <family val="2"/>
    </font>
    <font>
      <vertAlign val="superscript"/>
      <sz val="11"/>
      <color theme="0" tint="-0.34998626667073579"/>
      <name val="Calibri"/>
      <family val="2"/>
      <scheme val="minor"/>
    </font>
    <font>
      <vertAlign val="superscript"/>
      <sz val="11"/>
      <name val="Calibri"/>
      <family val="2"/>
      <scheme val="minor"/>
    </font>
    <font>
      <sz val="10"/>
      <color theme="1"/>
      <name val="Calibri"/>
      <family val="2"/>
      <scheme val="minor"/>
    </font>
    <font>
      <sz val="10"/>
      <color theme="1"/>
      <name val="Times New Roman"/>
      <family val="1"/>
    </font>
    <font>
      <b/>
      <sz val="10"/>
      <color rgb="FF000000"/>
      <name val="Arial"/>
      <family val="2"/>
    </font>
    <font>
      <i/>
      <sz val="10"/>
      <color rgb="FF000000"/>
      <name val="Arial"/>
      <family val="2"/>
    </font>
    <font>
      <b/>
      <i/>
      <sz val="10"/>
      <color rgb="FF000000"/>
      <name val="Arial"/>
      <family val="2"/>
    </font>
    <font>
      <sz val="10"/>
      <color rgb="FF000000"/>
      <name val="Arial"/>
      <family val="2"/>
    </font>
    <font>
      <vertAlign val="superscript"/>
      <sz val="10"/>
      <color rgb="FF000000"/>
      <name val="Arial"/>
      <family val="2"/>
    </font>
    <font>
      <b/>
      <sz val="10"/>
      <color theme="1"/>
      <name val="Calibri"/>
      <family val="2"/>
      <scheme val="minor"/>
    </font>
    <font>
      <b/>
      <vertAlign val="superscript"/>
      <sz val="10"/>
      <color rgb="FF000000"/>
      <name val="Arial"/>
      <family val="2"/>
    </font>
    <font>
      <i/>
      <sz val="10"/>
      <color theme="1"/>
      <name val="Calibri"/>
      <family val="2"/>
      <scheme val="minor"/>
    </font>
    <font>
      <sz val="8"/>
      <color theme="1"/>
      <name val="Calibri"/>
      <family val="2"/>
      <scheme val="minor"/>
    </font>
    <font>
      <b/>
      <vertAlign val="superscript"/>
      <sz val="10"/>
      <color theme="1"/>
      <name val="Arial"/>
      <family val="2"/>
    </font>
    <font>
      <b/>
      <i/>
      <sz val="10"/>
      <color theme="1"/>
      <name val="Arial"/>
      <family val="2"/>
    </font>
    <font>
      <sz val="7"/>
      <color theme="1"/>
      <name val="Arial"/>
      <family val="2"/>
    </font>
    <font>
      <i/>
      <vertAlign val="superscript"/>
      <sz val="10"/>
      <color rgb="FF000000"/>
      <name val="Arial"/>
      <family val="2"/>
    </font>
    <font>
      <i/>
      <vertAlign val="superscript"/>
      <sz val="10"/>
      <color theme="1"/>
      <name val="Arial"/>
      <family val="2"/>
    </font>
  </fonts>
  <fills count="13">
    <fill>
      <patternFill patternType="none"/>
    </fill>
    <fill>
      <patternFill patternType="gray125"/>
    </fill>
    <fill>
      <patternFill patternType="solid">
        <fgColor theme="0"/>
        <bgColor indexed="64"/>
      </patternFill>
    </fill>
    <fill>
      <patternFill patternType="solid">
        <fgColor rgb="FF0655FA"/>
        <bgColor indexed="64"/>
      </patternFill>
    </fill>
    <fill>
      <patternFill patternType="solid">
        <fgColor rgb="FFE61400"/>
        <bgColor indexed="64"/>
      </patternFill>
    </fill>
    <fill>
      <patternFill patternType="solid">
        <fgColor theme="0" tint="-4.9989318521683403E-2"/>
        <bgColor indexed="64"/>
      </patternFill>
    </fill>
    <fill>
      <patternFill patternType="solid">
        <fgColor rgb="FF0555FA"/>
        <bgColor indexed="64"/>
      </patternFill>
    </fill>
    <fill>
      <patternFill patternType="solid">
        <fgColor rgb="FF41B9E6"/>
        <bgColor indexed="64"/>
      </patternFill>
    </fill>
    <fill>
      <patternFill patternType="solid">
        <fgColor rgb="FFC6C6C6"/>
        <bgColor indexed="64"/>
      </patternFill>
    </fill>
    <fill>
      <patternFill patternType="solid">
        <fgColor rgb="FFFFFFFF"/>
        <bgColor indexed="64"/>
      </patternFill>
    </fill>
    <fill>
      <patternFill patternType="solid">
        <fgColor rgb="FFBFBFBF"/>
        <bgColor indexed="64"/>
      </patternFill>
    </fill>
    <fill>
      <patternFill patternType="solid">
        <fgColor rgb="FF7030A0"/>
        <bgColor indexed="64"/>
      </patternFill>
    </fill>
    <fill>
      <patternFill patternType="solid">
        <fgColor rgb="FF6A99FC"/>
        <bgColor indexed="64"/>
      </patternFill>
    </fill>
  </fills>
  <borders count="75">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rgb="FFC6C6C6"/>
      </bottom>
      <diagonal/>
    </border>
    <border>
      <left style="thin">
        <color theme="0"/>
      </left>
      <right style="thin">
        <color rgb="FFC6C6C6"/>
      </right>
      <top style="thin">
        <color theme="0"/>
      </top>
      <bottom style="thin">
        <color rgb="FFC6C6C6"/>
      </bottom>
      <diagonal/>
    </border>
    <border>
      <left/>
      <right style="thin">
        <color theme="0"/>
      </right>
      <top style="thin">
        <color theme="0"/>
      </top>
      <bottom style="thin">
        <color rgb="FFC6C6C6"/>
      </bottom>
      <diagonal/>
    </border>
    <border>
      <left/>
      <right/>
      <top style="thin">
        <color theme="0"/>
      </top>
      <bottom style="thin">
        <color rgb="FFC6C6C6"/>
      </bottom>
      <diagonal/>
    </border>
    <border>
      <left style="thin">
        <color theme="0"/>
      </left>
      <right style="thin">
        <color theme="0"/>
      </right>
      <top style="thin">
        <color theme="0"/>
      </top>
      <bottom/>
      <diagonal/>
    </border>
    <border>
      <left style="thin">
        <color theme="0"/>
      </left>
      <right style="thin">
        <color theme="0"/>
      </right>
      <top style="thin">
        <color rgb="FFC6C6C6"/>
      </top>
      <bottom style="thin">
        <color theme="0"/>
      </bottom>
      <diagonal/>
    </border>
    <border>
      <left style="thin">
        <color theme="0"/>
      </left>
      <right style="thin">
        <color theme="0" tint="-0.14996795556505021"/>
      </right>
      <top style="thin">
        <color rgb="FFC6C6C6"/>
      </top>
      <bottom style="thin">
        <color theme="0"/>
      </bottom>
      <diagonal/>
    </border>
    <border>
      <left/>
      <right style="thin">
        <color theme="0"/>
      </right>
      <top/>
      <bottom style="thin">
        <color theme="0"/>
      </bottom>
      <diagonal/>
    </border>
    <border>
      <left style="thin">
        <color theme="0"/>
      </left>
      <right style="thin">
        <color theme="0"/>
      </right>
      <top/>
      <bottom/>
      <diagonal/>
    </border>
    <border>
      <left style="thin">
        <color theme="0"/>
      </left>
      <right style="thin">
        <color theme="0" tint="-0.14996795556505021"/>
      </right>
      <top style="thin">
        <color theme="0"/>
      </top>
      <bottom style="thin">
        <color theme="0"/>
      </bottom>
      <diagonal/>
    </border>
    <border>
      <left style="thin">
        <color theme="0"/>
      </left>
      <right style="thin">
        <color theme="0" tint="-0.14996795556505021"/>
      </right>
      <top style="thin">
        <color theme="0"/>
      </top>
      <bottom style="thin">
        <color rgb="FFC6C6C6"/>
      </bottom>
      <diagonal/>
    </border>
    <border>
      <left/>
      <right style="thin">
        <color theme="0"/>
      </right>
      <top style="thin">
        <color rgb="FFC6C6C6"/>
      </top>
      <bottom style="thin">
        <color theme="0"/>
      </bottom>
      <diagonal/>
    </border>
    <border>
      <left/>
      <right style="thin">
        <color rgb="FFC6C6C6"/>
      </right>
      <top style="thin">
        <color rgb="FFC6C6C6"/>
      </top>
      <bottom style="thin">
        <color theme="0"/>
      </bottom>
      <diagonal/>
    </border>
    <border>
      <left style="thin">
        <color rgb="FF0555FA"/>
      </left>
      <right/>
      <top style="thin">
        <color rgb="FF0555FA"/>
      </top>
      <bottom style="thin">
        <color rgb="FF0555FA"/>
      </bottom>
      <diagonal/>
    </border>
    <border>
      <left/>
      <right/>
      <top style="thin">
        <color rgb="FF0555FA"/>
      </top>
      <bottom style="thin">
        <color rgb="FF0555FA"/>
      </bottom>
      <diagonal/>
    </border>
    <border>
      <left/>
      <right style="thin">
        <color rgb="FF0555FA"/>
      </right>
      <top style="thin">
        <color rgb="FF0555FA"/>
      </top>
      <bottom style="thin">
        <color rgb="FF0555FA"/>
      </bottom>
      <diagonal/>
    </border>
    <border>
      <left/>
      <right/>
      <top/>
      <bottom style="thin">
        <color rgb="FF0555FA"/>
      </bottom>
      <diagonal/>
    </border>
    <border>
      <left/>
      <right/>
      <top style="thin">
        <color theme="0"/>
      </top>
      <bottom style="thin">
        <color theme="0"/>
      </bottom>
      <diagonal/>
    </border>
    <border>
      <left/>
      <right/>
      <top/>
      <bottom style="thin">
        <color theme="0"/>
      </bottom>
      <diagonal/>
    </border>
    <border>
      <left style="thin">
        <color theme="0"/>
      </left>
      <right style="thin">
        <color theme="0"/>
      </right>
      <top style="thin">
        <color rgb="FF0555FA"/>
      </top>
      <bottom style="thin">
        <color rgb="FF0555FA"/>
      </bottom>
      <diagonal/>
    </border>
    <border>
      <left style="thin">
        <color theme="0"/>
      </left>
      <right/>
      <top/>
      <bottom style="thin">
        <color theme="0"/>
      </bottom>
      <diagonal/>
    </border>
    <border>
      <left style="thin">
        <color theme="0"/>
      </left>
      <right/>
      <top/>
      <bottom/>
      <diagonal/>
    </border>
    <border>
      <left/>
      <right style="thin">
        <color theme="0"/>
      </right>
      <top style="thin">
        <color rgb="FF41B9E6"/>
      </top>
      <bottom style="thin">
        <color rgb="FF41B9E6"/>
      </bottom>
      <diagonal/>
    </border>
    <border>
      <left style="thin">
        <color theme="0"/>
      </left>
      <right style="thin">
        <color theme="0"/>
      </right>
      <top style="thin">
        <color rgb="FF41B9E6"/>
      </top>
      <bottom style="thin">
        <color rgb="FF41B9E6"/>
      </bottom>
      <diagonal/>
    </border>
    <border>
      <left style="thin">
        <color theme="0"/>
      </left>
      <right/>
      <top style="thin">
        <color theme="0"/>
      </top>
      <bottom/>
      <diagonal/>
    </border>
    <border>
      <left style="thin">
        <color theme="0"/>
      </left>
      <right style="thin">
        <color theme="0"/>
      </right>
      <top/>
      <bottom style="thin">
        <color theme="0"/>
      </bottom>
      <diagonal/>
    </border>
    <border>
      <left/>
      <right/>
      <top style="thin">
        <color indexed="64"/>
      </top>
      <bottom style="thin">
        <color indexed="64"/>
      </bottom>
      <diagonal/>
    </border>
    <border>
      <left/>
      <right/>
      <top/>
      <bottom style="medium">
        <color auto="1"/>
      </bottom>
      <diagonal/>
    </border>
    <border>
      <left/>
      <right/>
      <top style="thin">
        <color theme="0"/>
      </top>
      <bottom/>
      <diagonal/>
    </border>
    <border>
      <left/>
      <right/>
      <top style="thin">
        <color theme="0" tint="-0.14996795556505021"/>
      </top>
      <bottom style="thin">
        <color theme="0" tint="-0.14996795556505021"/>
      </bottom>
      <diagonal/>
    </border>
    <border>
      <left style="thin">
        <color theme="0"/>
      </left>
      <right style="thin">
        <color rgb="FFC6C6C6"/>
      </right>
      <top/>
      <bottom style="thin">
        <color theme="0"/>
      </bottom>
      <diagonal/>
    </border>
    <border>
      <left style="thin">
        <color theme="0"/>
      </left>
      <right style="thin">
        <color rgb="FFC6C6C6"/>
      </right>
      <top style="thin">
        <color theme="0"/>
      </top>
      <bottom style="thin">
        <color theme="0"/>
      </bottom>
      <diagonal/>
    </border>
    <border>
      <left/>
      <right style="thin">
        <color theme="0"/>
      </right>
      <top style="thin">
        <color theme="0"/>
      </top>
      <bottom/>
      <diagonal/>
    </border>
    <border>
      <left/>
      <right/>
      <top style="thin">
        <color indexed="64"/>
      </top>
      <bottom/>
      <diagonal/>
    </border>
    <border>
      <left style="thin">
        <color theme="0"/>
      </left>
      <right style="thin">
        <color theme="0"/>
      </right>
      <top style="thin">
        <color theme="0"/>
      </top>
      <bottom style="thin">
        <color rgb="FF7030A0"/>
      </bottom>
      <diagonal/>
    </border>
    <border>
      <left/>
      <right style="thin">
        <color theme="0"/>
      </right>
      <top style="thin">
        <color rgb="FF7030A0"/>
      </top>
      <bottom style="thin">
        <color rgb="FF7030A0"/>
      </bottom>
      <diagonal/>
    </border>
    <border>
      <left style="thin">
        <color theme="0"/>
      </left>
      <right style="thin">
        <color theme="0"/>
      </right>
      <top style="thin">
        <color rgb="FF7030A0"/>
      </top>
      <bottom style="thin">
        <color rgb="FF7030A0"/>
      </bottom>
      <diagonal/>
    </border>
    <border>
      <left/>
      <right style="thin">
        <color theme="0" tint="-0.14999847407452621"/>
      </right>
      <top style="thin">
        <color theme="0"/>
      </top>
      <bottom style="thin">
        <color theme="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left>
      <right style="thin">
        <color theme="0"/>
      </right>
      <top style="thin">
        <color theme="0"/>
      </top>
      <bottom style="thin">
        <color rgb="FF0555FA"/>
      </bottom>
      <diagonal/>
    </border>
    <border>
      <left/>
      <right/>
      <top style="thin">
        <color theme="0"/>
      </top>
      <bottom style="thin">
        <color theme="0" tint="-0.14999847407452621"/>
      </bottom>
      <diagonal/>
    </border>
    <border>
      <left/>
      <right style="thin">
        <color theme="0" tint="-0.14999847407452621"/>
      </right>
      <top/>
      <bottom style="thin">
        <color theme="0"/>
      </bottom>
      <diagonal/>
    </border>
    <border>
      <left/>
      <right style="thin">
        <color theme="0" tint="-0.14999847407452621"/>
      </right>
      <top style="thin">
        <color theme="0"/>
      </top>
      <bottom style="thin">
        <color theme="0" tint="-0.14999847407452621"/>
      </bottom>
      <diagonal/>
    </border>
    <border>
      <left style="thin">
        <color theme="0" tint="-0.14999847407452621"/>
      </left>
      <right/>
      <top style="thin">
        <color theme="0"/>
      </top>
      <bottom style="thin">
        <color theme="0" tint="-0.14999847407452621"/>
      </bottom>
      <diagonal/>
    </border>
    <border>
      <left/>
      <right/>
      <top/>
      <bottom style="thin">
        <color theme="0" tint="-0.14996795556505021"/>
      </bottom>
      <diagonal/>
    </border>
    <border>
      <left/>
      <right style="thin">
        <color theme="0" tint="-0.14999847407452621"/>
      </right>
      <top/>
      <bottom style="thin">
        <color rgb="FF0555FA"/>
      </bottom>
      <diagonal/>
    </border>
    <border>
      <left/>
      <right style="thin">
        <color theme="0" tint="-0.14999847407452621"/>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left>
      <right style="thin">
        <color theme="0" tint="-0.14999847407452621"/>
      </right>
      <top style="thin">
        <color theme="0" tint="-0.14999847407452621"/>
      </top>
      <bottom style="thin">
        <color theme="0" tint="-0.14999847407452621"/>
      </bottom>
      <diagonal/>
    </border>
    <border>
      <left/>
      <right/>
      <top style="thin">
        <color theme="0" tint="-0.14996795556505021"/>
      </top>
      <bottom style="thin">
        <color theme="0"/>
      </bottom>
      <diagonal/>
    </border>
    <border>
      <left style="thin">
        <color theme="0" tint="-0.14999847407452621"/>
      </left>
      <right/>
      <top style="thin">
        <color theme="0" tint="-0.14999847407452621"/>
      </top>
      <bottom style="thin">
        <color theme="0" tint="-0.14999847407452621"/>
      </bottom>
      <diagonal/>
    </border>
    <border>
      <left/>
      <right style="thin">
        <color theme="0"/>
      </right>
      <top/>
      <bottom/>
      <diagonal/>
    </border>
    <border>
      <left style="thin">
        <color theme="0"/>
      </left>
      <right style="thin">
        <color theme="0"/>
      </right>
      <top style="thin">
        <color theme="0"/>
      </top>
      <bottom style="thin">
        <color rgb="FF41B9E6"/>
      </bottom>
      <diagonal/>
    </border>
    <border>
      <left style="thin">
        <color theme="0" tint="-0.14990691854609822"/>
      </left>
      <right/>
      <top/>
      <bottom/>
      <diagonal/>
    </border>
    <border>
      <left/>
      <right style="thin">
        <color theme="0"/>
      </right>
      <top/>
      <bottom style="thin">
        <color rgb="FFC6C6C6"/>
      </bottom>
      <diagonal/>
    </border>
    <border>
      <left/>
      <right style="thin">
        <color theme="0" tint="-0.14999847407452621"/>
      </right>
      <top/>
      <bottom/>
      <diagonal/>
    </border>
    <border>
      <left style="thin">
        <color theme="0" tint="-0.14999847407452621"/>
      </left>
      <right style="thin">
        <color theme="0" tint="-0.14999847407452621"/>
      </right>
      <top style="thin">
        <color theme="0"/>
      </top>
      <bottom style="thin">
        <color theme="0" tint="-0.14999847407452621"/>
      </bottom>
      <diagonal/>
    </border>
    <border>
      <left style="thin">
        <color theme="0" tint="-0.14999847407452621"/>
      </left>
      <right style="thin">
        <color theme="0" tint="-0.14999847407452621"/>
      </right>
      <top/>
      <bottom/>
      <diagonal/>
    </border>
    <border>
      <left style="thin">
        <color theme="0" tint="-0.14999847407452621"/>
      </left>
      <right style="thin">
        <color theme="0"/>
      </right>
      <top style="thin">
        <color theme="0"/>
      </top>
      <bottom style="thin">
        <color theme="0" tint="-0.14999847407452621"/>
      </bottom>
      <diagonal/>
    </border>
    <border>
      <left style="thin">
        <color theme="0" tint="-0.14999847407452621"/>
      </left>
      <right style="thin">
        <color theme="0"/>
      </right>
      <top style="thin">
        <color theme="0" tint="-0.14999847407452621"/>
      </top>
      <bottom style="thin">
        <color theme="0" tint="-0.14999847407452621"/>
      </bottom>
      <diagonal/>
    </border>
    <border>
      <left style="thin">
        <color theme="0"/>
      </left>
      <right style="thin">
        <color theme="0"/>
      </right>
      <top/>
      <bottom style="thin">
        <color rgb="FFC6C6C6"/>
      </bottom>
      <diagonal/>
    </border>
    <border>
      <left style="thin">
        <color theme="0"/>
      </left>
      <right style="thin">
        <color rgb="FFC6C6C6"/>
      </right>
      <top/>
      <bottom style="thin">
        <color rgb="FFC6C6C6"/>
      </bottom>
      <diagonal/>
    </border>
    <border>
      <left/>
      <right/>
      <top style="thin">
        <color indexed="64"/>
      </top>
      <bottom style="thick">
        <color indexed="64"/>
      </bottom>
      <diagonal/>
    </border>
    <border>
      <left/>
      <right/>
      <top/>
      <bottom style="thick">
        <color rgb="FF000000"/>
      </bottom>
      <diagonal/>
    </border>
    <border>
      <left/>
      <right/>
      <top/>
      <bottom style="thin">
        <color indexed="64"/>
      </bottom>
      <diagonal/>
    </border>
    <border>
      <left/>
      <right/>
      <top style="thin">
        <color rgb="FF000000"/>
      </top>
      <bottom style="thick">
        <color rgb="FF000000"/>
      </bottom>
      <diagonal/>
    </border>
    <border>
      <left/>
      <right/>
      <top style="thin">
        <color rgb="FF000000"/>
      </top>
      <bottom style="thin">
        <color rgb="FF000000"/>
      </bottom>
      <diagonal/>
    </border>
    <border>
      <left/>
      <right/>
      <top/>
      <bottom style="thin">
        <color rgb="FF000000"/>
      </bottom>
      <diagonal/>
    </border>
    <border>
      <left/>
      <right/>
      <top/>
      <bottom style="thick">
        <color indexed="64"/>
      </bottom>
      <diagonal/>
    </border>
    <border>
      <left/>
      <right/>
      <top style="thin">
        <color rgb="FF000000"/>
      </top>
      <bottom style="thick">
        <color auto="1"/>
      </bottom>
      <diagonal/>
    </border>
    <border>
      <left/>
      <right/>
      <top style="thin">
        <color rgb="FF000000"/>
      </top>
      <bottom/>
      <diagonal/>
    </border>
  </borders>
  <cellStyleXfs count="13">
    <xf numFmtId="0" fontId="0" fillId="0" borderId="0"/>
    <xf numFmtId="165"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164" fontId="1" fillId="0" borderId="0" applyFont="0" applyFill="0" applyBorder="0" applyAlignment="0" applyProtection="0"/>
    <xf numFmtId="0" fontId="6" fillId="0" borderId="0"/>
    <xf numFmtId="0" fontId="1" fillId="0" borderId="0"/>
    <xf numFmtId="43" fontId="6" fillId="0" borderId="0" applyFont="0" applyFill="0" applyBorder="0" applyAlignment="0" applyProtection="0"/>
    <xf numFmtId="43" fontId="8" fillId="0" borderId="0" applyFont="0" applyFill="0" applyBorder="0" applyAlignment="0" applyProtection="0"/>
    <xf numFmtId="0" fontId="9" fillId="0" borderId="0"/>
    <xf numFmtId="0" fontId="6" fillId="0" borderId="0"/>
    <xf numFmtId="0" fontId="13" fillId="0" borderId="0"/>
    <xf numFmtId="0" fontId="6" fillId="0" borderId="0"/>
  </cellStyleXfs>
  <cellXfs count="418">
    <xf numFmtId="0" fontId="0" fillId="0" borderId="0" xfId="0"/>
    <xf numFmtId="167" fontId="3" fillId="0" borderId="0" xfId="0" applyNumberFormat="1" applyFont="1" applyAlignment="1">
      <alignment horizontal="center"/>
    </xf>
    <xf numFmtId="167" fontId="3" fillId="5" borderId="0" xfId="0" applyNumberFormat="1" applyFont="1" applyFill="1" applyAlignment="1">
      <alignment horizontal="center"/>
    </xf>
    <xf numFmtId="0" fontId="3" fillId="0" borderId="0" xfId="0" applyFont="1"/>
    <xf numFmtId="167" fontId="0" fillId="0" borderId="0" xfId="0" applyNumberFormat="1" applyAlignment="1">
      <alignment horizontal="center"/>
    </xf>
    <xf numFmtId="0" fontId="7" fillId="0" borderId="0" xfId="0" applyFont="1" applyAlignment="1">
      <alignment vertical="center"/>
    </xf>
    <xf numFmtId="166" fontId="0" fillId="0" borderId="0" xfId="0" applyNumberFormat="1"/>
    <xf numFmtId="9" fontId="0" fillId="0" borderId="0" xfId="2" applyFont="1"/>
    <xf numFmtId="9" fontId="2" fillId="0" borderId="0" xfId="2" applyFont="1"/>
    <xf numFmtId="166" fontId="0" fillId="0" borderId="0" xfId="2" applyNumberFormat="1" applyFont="1"/>
    <xf numFmtId="9" fontId="0" fillId="0" borderId="0" xfId="0" applyNumberFormat="1"/>
    <xf numFmtId="0" fontId="7" fillId="0" borderId="0" xfId="0" applyFont="1" applyAlignment="1">
      <alignment horizontal="left" vertical="center"/>
    </xf>
    <xf numFmtId="0" fontId="14" fillId="0" borderId="0" xfId="0" applyFont="1"/>
    <xf numFmtId="0" fontId="15" fillId="0" borderId="0" xfId="0" applyFont="1"/>
    <xf numFmtId="0" fontId="19" fillId="11" borderId="1" xfId="0" applyFont="1" applyFill="1" applyBorder="1" applyAlignment="1">
      <alignment horizontal="center" vertical="center" wrapText="1" readingOrder="1"/>
    </xf>
    <xf numFmtId="0" fontId="19" fillId="11" borderId="29" xfId="0" applyFont="1" applyFill="1" applyBorder="1" applyAlignment="1">
      <alignment horizontal="left" vertical="center" wrapText="1" indent="1" readingOrder="1"/>
    </xf>
    <xf numFmtId="0" fontId="19" fillId="11" borderId="1" xfId="0" applyFont="1" applyFill="1" applyBorder="1" applyAlignment="1">
      <alignment horizontal="left" vertical="center" wrapText="1" indent="1" readingOrder="1"/>
    </xf>
    <xf numFmtId="0" fontId="19" fillId="11" borderId="38" xfId="0" applyFont="1" applyFill="1" applyBorder="1" applyAlignment="1">
      <alignment horizontal="left" vertical="center" wrapText="1" indent="1" readingOrder="1"/>
    </xf>
    <xf numFmtId="0" fontId="21" fillId="0" borderId="39" xfId="0" applyFont="1" applyBorder="1" applyAlignment="1">
      <alignment horizontal="left" vertical="center" wrapText="1" indent="1" readingOrder="1"/>
    </xf>
    <xf numFmtId="0" fontId="23" fillId="0" borderId="0" xfId="0" applyFont="1"/>
    <xf numFmtId="0" fontId="24" fillId="0" borderId="0" xfId="0" applyFont="1" applyAlignment="1">
      <alignment horizontal="center"/>
    </xf>
    <xf numFmtId="0" fontId="25" fillId="0" borderId="0" xfId="0" applyFont="1"/>
    <xf numFmtId="0" fontId="23" fillId="0" borderId="31" xfId="0" applyFont="1" applyBorder="1"/>
    <xf numFmtId="0" fontId="20" fillId="2" borderId="1" xfId="0" applyFont="1" applyFill="1" applyBorder="1" applyAlignment="1">
      <alignment horizontal="center" vertical="center" wrapText="1"/>
    </xf>
    <xf numFmtId="0" fontId="19" fillId="3" borderId="1" xfId="0" applyFont="1" applyFill="1" applyBorder="1" applyAlignment="1">
      <alignment horizontal="center" vertical="center" wrapText="1" readingOrder="1"/>
    </xf>
    <xf numFmtId="0" fontId="19" fillId="4" borderId="1" xfId="0" applyFont="1" applyFill="1" applyBorder="1" applyAlignment="1">
      <alignment horizontal="left" vertical="center" wrapText="1" indent="1" readingOrder="1"/>
    </xf>
    <xf numFmtId="164" fontId="27" fillId="0" borderId="6" xfId="4" applyFont="1" applyFill="1" applyBorder="1" applyAlignment="1">
      <alignment horizontal="center" vertical="center" wrapText="1" readingOrder="1"/>
    </xf>
    <xf numFmtId="164" fontId="27" fillId="0" borderId="5" xfId="4" applyFont="1" applyFill="1" applyBorder="1" applyAlignment="1">
      <alignment horizontal="center" vertical="center" wrapText="1" readingOrder="1"/>
    </xf>
    <xf numFmtId="164" fontId="22" fillId="0" borderId="7" xfId="4" applyFont="1" applyFill="1" applyBorder="1" applyAlignment="1">
      <alignment horizontal="center" vertical="center" wrapText="1" readingOrder="1"/>
    </xf>
    <xf numFmtId="164" fontId="22" fillId="0" borderId="5" xfId="4" applyFont="1" applyFill="1" applyBorder="1" applyAlignment="1">
      <alignment horizontal="center" vertical="center" wrapText="1" readingOrder="1"/>
    </xf>
    <xf numFmtId="0" fontId="28" fillId="4" borderId="8" xfId="0" applyFont="1" applyFill="1" applyBorder="1" applyAlignment="1">
      <alignment horizontal="left" vertical="center" wrapText="1" indent="2" readingOrder="1"/>
    </xf>
    <xf numFmtId="164" fontId="27" fillId="0" borderId="9" xfId="4" applyFont="1" applyFill="1" applyBorder="1" applyAlignment="1">
      <alignment horizontal="center" vertical="center" wrapText="1" readingOrder="1"/>
    </xf>
    <xf numFmtId="164" fontId="27" fillId="0" borderId="10" xfId="4" applyFont="1" applyFill="1" applyBorder="1" applyAlignment="1">
      <alignment horizontal="center" vertical="center" wrapText="1" readingOrder="1"/>
    </xf>
    <xf numFmtId="0" fontId="28" fillId="4" borderId="12" xfId="0" applyFont="1" applyFill="1" applyBorder="1" applyAlignment="1">
      <alignment horizontal="left" vertical="center" wrapText="1" indent="2" readingOrder="1"/>
    </xf>
    <xf numFmtId="164" fontId="27" fillId="0" borderId="1" xfId="4" applyFont="1" applyFill="1" applyBorder="1" applyAlignment="1">
      <alignment horizontal="center" vertical="center" wrapText="1" readingOrder="1"/>
    </xf>
    <xf numFmtId="164" fontId="27" fillId="0" borderId="13" xfId="4" applyFont="1" applyFill="1" applyBorder="1" applyAlignment="1">
      <alignment horizontal="center" vertical="center" wrapText="1" readingOrder="1"/>
    </xf>
    <xf numFmtId="164" fontId="27" fillId="0" borderId="4" xfId="4" applyFont="1" applyFill="1" applyBorder="1" applyAlignment="1">
      <alignment horizontal="center" vertical="center" wrapText="1" readingOrder="1"/>
    </xf>
    <xf numFmtId="164" fontId="27" fillId="0" borderId="14" xfId="4" applyFont="1" applyFill="1" applyBorder="1" applyAlignment="1">
      <alignment horizontal="center" vertical="center" wrapText="1" readingOrder="1"/>
    </xf>
    <xf numFmtId="164" fontId="27" fillId="0" borderId="15" xfId="4" applyFont="1" applyFill="1" applyBorder="1" applyAlignment="1">
      <alignment horizontal="center" vertical="center" wrapText="1" readingOrder="1"/>
    </xf>
    <xf numFmtId="164" fontId="27" fillId="0" borderId="16" xfId="4" applyFont="1" applyFill="1" applyBorder="1" applyAlignment="1">
      <alignment horizontal="center" vertical="center" wrapText="1" readingOrder="1"/>
    </xf>
    <xf numFmtId="167" fontId="0" fillId="5" borderId="0" xfId="0" applyNumberFormat="1" applyFill="1" applyAlignment="1">
      <alignment horizontal="center"/>
    </xf>
    <xf numFmtId="0" fontId="18" fillId="3" borderId="17" xfId="0" applyFont="1" applyFill="1" applyBorder="1" applyAlignment="1" applyProtection="1">
      <alignment horizontal="center" vertical="center" wrapText="1"/>
      <protection locked="0" hidden="1"/>
    </xf>
    <xf numFmtId="0" fontId="18" fillId="3" borderId="18" xfId="0" applyFont="1" applyFill="1" applyBorder="1" applyAlignment="1" applyProtection="1">
      <alignment horizontal="center" vertical="center" wrapText="1"/>
      <protection locked="0"/>
    </xf>
    <xf numFmtId="0" fontId="18" fillId="3" borderId="19" xfId="0" applyFont="1" applyFill="1" applyBorder="1" applyAlignment="1" applyProtection="1">
      <alignment horizontal="center" vertical="center" wrapText="1"/>
      <protection locked="0"/>
    </xf>
    <xf numFmtId="3" fontId="22" fillId="0" borderId="0" xfId="0" applyNumberFormat="1" applyFont="1" applyAlignment="1" applyProtection="1">
      <alignment horizontal="left" vertical="center"/>
      <protection locked="0" hidden="1"/>
    </xf>
    <xf numFmtId="3" fontId="31" fillId="0" borderId="0" xfId="0" applyNumberFormat="1" applyFont="1" applyAlignment="1" applyProtection="1">
      <alignment horizontal="left" vertical="center" indent="3"/>
      <protection locked="0" hidden="1"/>
    </xf>
    <xf numFmtId="3" fontId="31" fillId="0" borderId="0" xfId="0" quotePrefix="1" applyNumberFormat="1" applyFont="1" applyAlignment="1" applyProtection="1">
      <alignment horizontal="left" vertical="center" indent="3"/>
      <protection locked="0" hidden="1"/>
    </xf>
    <xf numFmtId="3" fontId="22" fillId="5" borderId="0" xfId="0" applyNumberFormat="1" applyFont="1" applyFill="1" applyAlignment="1">
      <alignment horizontal="left" vertical="center" indent="1" readingOrder="1"/>
    </xf>
    <xf numFmtId="0" fontId="22" fillId="5" borderId="0" xfId="0" applyFont="1" applyFill="1"/>
    <xf numFmtId="0" fontId="0" fillId="0" borderId="0" xfId="0" applyAlignment="1">
      <alignment horizontal="center"/>
    </xf>
    <xf numFmtId="0" fontId="19" fillId="6" borderId="1" xfId="0" applyFont="1" applyFill="1" applyBorder="1" applyAlignment="1">
      <alignment horizontal="left" vertical="center" wrapText="1" indent="1" readingOrder="1"/>
    </xf>
    <xf numFmtId="0" fontId="37" fillId="0" borderId="23" xfId="0" applyFont="1" applyBorder="1" applyAlignment="1">
      <alignment horizontal="left" vertical="center" wrapText="1" indent="1" readingOrder="1"/>
    </xf>
    <xf numFmtId="168" fontId="37" fillId="0" borderId="23" xfId="4" applyNumberFormat="1" applyFont="1" applyFill="1" applyBorder="1" applyAlignment="1">
      <alignment horizontal="right" vertical="center" wrapText="1" indent="2" readingOrder="1"/>
    </xf>
    <xf numFmtId="0" fontId="29" fillId="0" borderId="0" xfId="6" applyFont="1"/>
    <xf numFmtId="0" fontId="34" fillId="2" borderId="1" xfId="0" applyFont="1" applyFill="1" applyBorder="1" applyAlignment="1">
      <alignment horizontal="left" vertical="center"/>
    </xf>
    <xf numFmtId="0" fontId="19" fillId="7" borderId="1" xfId="0" applyFont="1" applyFill="1" applyBorder="1" applyAlignment="1">
      <alignment horizontal="center" vertical="center" wrapText="1" readingOrder="1"/>
    </xf>
    <xf numFmtId="0" fontId="19" fillId="7" borderId="1" xfId="0" applyFont="1" applyFill="1" applyBorder="1" applyAlignment="1">
      <alignment horizontal="left" vertical="center" wrapText="1" indent="1" readingOrder="1"/>
    </xf>
    <xf numFmtId="0" fontId="38" fillId="0" borderId="26" xfId="0" applyFont="1" applyBorder="1" applyAlignment="1">
      <alignment horizontal="left" vertical="center" wrapText="1" indent="1" readingOrder="1"/>
    </xf>
    <xf numFmtId="169" fontId="38" fillId="0" borderId="27" xfId="1" applyNumberFormat="1" applyFont="1" applyFill="1" applyBorder="1" applyAlignment="1">
      <alignment horizontal="right" vertical="center" wrapText="1" indent="2" readingOrder="1"/>
    </xf>
    <xf numFmtId="0" fontId="29" fillId="0" borderId="0" xfId="0" applyFont="1" applyAlignment="1">
      <alignment horizontal="left" vertical="center" indent="1" readingOrder="1"/>
    </xf>
    <xf numFmtId="0" fontId="39" fillId="0" borderId="0" xfId="0" applyFont="1" applyAlignment="1">
      <alignment horizontal="left" vertical="center" wrapText="1" indent="1" readingOrder="1"/>
    </xf>
    <xf numFmtId="0" fontId="0" fillId="5" borderId="0" xfId="0" applyFill="1"/>
    <xf numFmtId="0" fontId="34" fillId="2" borderId="1" xfId="0" applyFont="1" applyFill="1" applyBorder="1" applyAlignment="1">
      <alignment horizontal="left" vertical="center" wrapText="1"/>
    </xf>
    <xf numFmtId="0" fontId="3" fillId="5" borderId="3" xfId="0" applyFont="1" applyFill="1" applyBorder="1" applyAlignment="1">
      <alignment horizontal="center" vertical="center" wrapText="1" readingOrder="1"/>
    </xf>
    <xf numFmtId="0" fontId="3" fillId="5" borderId="1" xfId="0" applyFont="1" applyFill="1" applyBorder="1" applyAlignment="1">
      <alignment horizontal="center" vertical="center" wrapText="1" readingOrder="1"/>
    </xf>
    <xf numFmtId="166" fontId="34" fillId="0" borderId="5" xfId="4" applyNumberFormat="1" applyFont="1" applyFill="1" applyBorder="1" applyAlignment="1">
      <alignment horizontal="right" vertical="center" wrapText="1" indent="2" readingOrder="1"/>
    </xf>
    <xf numFmtId="166" fontId="34" fillId="0" borderId="6" xfId="4" applyNumberFormat="1" applyFont="1" applyFill="1" applyBorder="1" applyAlignment="1">
      <alignment horizontal="right" vertical="center" wrapText="1" indent="2" readingOrder="1"/>
    </xf>
    <xf numFmtId="166" fontId="34" fillId="5" borderId="3" xfId="4" applyNumberFormat="1" applyFont="1" applyFill="1" applyBorder="1" applyAlignment="1">
      <alignment horizontal="center" vertical="center" wrapText="1" readingOrder="1"/>
    </xf>
    <xf numFmtId="166" fontId="20" fillId="5" borderId="3" xfId="4" applyNumberFormat="1" applyFont="1" applyFill="1" applyBorder="1" applyAlignment="1">
      <alignment horizontal="center" vertical="center" wrapText="1" readingOrder="1"/>
    </xf>
    <xf numFmtId="0" fontId="34" fillId="5" borderId="8" xfId="0" applyFont="1" applyFill="1" applyBorder="1" applyAlignment="1">
      <alignment horizontal="left" vertical="center" wrapText="1" indent="1" readingOrder="1"/>
    </xf>
    <xf numFmtId="166" fontId="34" fillId="5" borderId="8" xfId="4" applyNumberFormat="1" applyFont="1" applyFill="1" applyBorder="1" applyAlignment="1">
      <alignment horizontal="right" vertical="center" wrapText="1" indent="2" readingOrder="1"/>
    </xf>
    <xf numFmtId="166" fontId="34" fillId="5" borderId="36" xfId="4" applyNumberFormat="1" applyFont="1" applyFill="1" applyBorder="1" applyAlignment="1">
      <alignment horizontal="center" vertical="center" wrapText="1" readingOrder="1"/>
    </xf>
    <xf numFmtId="166" fontId="34" fillId="5" borderId="8" xfId="4" applyNumberFormat="1" applyFont="1" applyFill="1" applyBorder="1" applyAlignment="1">
      <alignment horizontal="center" vertical="center" wrapText="1" readingOrder="1"/>
    </xf>
    <xf numFmtId="0" fontId="34" fillId="0" borderId="0" xfId="0" applyFont="1" applyAlignment="1">
      <alignment horizontal="left" vertical="center" indent="1" readingOrder="1"/>
    </xf>
    <xf numFmtId="3" fontId="34" fillId="0" borderId="0" xfId="4" applyNumberFormat="1" applyFont="1" applyFill="1" applyBorder="1" applyAlignment="1">
      <alignment horizontal="center" vertical="center" wrapText="1" readingOrder="1"/>
    </xf>
    <xf numFmtId="9" fontId="34" fillId="0" borderId="0" xfId="2" applyFont="1" applyFill="1" applyBorder="1" applyAlignment="1">
      <alignment horizontal="center" vertical="center" wrapText="1" readingOrder="1"/>
    </xf>
    <xf numFmtId="166" fontId="34" fillId="0" borderId="0" xfId="4" applyNumberFormat="1" applyFont="1" applyFill="1" applyBorder="1" applyAlignment="1">
      <alignment horizontal="right" vertical="center" wrapText="1" indent="2" readingOrder="1"/>
    </xf>
    <xf numFmtId="0" fontId="20" fillId="2" borderId="29" xfId="0" applyFont="1" applyFill="1" applyBorder="1" applyAlignment="1">
      <alignment horizontal="center" vertical="center" wrapText="1"/>
    </xf>
    <xf numFmtId="0" fontId="22" fillId="5" borderId="1" xfId="0" applyFont="1" applyFill="1" applyBorder="1" applyAlignment="1">
      <alignment horizontal="center" vertical="center" wrapText="1" readingOrder="1"/>
    </xf>
    <xf numFmtId="0" fontId="0" fillId="2" borderId="0" xfId="0" applyFill="1"/>
    <xf numFmtId="0" fontId="18" fillId="6" borderId="0" xfId="0" applyFont="1" applyFill="1" applyAlignment="1">
      <alignment horizontal="center" vertical="center" wrapText="1"/>
    </xf>
    <xf numFmtId="0" fontId="3" fillId="5" borderId="0" xfId="0" applyFont="1" applyFill="1"/>
    <xf numFmtId="0" fontId="3" fillId="2" borderId="0" xfId="0" applyFont="1" applyFill="1"/>
    <xf numFmtId="166" fontId="0" fillId="2" borderId="0" xfId="4" applyNumberFormat="1" applyFont="1" applyFill="1" applyBorder="1"/>
    <xf numFmtId="0" fontId="18" fillId="0" borderId="0" xfId="5" applyFont="1" applyAlignment="1">
      <alignment vertical="center"/>
    </xf>
    <xf numFmtId="0" fontId="34" fillId="5" borderId="28" xfId="0" applyFont="1" applyFill="1" applyBorder="1" applyAlignment="1">
      <alignment horizontal="left" vertical="center" wrapText="1" indent="1" readingOrder="1"/>
    </xf>
    <xf numFmtId="9" fontId="34" fillId="5" borderId="0" xfId="2" applyFont="1" applyFill="1" applyBorder="1" applyAlignment="1">
      <alignment horizontal="center" vertical="center" wrapText="1" readingOrder="1"/>
    </xf>
    <xf numFmtId="166" fontId="27" fillId="0" borderId="0" xfId="4" applyNumberFormat="1" applyFont="1" applyFill="1"/>
    <xf numFmtId="0" fontId="19" fillId="6" borderId="0" xfId="0" applyFont="1" applyFill="1" applyAlignment="1">
      <alignment horizontal="center" vertical="center" wrapText="1" readingOrder="1"/>
    </xf>
    <xf numFmtId="3" fontId="19" fillId="6" borderId="0" xfId="0" applyNumberFormat="1" applyFont="1" applyFill="1" applyAlignment="1">
      <alignment horizontal="center" vertical="center" wrapText="1" readingOrder="1"/>
    </xf>
    <xf numFmtId="0" fontId="20" fillId="0" borderId="0" xfId="0" applyFont="1" applyAlignment="1">
      <alignment horizontal="left" wrapText="1" readingOrder="1"/>
    </xf>
    <xf numFmtId="2" fontId="20" fillId="0" borderId="0" xfId="0" applyNumberFormat="1" applyFont="1" applyAlignment="1">
      <alignment horizontal="right" vertical="center" wrapText="1" readingOrder="1"/>
    </xf>
    <xf numFmtId="0" fontId="34" fillId="8" borderId="0" xfId="0" applyFont="1" applyFill="1" applyAlignment="1">
      <alignment horizontal="left" wrapText="1" readingOrder="1"/>
    </xf>
    <xf numFmtId="2" fontId="34" fillId="10" borderId="0" xfId="0" applyNumberFormat="1" applyFont="1" applyFill="1" applyAlignment="1">
      <alignment horizontal="right" vertical="center" wrapText="1" readingOrder="1"/>
    </xf>
    <xf numFmtId="169" fontId="21" fillId="0" borderId="40" xfId="1" applyNumberFormat="1" applyFont="1" applyFill="1" applyBorder="1" applyAlignment="1">
      <alignment horizontal="right" vertical="center" wrapText="1" indent="2" readingOrder="1"/>
    </xf>
    <xf numFmtId="0" fontId="19" fillId="3" borderId="3" xfId="0" applyFont="1" applyFill="1" applyBorder="1" applyAlignment="1">
      <alignment horizontal="center" vertical="center" wrapText="1" readingOrder="1"/>
    </xf>
    <xf numFmtId="0" fontId="19" fillId="7" borderId="3" xfId="0" applyFont="1" applyFill="1" applyBorder="1" applyAlignment="1">
      <alignment horizontal="center" vertical="center" wrapText="1" readingOrder="1"/>
    </xf>
    <xf numFmtId="0" fontId="18" fillId="6" borderId="12" xfId="0" applyFont="1" applyFill="1" applyBorder="1" applyAlignment="1">
      <alignment horizontal="center" vertical="center" wrapText="1"/>
    </xf>
    <xf numFmtId="0" fontId="19" fillId="4" borderId="29" xfId="0" applyFont="1" applyFill="1" applyBorder="1" applyAlignment="1">
      <alignment horizontal="left" vertical="center" wrapText="1" indent="1" readingOrder="1"/>
    </xf>
    <xf numFmtId="0" fontId="3" fillId="2" borderId="0" xfId="0" applyFont="1" applyFill="1" applyAlignment="1">
      <alignment horizontal="center" vertical="center" wrapText="1"/>
    </xf>
    <xf numFmtId="0" fontId="20" fillId="2" borderId="0" xfId="0" applyFont="1" applyFill="1" applyAlignment="1">
      <alignment horizontal="center" vertical="center" wrapText="1"/>
    </xf>
    <xf numFmtId="168" fontId="34" fillId="0" borderId="46" xfId="4" applyNumberFormat="1" applyFont="1" applyFill="1" applyBorder="1" applyAlignment="1">
      <alignment horizontal="right" vertical="center" wrapText="1" indent="2" readingOrder="1"/>
    </xf>
    <xf numFmtId="169" fontId="22" fillId="0" borderId="44" xfId="1" applyNumberFormat="1" applyFont="1" applyFill="1" applyBorder="1" applyAlignment="1">
      <alignment horizontal="right" vertical="center" wrapText="1" indent="2" readingOrder="1"/>
    </xf>
    <xf numFmtId="169" fontId="22" fillId="0" borderId="46" xfId="1" applyNumberFormat="1" applyFont="1" applyFill="1" applyBorder="1" applyAlignment="1">
      <alignment horizontal="right" vertical="center" wrapText="1" indent="2" readingOrder="1"/>
    </xf>
    <xf numFmtId="0" fontId="0" fillId="0" borderId="55" xfId="0" applyBorder="1"/>
    <xf numFmtId="0" fontId="0" fillId="0" borderId="55" xfId="0" applyBorder="1" applyAlignment="1">
      <alignment horizontal="center"/>
    </xf>
    <xf numFmtId="169" fontId="22" fillId="0" borderId="57" xfId="1" applyNumberFormat="1" applyFont="1" applyFill="1" applyBorder="1" applyAlignment="1">
      <alignment horizontal="right" vertical="center" wrapText="1" indent="2" readingOrder="1"/>
    </xf>
    <xf numFmtId="0" fontId="18" fillId="6" borderId="11" xfId="5" applyFont="1" applyFill="1" applyBorder="1" applyAlignment="1">
      <alignment horizontal="center" vertical="center"/>
    </xf>
    <xf numFmtId="0" fontId="18" fillId="6" borderId="29" xfId="5" applyFont="1" applyFill="1" applyBorder="1" applyAlignment="1">
      <alignment horizontal="center" vertical="center"/>
    </xf>
    <xf numFmtId="3" fontId="34" fillId="0" borderId="46" xfId="4" applyNumberFormat="1" applyFont="1" applyFill="1" applyBorder="1" applyAlignment="1">
      <alignment horizontal="center" vertical="center" wrapText="1" readingOrder="1"/>
    </xf>
    <xf numFmtId="3" fontId="34" fillId="0" borderId="42" xfId="4" applyNumberFormat="1" applyFont="1" applyFill="1" applyBorder="1" applyAlignment="1">
      <alignment horizontal="center" vertical="center" wrapText="1" readingOrder="1"/>
    </xf>
    <xf numFmtId="3" fontId="34" fillId="0" borderId="52" xfId="4" applyNumberFormat="1" applyFont="1" applyFill="1" applyBorder="1" applyAlignment="1">
      <alignment horizontal="center" vertical="center" wrapText="1" readingOrder="1"/>
    </xf>
    <xf numFmtId="3" fontId="34" fillId="0" borderId="59" xfId="4" applyNumberFormat="1" applyFont="1" applyFill="1" applyBorder="1" applyAlignment="1">
      <alignment horizontal="center" vertical="center" wrapText="1" readingOrder="1"/>
    </xf>
    <xf numFmtId="9" fontId="34" fillId="0" borderId="55" xfId="2" applyFont="1" applyFill="1" applyBorder="1" applyAlignment="1">
      <alignment horizontal="center" vertical="center" wrapText="1" readingOrder="1"/>
    </xf>
    <xf numFmtId="3" fontId="34" fillId="0" borderId="60" xfId="4" applyNumberFormat="1" applyFont="1" applyFill="1" applyBorder="1" applyAlignment="1">
      <alignment horizontal="center" vertical="center" wrapText="1" readingOrder="1"/>
    </xf>
    <xf numFmtId="3" fontId="34" fillId="0" borderId="61" xfId="4" applyNumberFormat="1" applyFont="1" applyFill="1" applyBorder="1" applyAlignment="1">
      <alignment horizontal="center" vertical="center" wrapText="1" readingOrder="1"/>
    </xf>
    <xf numFmtId="9" fontId="34" fillId="0" borderId="62" xfId="2" applyFont="1" applyFill="1" applyBorder="1" applyAlignment="1">
      <alignment horizontal="center" vertical="center" wrapText="1" readingOrder="1"/>
    </xf>
    <xf numFmtId="9" fontId="34" fillId="0" borderId="63" xfId="2" applyFont="1" applyFill="1" applyBorder="1" applyAlignment="1">
      <alignment horizontal="center" vertical="center" wrapText="1" readingOrder="1"/>
    </xf>
    <xf numFmtId="0" fontId="18" fillId="6" borderId="22" xfId="0" applyFont="1" applyFill="1" applyBorder="1" applyAlignment="1">
      <alignment horizontal="center" vertical="center" wrapText="1"/>
    </xf>
    <xf numFmtId="166" fontId="3" fillId="5" borderId="0" xfId="4" applyNumberFormat="1" applyFont="1" applyFill="1" applyBorder="1" applyAlignment="1">
      <alignment horizontal="center"/>
    </xf>
    <xf numFmtId="171" fontId="3" fillId="5" borderId="0" xfId="2" applyNumberFormat="1" applyFont="1" applyFill="1" applyBorder="1" applyAlignment="1">
      <alignment horizontal="center"/>
    </xf>
    <xf numFmtId="166" fontId="0" fillId="2" borderId="0" xfId="4" applyNumberFormat="1" applyFont="1" applyFill="1" applyBorder="1" applyAlignment="1">
      <alignment horizontal="center"/>
    </xf>
    <xf numFmtId="166" fontId="3" fillId="5" borderId="0" xfId="4" applyNumberFormat="1" applyFont="1" applyFill="1" applyBorder="1" applyAlignment="1"/>
    <xf numFmtId="166" fontId="0" fillId="2" borderId="0" xfId="4" applyNumberFormat="1" applyFont="1" applyFill="1" applyBorder="1" applyAlignment="1"/>
    <xf numFmtId="166" fontId="34" fillId="0" borderId="64" xfId="4" applyNumberFormat="1" applyFont="1" applyFill="1" applyBorder="1" applyAlignment="1">
      <alignment horizontal="right" vertical="center" wrapText="1" indent="2" readingOrder="1"/>
    </xf>
    <xf numFmtId="166" fontId="34" fillId="0" borderId="65" xfId="4" applyNumberFormat="1" applyFont="1" applyFill="1" applyBorder="1" applyAlignment="1">
      <alignment horizontal="right" vertical="center" wrapText="1" indent="2" readingOrder="1"/>
    </xf>
    <xf numFmtId="166" fontId="34" fillId="0" borderId="58" xfId="4" applyNumberFormat="1" applyFont="1" applyFill="1" applyBorder="1" applyAlignment="1">
      <alignment horizontal="right" vertical="center" wrapText="1" indent="2" readingOrder="1"/>
    </xf>
    <xf numFmtId="166" fontId="34" fillId="5" borderId="11" xfId="4" applyNumberFormat="1" applyFont="1" applyFill="1" applyBorder="1" applyAlignment="1">
      <alignment horizontal="center" vertical="center" wrapText="1" readingOrder="1"/>
    </xf>
    <xf numFmtId="0" fontId="0" fillId="0" borderId="3" xfId="0" applyBorder="1"/>
    <xf numFmtId="0" fontId="0" fillId="0" borderId="32" xfId="0" applyBorder="1"/>
    <xf numFmtId="0" fontId="0" fillId="0" borderId="36" xfId="0" applyBorder="1"/>
    <xf numFmtId="0" fontId="0" fillId="0" borderId="22" xfId="0" applyBorder="1"/>
    <xf numFmtId="0" fontId="0" fillId="0" borderId="11" xfId="0" applyBorder="1"/>
    <xf numFmtId="3" fontId="34" fillId="5" borderId="0" xfId="1" applyNumberFormat="1" applyFont="1" applyFill="1" applyBorder="1" applyAlignment="1">
      <alignment horizontal="center" vertical="center" wrapText="1" readingOrder="1"/>
    </xf>
    <xf numFmtId="173" fontId="34" fillId="5" borderId="0" xfId="1" applyNumberFormat="1" applyFont="1" applyFill="1" applyBorder="1" applyAlignment="1">
      <alignment horizontal="center" vertical="center" wrapText="1" readingOrder="1"/>
    </xf>
    <xf numFmtId="41" fontId="20" fillId="0" borderId="0" xfId="0" applyNumberFormat="1" applyFont="1" applyAlignment="1">
      <alignment horizontal="right" vertical="center" wrapText="1" readingOrder="1"/>
    </xf>
    <xf numFmtId="49" fontId="43" fillId="0" borderId="0" xfId="6" applyNumberFormat="1" applyFont="1" applyAlignment="1">
      <alignment horizontal="center" vertical="center"/>
    </xf>
    <xf numFmtId="172" fontId="6" fillId="5" borderId="30" xfId="8" applyNumberFormat="1" applyFont="1" applyFill="1" applyBorder="1" applyAlignment="1">
      <alignment horizontal="right" vertical="center"/>
    </xf>
    <xf numFmtId="172" fontId="6" fillId="2" borderId="30" xfId="8" applyNumberFormat="1" applyFont="1" applyFill="1" applyBorder="1" applyAlignment="1">
      <alignment horizontal="right" vertical="center"/>
    </xf>
    <xf numFmtId="3" fontId="6" fillId="2" borderId="30" xfId="6" applyNumberFormat="1" applyFont="1" applyFill="1" applyBorder="1" applyAlignment="1">
      <alignment horizontal="center" vertical="center"/>
    </xf>
    <xf numFmtId="0" fontId="6" fillId="2" borderId="30" xfId="6" applyFont="1" applyFill="1" applyBorder="1" applyAlignment="1">
      <alignment horizontal="center" vertical="center"/>
    </xf>
    <xf numFmtId="0" fontId="45" fillId="2" borderId="30" xfId="6" applyFont="1" applyFill="1" applyBorder="1" applyAlignment="1">
      <alignment horizontal="center" vertical="center"/>
    </xf>
    <xf numFmtId="3" fontId="45" fillId="2" borderId="30" xfId="6" applyNumberFormat="1" applyFont="1" applyFill="1" applyBorder="1" applyAlignment="1">
      <alignment horizontal="center" vertical="center"/>
    </xf>
    <xf numFmtId="172" fontId="45" fillId="5" borderId="30" xfId="8" applyNumberFormat="1" applyFont="1" applyFill="1" applyBorder="1" applyAlignment="1">
      <alignment horizontal="right" vertical="center"/>
    </xf>
    <xf numFmtId="172" fontId="45" fillId="2" borderId="30" xfId="8" applyNumberFormat="1" applyFont="1" applyFill="1" applyBorder="1" applyAlignment="1">
      <alignment horizontal="right" vertical="center"/>
    </xf>
    <xf numFmtId="0" fontId="18" fillId="6" borderId="55" xfId="0" applyFont="1" applyFill="1" applyBorder="1" applyAlignment="1">
      <alignment horizontal="center" vertical="center" wrapText="1"/>
    </xf>
    <xf numFmtId="0" fontId="22" fillId="2" borderId="0" xfId="0" applyFont="1" applyFill="1"/>
    <xf numFmtId="167" fontId="0" fillId="2" borderId="0" xfId="0" applyNumberFormat="1" applyFill="1" applyAlignment="1">
      <alignment horizontal="center"/>
    </xf>
    <xf numFmtId="0" fontId="14" fillId="0" borderId="0" xfId="0" applyFont="1" applyAlignment="1">
      <alignment horizontal="center"/>
    </xf>
    <xf numFmtId="0" fontId="17" fillId="0" borderId="0" xfId="3" applyFont="1" applyBorder="1" applyAlignment="1">
      <alignment horizontal="center"/>
    </xf>
    <xf numFmtId="49" fontId="14" fillId="0" borderId="0" xfId="0" applyNumberFormat="1" applyFont="1" applyAlignment="1">
      <alignment horizontal="center"/>
    </xf>
    <xf numFmtId="0" fontId="12" fillId="9" borderId="0" xfId="0" applyFont="1" applyFill="1" applyAlignment="1">
      <alignment horizontal="right" vertical="center" wrapText="1"/>
    </xf>
    <xf numFmtId="0" fontId="54" fillId="9" borderId="0" xfId="0" applyFont="1" applyFill="1"/>
    <xf numFmtId="0" fontId="54" fillId="9" borderId="0" xfId="0" applyFont="1" applyFill="1" applyAlignment="1">
      <alignment vertical="center"/>
    </xf>
    <xf numFmtId="49" fontId="50" fillId="2" borderId="0" xfId="6" applyNumberFormat="1" applyFont="1" applyFill="1" applyAlignment="1">
      <alignment horizontal="left" vertical="center"/>
    </xf>
    <xf numFmtId="49" fontId="50" fillId="2" borderId="0" xfId="6" applyNumberFormat="1" applyFont="1" applyFill="1" applyAlignment="1">
      <alignment horizontal="center" vertical="center"/>
    </xf>
    <xf numFmtId="49" fontId="49" fillId="2" borderId="0" xfId="6" applyNumberFormat="1" applyFont="1" applyFill="1" applyAlignment="1">
      <alignment horizontal="left" vertical="center" wrapText="1"/>
    </xf>
    <xf numFmtId="49" fontId="55" fillId="2" borderId="0" xfId="6" applyNumberFormat="1" applyFont="1" applyFill="1" applyAlignment="1">
      <alignment horizontal="right" vertical="center" wrapText="1"/>
    </xf>
    <xf numFmtId="49" fontId="43" fillId="6" borderId="0" xfId="6" applyNumberFormat="1" applyFont="1" applyFill="1" applyAlignment="1">
      <alignment horizontal="left" vertical="center"/>
    </xf>
    <xf numFmtId="0" fontId="54" fillId="0" borderId="0" xfId="6" applyFont="1"/>
    <xf numFmtId="49" fontId="48" fillId="6" borderId="0" xfId="6" applyNumberFormat="1" applyFont="1" applyFill="1" applyAlignment="1">
      <alignment horizontal="center" vertical="center"/>
    </xf>
    <xf numFmtId="49" fontId="44" fillId="6" borderId="0" xfId="6" applyNumberFormat="1" applyFont="1" applyFill="1" applyAlignment="1">
      <alignment horizontal="left" vertical="center"/>
    </xf>
    <xf numFmtId="49" fontId="43" fillId="6" borderId="0" xfId="6" applyNumberFormat="1" applyFont="1" applyFill="1" applyAlignment="1">
      <alignment horizontal="right" vertical="center"/>
    </xf>
    <xf numFmtId="0" fontId="19" fillId="4" borderId="2" xfId="0" applyFont="1" applyFill="1" applyBorder="1" applyAlignment="1">
      <alignment horizontal="left" vertical="center" wrapText="1" indent="1" readingOrder="1"/>
    </xf>
    <xf numFmtId="0" fontId="18" fillId="6" borderId="55" xfId="5" applyFont="1" applyFill="1" applyBorder="1" applyAlignment="1">
      <alignment horizontal="center" vertical="center"/>
    </xf>
    <xf numFmtId="0" fontId="18" fillId="6" borderId="12" xfId="5" applyFont="1" applyFill="1" applyBorder="1" applyAlignment="1">
      <alignment horizontal="center" vertical="center"/>
    </xf>
    <xf numFmtId="173" fontId="34" fillId="2" borderId="0" xfId="1" applyNumberFormat="1" applyFont="1" applyFill="1" applyBorder="1" applyAlignment="1">
      <alignment horizontal="center" vertical="center" wrapText="1" readingOrder="1"/>
    </xf>
    <xf numFmtId="9" fontId="34" fillId="2" borderId="0" xfId="2" applyFont="1" applyFill="1" applyBorder="1" applyAlignment="1">
      <alignment horizontal="center" vertical="center" wrapText="1" readingOrder="1"/>
    </xf>
    <xf numFmtId="49" fontId="43" fillId="6" borderId="0" xfId="6" applyNumberFormat="1" applyFont="1" applyFill="1" applyAlignment="1">
      <alignment horizontal="center" vertical="center"/>
    </xf>
    <xf numFmtId="0" fontId="20" fillId="0" borderId="0" xfId="0" applyFont="1" applyAlignment="1">
      <alignment horizontal="center" vertical="center" wrapText="1"/>
    </xf>
    <xf numFmtId="0" fontId="27" fillId="0" borderId="0" xfId="0" applyFont="1"/>
    <xf numFmtId="0" fontId="36" fillId="0" borderId="0" xfId="0" applyFont="1"/>
    <xf numFmtId="0" fontId="19" fillId="11" borderId="3" xfId="0" applyFont="1" applyFill="1" applyBorder="1" applyAlignment="1">
      <alignment horizontal="center" vertical="center" wrapText="1" readingOrder="1"/>
    </xf>
    <xf numFmtId="0" fontId="29" fillId="2" borderId="0" xfId="0" applyFont="1" applyFill="1" applyAlignment="1">
      <alignment vertical="center"/>
    </xf>
    <xf numFmtId="166" fontId="34" fillId="0" borderId="4" xfId="4" applyNumberFormat="1" applyFont="1" applyBorder="1" applyAlignment="1">
      <alignment horizontal="right" vertical="center" wrapText="1" indent="2" readingOrder="1"/>
    </xf>
    <xf numFmtId="166" fontId="34" fillId="0" borderId="5" xfId="4" applyNumberFormat="1" applyFont="1" applyBorder="1" applyAlignment="1">
      <alignment horizontal="right" vertical="center" wrapText="1" indent="2" readingOrder="1"/>
    </xf>
    <xf numFmtId="166" fontId="34" fillId="0" borderId="6" xfId="4" applyNumberFormat="1" applyFont="1" applyBorder="1" applyAlignment="1">
      <alignment horizontal="right" vertical="center" wrapText="1" indent="2" readingOrder="1"/>
    </xf>
    <xf numFmtId="166" fontId="35" fillId="0" borderId="35" xfId="4" applyNumberFormat="1" applyFont="1" applyBorder="1" applyAlignment="1">
      <alignment horizontal="right" vertical="center" wrapText="1" indent="2" readingOrder="1"/>
    </xf>
    <xf numFmtId="166" fontId="35" fillId="0" borderId="3" xfId="4" applyNumberFormat="1" applyFont="1" applyBorder="1" applyAlignment="1">
      <alignment horizontal="right" vertical="center" wrapText="1" indent="2" readingOrder="1"/>
    </xf>
    <xf numFmtId="166" fontId="35" fillId="0" borderId="11" xfId="4" applyNumberFormat="1" applyFont="1" applyBorder="1" applyAlignment="1">
      <alignment horizontal="right" vertical="center" wrapText="1" indent="2" readingOrder="1"/>
    </xf>
    <xf numFmtId="166" fontId="35" fillId="0" borderId="34" xfId="4" applyNumberFormat="1" applyFont="1" applyBorder="1" applyAlignment="1">
      <alignment horizontal="right" vertical="center" wrapText="1" indent="2" readingOrder="1"/>
    </xf>
    <xf numFmtId="166" fontId="35" fillId="0" borderId="6" xfId="4" applyNumberFormat="1" applyFont="1" applyBorder="1" applyAlignment="1">
      <alignment horizontal="right" vertical="center" wrapText="1" indent="2" readingOrder="1"/>
    </xf>
    <xf numFmtId="166" fontId="35" fillId="0" borderId="5" xfId="4" applyNumberFormat="1" applyFont="1" applyBorder="1" applyAlignment="1">
      <alignment horizontal="right" vertical="center" wrapText="1" indent="2" readingOrder="1"/>
    </xf>
    <xf numFmtId="166" fontId="34" fillId="0" borderId="64" xfId="4" applyNumberFormat="1" applyFont="1" applyBorder="1" applyAlignment="1">
      <alignment horizontal="right" vertical="center" wrapText="1" indent="2" readingOrder="1"/>
    </xf>
    <xf numFmtId="166" fontId="34" fillId="0" borderId="65" xfId="4" applyNumberFormat="1" applyFont="1" applyBorder="1" applyAlignment="1">
      <alignment horizontal="right" vertical="center" wrapText="1" indent="2" readingOrder="1"/>
    </xf>
    <xf numFmtId="166" fontId="34" fillId="0" borderId="58" xfId="4" applyNumberFormat="1" applyFont="1" applyBorder="1" applyAlignment="1">
      <alignment horizontal="right" vertical="center" wrapText="1" indent="2" readingOrder="1"/>
    </xf>
    <xf numFmtId="3" fontId="35" fillId="0" borderId="11" xfId="4" applyNumberFormat="1" applyFont="1" applyBorder="1" applyAlignment="1">
      <alignment horizontal="right" vertical="center" wrapText="1" indent="2" readingOrder="1"/>
    </xf>
    <xf numFmtId="3" fontId="35" fillId="0" borderId="34" xfId="4" applyNumberFormat="1" applyFont="1" applyBorder="1" applyAlignment="1">
      <alignment horizontal="right" vertical="center" wrapText="1" indent="2" readingOrder="1"/>
    </xf>
    <xf numFmtId="0" fontId="28" fillId="4" borderId="8" xfId="0" applyFont="1" applyFill="1" applyBorder="1" applyAlignment="1">
      <alignment horizontal="left" vertical="center" wrapText="1" indent="3" readingOrder="1"/>
    </xf>
    <xf numFmtId="0" fontId="28" fillId="4" borderId="12" xfId="0" applyFont="1" applyFill="1" applyBorder="1" applyAlignment="1">
      <alignment horizontal="left" vertical="center" wrapText="1" indent="3" readingOrder="1"/>
    </xf>
    <xf numFmtId="0" fontId="28" fillId="4" borderId="29" xfId="0" applyFont="1" applyFill="1" applyBorder="1" applyAlignment="1">
      <alignment horizontal="left" vertical="center" wrapText="1" indent="3" readingOrder="1"/>
    </xf>
    <xf numFmtId="0" fontId="19" fillId="4" borderId="1" xfId="0" applyFont="1" applyFill="1" applyBorder="1" applyAlignment="1">
      <alignment horizontal="left" vertical="center" wrapText="1" indent="2" readingOrder="1"/>
    </xf>
    <xf numFmtId="169" fontId="22" fillId="0" borderId="57" xfId="1" applyNumberFormat="1" applyFont="1" applyBorder="1" applyAlignment="1">
      <alignment horizontal="right" vertical="center" wrapText="1" indent="2" readingOrder="1"/>
    </xf>
    <xf numFmtId="0" fontId="19" fillId="11" borderId="1" xfId="0" applyFont="1" applyFill="1" applyBorder="1" applyAlignment="1">
      <alignment horizontal="left" vertical="center" wrapText="1" indent="2" readingOrder="1"/>
    </xf>
    <xf numFmtId="0" fontId="19" fillId="11" borderId="8" xfId="0" applyFont="1" applyFill="1" applyBorder="1" applyAlignment="1">
      <alignment horizontal="left" vertical="center" wrapText="1" indent="2" readingOrder="1"/>
    </xf>
    <xf numFmtId="169" fontId="22" fillId="0" borderId="44" xfId="1" applyNumberFormat="1" applyFont="1" applyBorder="1" applyAlignment="1">
      <alignment horizontal="right" vertical="center" wrapText="1" indent="2" readingOrder="1"/>
    </xf>
    <xf numFmtId="169" fontId="22" fillId="0" borderId="46" xfId="1" applyNumberFormat="1" applyFont="1" applyBorder="1" applyAlignment="1">
      <alignment horizontal="right" vertical="center" wrapText="1" indent="2" readingOrder="1"/>
    </xf>
    <xf numFmtId="168" fontId="34" fillId="0" borderId="46" xfId="4" applyNumberFormat="1" applyFont="1" applyBorder="1" applyAlignment="1">
      <alignment horizontal="right" vertical="center" wrapText="1" indent="2" readingOrder="1"/>
    </xf>
    <xf numFmtId="169" fontId="22" fillId="0" borderId="48" xfId="1" applyNumberFormat="1" applyFont="1" applyBorder="1" applyAlignment="1">
      <alignment horizontal="right" vertical="center" wrapText="1" indent="2" readingOrder="1"/>
    </xf>
    <xf numFmtId="168" fontId="34" fillId="0" borderId="50" xfId="4" applyNumberFormat="1" applyFont="1" applyBorder="1" applyAlignment="1">
      <alignment horizontal="right" vertical="center" wrapText="1" indent="2" readingOrder="1"/>
    </xf>
    <xf numFmtId="168" fontId="35" fillId="0" borderId="53" xfId="4" applyNumberFormat="1" applyFont="1" applyBorder="1" applyAlignment="1">
      <alignment horizontal="right" vertical="center" wrapText="1" indent="2" readingOrder="1"/>
    </xf>
    <xf numFmtId="168" fontId="35" fillId="0" borderId="45" xfId="4" applyNumberFormat="1" applyFont="1" applyBorder="1" applyAlignment="1">
      <alignment horizontal="right" vertical="center" wrapText="1" indent="2" readingOrder="1"/>
    </xf>
    <xf numFmtId="168" fontId="35" fillId="0" borderId="21" xfId="4" applyNumberFormat="1" applyFont="1" applyBorder="1" applyAlignment="1">
      <alignment horizontal="right" vertical="center" wrapText="1" indent="2" readingOrder="1"/>
    </xf>
    <xf numFmtId="168" fontId="35" fillId="0" borderId="41" xfId="4" applyNumberFormat="1" applyFont="1" applyBorder="1" applyAlignment="1">
      <alignment horizontal="right" vertical="center" wrapText="1" indent="2" readingOrder="1"/>
    </xf>
    <xf numFmtId="168" fontId="36" fillId="0" borderId="47" xfId="4" applyNumberFormat="1" applyFont="1" applyBorder="1" applyAlignment="1">
      <alignment horizontal="right" vertical="center" wrapText="1" indent="2" readingOrder="1"/>
    </xf>
    <xf numFmtId="168" fontId="36" fillId="0" borderId="46" xfId="4" applyNumberFormat="1" applyFont="1" applyBorder="1" applyAlignment="1">
      <alignment horizontal="right" vertical="center" wrapText="1" indent="2" readingOrder="1"/>
    </xf>
    <xf numFmtId="168" fontId="36" fillId="0" borderId="20" xfId="4" applyNumberFormat="1" applyFont="1" applyBorder="1" applyAlignment="1">
      <alignment horizontal="right" vertical="center" wrapText="1" indent="2" readingOrder="1"/>
    </xf>
    <xf numFmtId="168" fontId="36" fillId="0" borderId="49" xfId="4" applyNumberFormat="1" applyFont="1" applyBorder="1" applyAlignment="1">
      <alignment horizontal="right" vertical="center" wrapText="1" indent="2" readingOrder="1"/>
    </xf>
    <xf numFmtId="3" fontId="27" fillId="0" borderId="0" xfId="0" applyNumberFormat="1" applyFont="1" applyAlignment="1" applyProtection="1">
      <alignment horizontal="left" vertical="center"/>
      <protection locked="0" hidden="1"/>
    </xf>
    <xf numFmtId="3" fontId="27" fillId="0" borderId="0" xfId="0" applyNumberFormat="1" applyFont="1" applyAlignment="1" applyProtection="1">
      <alignment horizontal="left" vertical="center" indent="1"/>
      <protection locked="0" hidden="1"/>
    </xf>
    <xf numFmtId="0" fontId="19" fillId="6" borderId="1" xfId="0" applyFont="1" applyFill="1" applyBorder="1" applyAlignment="1">
      <alignment horizontal="left" vertical="center" wrapText="1" indent="2" readingOrder="1"/>
    </xf>
    <xf numFmtId="0" fontId="28" fillId="6" borderId="8" xfId="0" applyFont="1" applyFill="1" applyBorder="1" applyAlignment="1">
      <alignment horizontal="left" vertical="center" wrapText="1" indent="3" readingOrder="1"/>
    </xf>
    <xf numFmtId="0" fontId="28" fillId="6" borderId="12" xfId="0" applyFont="1" applyFill="1" applyBorder="1" applyAlignment="1">
      <alignment horizontal="left" vertical="center" wrapText="1" indent="3" readingOrder="1"/>
    </xf>
    <xf numFmtId="0" fontId="28" fillId="6" borderId="25" xfId="0" applyFont="1" applyFill="1" applyBorder="1" applyAlignment="1">
      <alignment horizontal="left" vertical="center" wrapText="1" indent="3" readingOrder="1"/>
    </xf>
    <xf numFmtId="0" fontId="28" fillId="6" borderId="43" xfId="0" applyFont="1" applyFill="1" applyBorder="1" applyAlignment="1">
      <alignment horizontal="left" vertical="center" wrapText="1" indent="3" readingOrder="1"/>
    </xf>
    <xf numFmtId="0" fontId="27" fillId="2" borderId="0" xfId="0" applyFont="1" applyFill="1" applyAlignment="1">
      <alignment horizontal="left" indent="1"/>
    </xf>
    <xf numFmtId="167" fontId="3" fillId="2" borderId="0" xfId="0" applyNumberFormat="1" applyFont="1" applyFill="1" applyAlignment="1">
      <alignment horizontal="center"/>
    </xf>
    <xf numFmtId="170" fontId="27" fillId="0" borderId="33" xfId="1" applyNumberFormat="1" applyFont="1" applyBorder="1" applyAlignment="1">
      <alignment horizontal="right" vertical="center" wrapText="1" indent="2" readingOrder="1"/>
    </xf>
    <xf numFmtId="168" fontId="20" fillId="0" borderId="51" xfId="4" applyNumberFormat="1" applyFont="1" applyBorder="1" applyAlignment="1">
      <alignment horizontal="right" vertical="center" wrapText="1" indent="2" readingOrder="1"/>
    </xf>
    <xf numFmtId="168" fontId="20" fillId="0" borderId="54" xfId="4" applyNumberFormat="1" applyFont="1" applyBorder="1" applyAlignment="1">
      <alignment horizontal="right" vertical="center" wrapText="1" indent="2" readingOrder="1"/>
    </xf>
    <xf numFmtId="0" fontId="19" fillId="7" borderId="1" xfId="0" applyFont="1" applyFill="1" applyBorder="1" applyAlignment="1">
      <alignment horizontal="left" vertical="center" wrapText="1" indent="2" readingOrder="1"/>
    </xf>
    <xf numFmtId="0" fontId="19" fillId="7" borderId="56" xfId="0" applyFont="1" applyFill="1" applyBorder="1" applyAlignment="1">
      <alignment horizontal="left" vertical="center" wrapText="1" indent="2" readingOrder="1"/>
    </xf>
    <xf numFmtId="169" fontId="27" fillId="0" borderId="44" xfId="1" applyNumberFormat="1" applyFont="1" applyBorder="1" applyAlignment="1">
      <alignment horizontal="right" vertical="center" wrapText="1" indent="2" readingOrder="1"/>
    </xf>
    <xf numFmtId="169" fontId="27" fillId="0" borderId="46" xfId="1" applyNumberFormat="1" applyFont="1" applyBorder="1" applyAlignment="1">
      <alignment horizontal="right" vertical="center" wrapText="1" indent="2" readingOrder="1"/>
    </xf>
    <xf numFmtId="169" fontId="27" fillId="0" borderId="57" xfId="1" applyNumberFormat="1" applyFont="1" applyBorder="1" applyAlignment="1">
      <alignment horizontal="right" vertical="center" wrapText="1" indent="2" readingOrder="1"/>
    </xf>
    <xf numFmtId="166" fontId="20" fillId="0" borderId="4" xfId="4" applyNumberFormat="1" applyFont="1" applyBorder="1" applyAlignment="1">
      <alignment horizontal="right" vertical="center" wrapText="1" indent="2" readingOrder="1"/>
    </xf>
    <xf numFmtId="166" fontId="20" fillId="0" borderId="5" xfId="4" applyNumberFormat="1" applyFont="1" applyBorder="1" applyAlignment="1">
      <alignment horizontal="right" vertical="center" wrapText="1" indent="2" readingOrder="1"/>
    </xf>
    <xf numFmtId="166" fontId="20" fillId="0" borderId="6" xfId="4" applyNumberFormat="1" applyFont="1" applyBorder="1" applyAlignment="1">
      <alignment horizontal="right" vertical="center" wrapText="1" indent="2" readingOrder="1"/>
    </xf>
    <xf numFmtId="3" fontId="20" fillId="0" borderId="6" xfId="4" applyNumberFormat="1" applyFont="1" applyBorder="1" applyAlignment="1">
      <alignment horizontal="right" vertical="center" wrapText="1" indent="2" readingOrder="1"/>
    </xf>
    <xf numFmtId="3" fontId="20" fillId="0" borderId="5" xfId="4" applyNumberFormat="1" applyFont="1" applyBorder="1" applyAlignment="1">
      <alignment horizontal="right" vertical="center" wrapText="1" indent="2" readingOrder="1"/>
    </xf>
    <xf numFmtId="166" fontId="20" fillId="0" borderId="5" xfId="4" applyNumberFormat="1" applyFont="1" applyFill="1" applyBorder="1" applyAlignment="1">
      <alignment horizontal="right" vertical="center" wrapText="1" indent="2" readingOrder="1"/>
    </xf>
    <xf numFmtId="166" fontId="20" fillId="0" borderId="6" xfId="4" applyNumberFormat="1" applyFont="1" applyFill="1" applyBorder="1" applyAlignment="1">
      <alignment horizontal="right" vertical="center" wrapText="1" indent="2" readingOrder="1"/>
    </xf>
    <xf numFmtId="0" fontId="61" fillId="0" borderId="0" xfId="6" applyFont="1"/>
    <xf numFmtId="0" fontId="62" fillId="9" borderId="0" xfId="0" applyFont="1" applyFill="1" applyAlignment="1">
      <alignment vertical="center"/>
    </xf>
    <xf numFmtId="0" fontId="62" fillId="9" borderId="0" xfId="0" applyFont="1" applyFill="1"/>
    <xf numFmtId="49" fontId="5" fillId="2" borderId="0" xfId="6" applyNumberFormat="1" applyFont="1" applyFill="1" applyAlignment="1">
      <alignment vertical="justify"/>
    </xf>
    <xf numFmtId="49" fontId="5" fillId="2" borderId="0" xfId="6" applyNumberFormat="1" applyFont="1" applyFill="1" applyAlignment="1">
      <alignment vertical="justify" wrapText="1"/>
    </xf>
    <xf numFmtId="0" fontId="63" fillId="9" borderId="0" xfId="0" applyFont="1" applyFill="1" applyAlignment="1">
      <alignment horizontal="right" vertical="center" wrapText="1"/>
    </xf>
    <xf numFmtId="172" fontId="46" fillId="2" borderId="66" xfId="8" applyNumberFormat="1" applyFont="1" applyFill="1" applyBorder="1" applyAlignment="1">
      <alignment horizontal="right" vertical="center"/>
    </xf>
    <xf numFmtId="3" fontId="6" fillId="2" borderId="66" xfId="6" applyNumberFormat="1" applyFont="1" applyFill="1" applyBorder="1" applyAlignment="1">
      <alignment horizontal="center" vertical="center"/>
    </xf>
    <xf numFmtId="0" fontId="53" fillId="9" borderId="67" xfId="0" applyFont="1" applyFill="1" applyBorder="1" applyAlignment="1">
      <alignment vertical="center" wrapText="1"/>
    </xf>
    <xf numFmtId="0" fontId="66" fillId="9" borderId="68" xfId="0" applyFont="1" applyFill="1" applyBorder="1" applyAlignment="1">
      <alignment horizontal="right" vertical="center" wrapText="1"/>
    </xf>
    <xf numFmtId="0" fontId="64" fillId="9" borderId="68" xfId="0" applyFont="1" applyFill="1" applyBorder="1" applyAlignment="1">
      <alignment vertical="center"/>
    </xf>
    <xf numFmtId="0" fontId="54" fillId="9" borderId="68" xfId="0" applyFont="1" applyFill="1" applyBorder="1" applyAlignment="1">
      <alignment horizontal="right" vertical="center" wrapText="1"/>
    </xf>
    <xf numFmtId="0" fontId="63" fillId="9" borderId="68" xfId="0" applyFont="1" applyFill="1" applyBorder="1" applyAlignment="1">
      <alignment vertical="center"/>
    </xf>
    <xf numFmtId="0" fontId="66" fillId="9" borderId="68" xfId="0" applyFont="1" applyFill="1" applyBorder="1" applyAlignment="1">
      <alignment vertical="center"/>
    </xf>
    <xf numFmtId="0" fontId="68" fillId="0" borderId="0" xfId="6" applyFont="1"/>
    <xf numFmtId="0" fontId="61" fillId="0" borderId="0" xfId="6" applyFont="1" applyAlignment="1">
      <alignment horizontal="right"/>
    </xf>
    <xf numFmtId="0" fontId="66" fillId="9" borderId="68" xfId="0" applyFont="1" applyFill="1" applyBorder="1" applyAlignment="1">
      <alignment horizontal="center" vertical="center" wrapText="1"/>
    </xf>
    <xf numFmtId="0" fontId="70" fillId="0" borderId="0" xfId="6" applyFont="1"/>
    <xf numFmtId="0" fontId="63" fillId="9" borderId="68" xfId="0" applyFont="1" applyFill="1" applyBorder="1" applyAlignment="1">
      <alignment horizontal="center" vertical="center" wrapText="1"/>
    </xf>
    <xf numFmtId="0" fontId="63" fillId="9" borderId="68" xfId="0" applyFont="1" applyFill="1" applyBorder="1" applyAlignment="1">
      <alignment vertical="center" wrapText="1"/>
    </xf>
    <xf numFmtId="0" fontId="66" fillId="9" borderId="68" xfId="0" applyFont="1" applyFill="1" applyBorder="1" applyAlignment="1">
      <alignment vertical="center" wrapText="1"/>
    </xf>
    <xf numFmtId="0" fontId="54" fillId="9" borderId="68" xfId="0" applyFont="1" applyFill="1" applyBorder="1" applyAlignment="1">
      <alignment vertical="center"/>
    </xf>
    <xf numFmtId="0" fontId="54" fillId="9" borderId="68" xfId="0" applyFont="1" applyFill="1" applyBorder="1" applyAlignment="1">
      <alignment vertical="center" wrapText="1"/>
    </xf>
    <xf numFmtId="0" fontId="63" fillId="9" borderId="68" xfId="0" applyFont="1" applyFill="1" applyBorder="1" applyAlignment="1">
      <alignment horizontal="right" vertical="center" wrapText="1"/>
    </xf>
    <xf numFmtId="0" fontId="51" fillId="9" borderId="68" xfId="0" applyFont="1" applyFill="1" applyBorder="1" applyAlignment="1">
      <alignment vertical="center"/>
    </xf>
    <xf numFmtId="0" fontId="54" fillId="9" borderId="68" xfId="0" applyFont="1" applyFill="1" applyBorder="1"/>
    <xf numFmtId="0" fontId="54" fillId="9" borderId="68" xfId="0" applyFont="1" applyFill="1" applyBorder="1" applyAlignment="1">
      <alignment horizontal="center"/>
    </xf>
    <xf numFmtId="0" fontId="63" fillId="9" borderId="0" xfId="0" applyFont="1" applyFill="1" applyAlignment="1">
      <alignment vertical="center" wrapText="1"/>
    </xf>
    <xf numFmtId="0" fontId="54" fillId="9" borderId="0" xfId="0" applyFont="1" applyFill="1" applyAlignment="1">
      <alignment horizontal="center"/>
    </xf>
    <xf numFmtId="0" fontId="54" fillId="9" borderId="37" xfId="0" applyFont="1" applyFill="1" applyBorder="1" applyAlignment="1">
      <alignment vertical="center"/>
    </xf>
    <xf numFmtId="0" fontId="54" fillId="9" borderId="37" xfId="0" applyFont="1" applyFill="1" applyBorder="1"/>
    <xf numFmtId="0" fontId="63" fillId="9" borderId="37" xfId="0" applyFont="1" applyFill="1" applyBorder="1" applyAlignment="1">
      <alignment vertical="center" wrapText="1"/>
    </xf>
    <xf numFmtId="0" fontId="54" fillId="9" borderId="37" xfId="0" applyFont="1" applyFill="1" applyBorder="1" applyAlignment="1">
      <alignment horizontal="center"/>
    </xf>
    <xf numFmtId="0" fontId="71" fillId="0" borderId="0" xfId="6" applyFont="1"/>
    <xf numFmtId="3" fontId="51" fillId="9" borderId="69" xfId="0" applyNumberFormat="1" applyFont="1" applyFill="1" applyBorder="1" applyAlignment="1">
      <alignment horizontal="right" vertical="center"/>
    </xf>
    <xf numFmtId="172" fontId="45" fillId="5" borderId="66" xfId="8" applyNumberFormat="1" applyFont="1" applyFill="1" applyBorder="1" applyAlignment="1">
      <alignment horizontal="right" vertical="center"/>
    </xf>
    <xf numFmtId="0" fontId="51" fillId="9" borderId="69" xfId="0" applyFont="1" applyFill="1" applyBorder="1" applyAlignment="1">
      <alignment vertical="center" wrapText="1"/>
    </xf>
    <xf numFmtId="3" fontId="51" fillId="9" borderId="70" xfId="0" applyNumberFormat="1" applyFont="1" applyFill="1" applyBorder="1" applyAlignment="1">
      <alignment horizontal="right" vertical="center"/>
    </xf>
    <xf numFmtId="0" fontId="51" fillId="9" borderId="70" xfId="0" applyFont="1" applyFill="1" applyBorder="1" applyAlignment="1">
      <alignment vertical="center" wrapText="1"/>
    </xf>
    <xf numFmtId="172" fontId="47" fillId="5" borderId="30" xfId="8" applyNumberFormat="1" applyFont="1" applyFill="1" applyBorder="1" applyAlignment="1">
      <alignment horizontal="right" vertical="center"/>
    </xf>
    <xf numFmtId="3" fontId="53" fillId="9" borderId="70" xfId="0" applyNumberFormat="1" applyFont="1" applyFill="1" applyBorder="1" applyAlignment="1">
      <alignment horizontal="right" vertical="center"/>
    </xf>
    <xf numFmtId="0" fontId="54" fillId="9" borderId="70" xfId="0" applyFont="1" applyFill="1" applyBorder="1" applyAlignment="1">
      <alignment vertical="center" wrapText="1"/>
    </xf>
    <xf numFmtId="3" fontId="54" fillId="9" borderId="70" xfId="0" applyNumberFormat="1" applyFont="1" applyFill="1" applyBorder="1" applyAlignment="1">
      <alignment horizontal="right" vertical="center"/>
    </xf>
    <xf numFmtId="172" fontId="46" fillId="5" borderId="30" xfId="8" applyNumberFormat="1" applyFont="1" applyFill="1" applyBorder="1" applyAlignment="1">
      <alignment horizontal="right" vertical="center"/>
    </xf>
    <xf numFmtId="3" fontId="73" fillId="9" borderId="70" xfId="0" applyNumberFormat="1" applyFont="1" applyFill="1" applyBorder="1" applyAlignment="1">
      <alignment horizontal="right" vertical="center"/>
    </xf>
    <xf numFmtId="3" fontId="54" fillId="2" borderId="30" xfId="6" applyNumberFormat="1" applyFont="1" applyFill="1" applyBorder="1" applyAlignment="1">
      <alignment horizontal="center" vertical="center"/>
    </xf>
    <xf numFmtId="0" fontId="54" fillId="9" borderId="70" xfId="0" applyFont="1" applyFill="1" applyBorder="1" applyAlignment="1">
      <alignment horizontal="right" vertical="center"/>
    </xf>
    <xf numFmtId="0" fontId="51" fillId="9" borderId="70" xfId="0" applyFont="1" applyFill="1" applyBorder="1" applyAlignment="1">
      <alignment horizontal="right" vertical="center"/>
    </xf>
    <xf numFmtId="172" fontId="6" fillId="2" borderId="37" xfId="8" applyNumberFormat="1" applyFont="1" applyFill="1" applyBorder="1" applyAlignment="1">
      <alignment horizontal="right" vertical="center"/>
    </xf>
    <xf numFmtId="49" fontId="46" fillId="2" borderId="68" xfId="6" applyNumberFormat="1" applyFont="1" applyFill="1" applyBorder="1" applyAlignment="1">
      <alignment horizontal="right" vertical="center" wrapText="1"/>
    </xf>
    <xf numFmtId="49" fontId="6" fillId="2" borderId="0" xfId="6" applyNumberFormat="1" applyFont="1" applyFill="1" applyAlignment="1">
      <alignment vertical="center"/>
    </xf>
    <xf numFmtId="49" fontId="45" fillId="2" borderId="68" xfId="8" applyNumberFormat="1" applyFont="1" applyFill="1" applyBorder="1" applyAlignment="1">
      <alignment horizontal="right" vertical="center"/>
    </xf>
    <xf numFmtId="49" fontId="45" fillId="2" borderId="68" xfId="6" applyNumberFormat="1" applyFont="1" applyFill="1" applyBorder="1" applyAlignment="1">
      <alignment horizontal="center" vertical="center"/>
    </xf>
    <xf numFmtId="49" fontId="45" fillId="2" borderId="68" xfId="6" applyNumberFormat="1" applyFont="1" applyFill="1" applyBorder="1" applyAlignment="1">
      <alignment horizontal="left" vertical="center"/>
    </xf>
    <xf numFmtId="172" fontId="47" fillId="2" borderId="66" xfId="8" applyNumberFormat="1" applyFont="1" applyFill="1" applyBorder="1" applyAlignment="1">
      <alignment horizontal="right" vertical="center"/>
    </xf>
    <xf numFmtId="3" fontId="63" fillId="9" borderId="67" xfId="0" applyNumberFormat="1" applyFont="1" applyFill="1" applyBorder="1" applyAlignment="1">
      <alignment horizontal="right" vertical="center"/>
    </xf>
    <xf numFmtId="172" fontId="46" fillId="5" borderId="66" xfId="8" applyNumberFormat="1" applyFont="1" applyFill="1" applyBorder="1" applyAlignment="1">
      <alignment horizontal="right" vertical="center"/>
    </xf>
    <xf numFmtId="0" fontId="51" fillId="9" borderId="67" xfId="0" applyFont="1" applyFill="1" applyBorder="1" applyAlignment="1">
      <alignment vertical="center"/>
    </xf>
    <xf numFmtId="172" fontId="47" fillId="2" borderId="30" xfId="8" applyNumberFormat="1" applyFont="1" applyFill="1" applyBorder="1" applyAlignment="1">
      <alignment horizontal="right" vertical="center"/>
    </xf>
    <xf numFmtId="172" fontId="45" fillId="5" borderId="68" xfId="8" applyNumberFormat="1" applyFont="1" applyFill="1" applyBorder="1" applyAlignment="1">
      <alignment horizontal="right" vertical="center"/>
    </xf>
    <xf numFmtId="0" fontId="54" fillId="9" borderId="0" xfId="0" applyFont="1" applyFill="1" applyAlignment="1">
      <alignment vertical="center" wrapText="1"/>
    </xf>
    <xf numFmtId="172" fontId="6" fillId="5" borderId="68" xfId="8" applyNumberFormat="1" applyFont="1" applyFill="1" applyBorder="1" applyAlignment="1">
      <alignment horizontal="right" vertical="center"/>
    </xf>
    <xf numFmtId="0" fontId="54" fillId="9" borderId="70" xfId="0" applyFont="1" applyFill="1" applyBorder="1" applyAlignment="1">
      <alignment vertical="center"/>
    </xf>
    <xf numFmtId="172" fontId="46" fillId="2" borderId="30" xfId="8" applyNumberFormat="1" applyFont="1" applyFill="1" applyBorder="1" applyAlignment="1">
      <alignment horizontal="right" vertical="center"/>
    </xf>
    <xf numFmtId="0" fontId="54" fillId="9" borderId="71" xfId="0" applyFont="1" applyFill="1" applyBorder="1" applyAlignment="1">
      <alignment vertical="center"/>
    </xf>
    <xf numFmtId="0" fontId="51" fillId="9" borderId="70" xfId="0" applyFont="1" applyFill="1" applyBorder="1" applyAlignment="1">
      <alignment vertical="center"/>
    </xf>
    <xf numFmtId="172" fontId="46" fillId="5" borderId="68" xfId="8" applyNumberFormat="1" applyFont="1" applyFill="1" applyBorder="1" applyAlignment="1">
      <alignment horizontal="right" vertical="center"/>
    </xf>
    <xf numFmtId="172" fontId="46" fillId="2" borderId="68" xfId="8" applyNumberFormat="1" applyFont="1" applyFill="1" applyBorder="1" applyAlignment="1">
      <alignment horizontal="right" vertical="center"/>
    </xf>
    <xf numFmtId="172" fontId="6" fillId="2" borderId="68" xfId="8" applyNumberFormat="1" applyFont="1" applyFill="1" applyBorder="1" applyAlignment="1">
      <alignment horizontal="right" vertical="center"/>
    </xf>
    <xf numFmtId="0" fontId="6" fillId="2" borderId="68" xfId="6" applyFont="1" applyFill="1" applyBorder="1" applyAlignment="1">
      <alignment horizontal="center" vertical="center"/>
    </xf>
    <xf numFmtId="0" fontId="53" fillId="0" borderId="0" xfId="0" applyFont="1" applyAlignment="1">
      <alignment horizontal="center"/>
    </xf>
    <xf numFmtId="0" fontId="53" fillId="0" borderId="0" xfId="0" applyFont="1" applyAlignment="1">
      <alignment horizontal="center" vertical="center"/>
    </xf>
    <xf numFmtId="49" fontId="55" fillId="0" borderId="0" xfId="6" applyNumberFormat="1" applyFont="1" applyAlignment="1">
      <alignment horizontal="right" vertical="center" wrapText="1"/>
    </xf>
    <xf numFmtId="0" fontId="1" fillId="0" borderId="0" xfId="6"/>
    <xf numFmtId="0" fontId="74" fillId="0" borderId="0" xfId="0" applyFont="1" applyAlignment="1">
      <alignment vertical="center" wrapText="1"/>
    </xf>
    <xf numFmtId="0" fontId="74" fillId="0" borderId="0" xfId="0" applyFont="1" applyAlignment="1">
      <alignment vertical="top" wrapText="1"/>
    </xf>
    <xf numFmtId="0" fontId="74" fillId="0" borderId="0" xfId="0" applyFont="1" applyAlignment="1">
      <alignment vertical="justify" wrapText="1"/>
    </xf>
    <xf numFmtId="3" fontId="74" fillId="0" borderId="0" xfId="0" applyNumberFormat="1" applyFont="1" applyAlignment="1">
      <alignment vertical="justify" wrapText="1"/>
    </xf>
    <xf numFmtId="166" fontId="47" fillId="0" borderId="66" xfId="10" applyNumberFormat="1" applyFont="1" applyBorder="1" applyAlignment="1">
      <alignment horizontal="right" vertical="center" wrapText="1"/>
    </xf>
    <xf numFmtId="166" fontId="6" fillId="0" borderId="66" xfId="10" applyNumberFormat="1" applyBorder="1" applyAlignment="1">
      <alignment horizontal="right" vertical="center" wrapText="1"/>
    </xf>
    <xf numFmtId="49" fontId="46" fillId="5" borderId="72" xfId="6" applyNumberFormat="1" applyFont="1" applyFill="1" applyBorder="1" applyAlignment="1">
      <alignment horizontal="right" vertical="center" wrapText="1"/>
    </xf>
    <xf numFmtId="172" fontId="6" fillId="5" borderId="66" xfId="8" applyNumberFormat="1" applyFont="1" applyFill="1" applyBorder="1" applyAlignment="1">
      <alignment horizontal="right" vertical="center"/>
    </xf>
    <xf numFmtId="0" fontId="6" fillId="2" borderId="66" xfId="6" applyFont="1" applyFill="1" applyBorder="1" applyAlignment="1">
      <alignment horizontal="center" vertical="center"/>
    </xf>
    <xf numFmtId="0" fontId="54" fillId="9" borderId="73" xfId="0" applyFont="1" applyFill="1" applyBorder="1" applyAlignment="1">
      <alignment vertical="center" wrapText="1"/>
    </xf>
    <xf numFmtId="166" fontId="47" fillId="0" borderId="30" xfId="10" applyNumberFormat="1" applyFont="1" applyBorder="1" applyAlignment="1">
      <alignment horizontal="right" vertical="center" wrapText="1"/>
    </xf>
    <xf numFmtId="166" fontId="6" fillId="0" borderId="30" xfId="10" applyNumberFormat="1" applyBorder="1" applyAlignment="1">
      <alignment horizontal="right" vertical="center" wrapText="1"/>
    </xf>
    <xf numFmtId="49" fontId="46" fillId="5" borderId="68" xfId="6" applyNumberFormat="1" applyFont="1" applyFill="1" applyBorder="1" applyAlignment="1">
      <alignment horizontal="right" vertical="center" wrapText="1"/>
    </xf>
    <xf numFmtId="166" fontId="45" fillId="0" borderId="30" xfId="10" applyNumberFormat="1" applyFont="1" applyBorder="1" applyAlignment="1">
      <alignment horizontal="right" vertical="center" wrapText="1"/>
    </xf>
    <xf numFmtId="0" fontId="54" fillId="9" borderId="70" xfId="0" applyFont="1" applyFill="1" applyBorder="1" applyAlignment="1">
      <alignment horizontal="right" vertical="center" wrapText="1"/>
    </xf>
    <xf numFmtId="166" fontId="47" fillId="0" borderId="37" xfId="10" applyNumberFormat="1" applyFont="1" applyBorder="1" applyAlignment="1">
      <alignment vertical="center" wrapText="1"/>
    </xf>
    <xf numFmtId="166" fontId="6" fillId="0" borderId="37" xfId="10" applyNumberFormat="1" applyBorder="1" applyAlignment="1">
      <alignment horizontal="right" vertical="center" wrapText="1"/>
    </xf>
    <xf numFmtId="49" fontId="46" fillId="5" borderId="30" xfId="6" applyNumberFormat="1" applyFont="1" applyFill="1" applyBorder="1" applyAlignment="1">
      <alignment vertical="center" wrapText="1"/>
    </xf>
    <xf numFmtId="172" fontId="6" fillId="5" borderId="37" xfId="8" applyNumberFormat="1" applyFont="1" applyFill="1" applyBorder="1" applyAlignment="1">
      <alignment vertical="center"/>
    </xf>
    <xf numFmtId="0" fontId="6" fillId="2" borderId="37" xfId="6" applyFont="1" applyFill="1" applyBorder="1" applyAlignment="1">
      <alignment horizontal="center" vertical="center"/>
    </xf>
    <xf numFmtId="0" fontId="54" fillId="9" borderId="74" xfId="0" applyFont="1" applyFill="1" applyBorder="1" applyAlignment="1">
      <alignment vertical="center" wrapText="1"/>
    </xf>
    <xf numFmtId="3" fontId="61" fillId="0" borderId="0" xfId="6" applyNumberFormat="1" applyFont="1"/>
    <xf numFmtId="166" fontId="46" fillId="0" borderId="30" xfId="10" applyNumberFormat="1" applyFont="1" applyBorder="1" applyAlignment="1">
      <alignment horizontal="right" vertical="center" wrapText="1"/>
    </xf>
    <xf numFmtId="3" fontId="68" fillId="0" borderId="0" xfId="6" applyNumberFormat="1" applyFont="1"/>
    <xf numFmtId="166" fontId="64" fillId="0" borderId="30" xfId="10" applyNumberFormat="1" applyFont="1" applyBorder="1" applyAlignment="1">
      <alignment horizontal="right" vertical="center" wrapText="1"/>
    </xf>
    <xf numFmtId="0" fontId="53" fillId="9" borderId="70" xfId="0" quotePrefix="1" applyFont="1" applyFill="1" applyBorder="1" applyAlignment="1">
      <alignment vertical="center" wrapText="1"/>
    </xf>
    <xf numFmtId="0" fontId="53" fillId="9" borderId="70" xfId="0" applyFont="1" applyFill="1" applyBorder="1" applyAlignment="1">
      <alignment vertical="center" wrapText="1"/>
    </xf>
    <xf numFmtId="166" fontId="6" fillId="2" borderId="30" xfId="10" applyNumberFormat="1" applyFill="1" applyBorder="1" applyAlignment="1">
      <alignment horizontal="right" vertical="center"/>
    </xf>
    <xf numFmtId="166" fontId="54" fillId="0" borderId="30" xfId="6" applyNumberFormat="1" applyFont="1" applyBorder="1"/>
    <xf numFmtId="49" fontId="46" fillId="5" borderId="30" xfId="6" applyNumberFormat="1" applyFont="1" applyFill="1" applyBorder="1" applyAlignment="1">
      <alignment horizontal="right" vertical="center" wrapText="1"/>
    </xf>
    <xf numFmtId="172" fontId="66" fillId="9" borderId="68" xfId="0" applyNumberFormat="1" applyFont="1" applyFill="1" applyBorder="1" applyAlignment="1">
      <alignment horizontal="right" vertical="center"/>
    </xf>
    <xf numFmtId="172" fontId="64" fillId="9" borderId="68" xfId="0" applyNumberFormat="1" applyFont="1" applyFill="1" applyBorder="1" applyAlignment="1">
      <alignment horizontal="right" vertical="center"/>
    </xf>
    <xf numFmtId="172" fontId="63" fillId="9" borderId="68" xfId="0" applyNumberFormat="1" applyFont="1" applyFill="1" applyBorder="1" applyAlignment="1">
      <alignment horizontal="right" vertical="center"/>
    </xf>
    <xf numFmtId="172" fontId="65" fillId="9" borderId="68" xfId="0" applyNumberFormat="1" applyFont="1" applyFill="1" applyBorder="1" applyAlignment="1">
      <alignment horizontal="right" vertical="center"/>
    </xf>
    <xf numFmtId="172" fontId="64" fillId="9" borderId="68" xfId="0" applyNumberFormat="1" applyFont="1" applyFill="1" applyBorder="1" applyAlignment="1">
      <alignment horizontal="right" vertical="center" wrapText="1"/>
    </xf>
    <xf numFmtId="172" fontId="6" fillId="0" borderId="30" xfId="8" applyNumberFormat="1" applyFont="1" applyFill="1" applyBorder="1" applyAlignment="1">
      <alignment horizontal="right" vertical="center"/>
    </xf>
    <xf numFmtId="0" fontId="41" fillId="0" borderId="0" xfId="0" applyFont="1" applyAlignment="1">
      <alignment vertical="top" readingOrder="1"/>
    </xf>
    <xf numFmtId="174" fontId="20" fillId="0" borderId="0" xfId="0" applyNumberFormat="1" applyFont="1" applyAlignment="1">
      <alignment horizontal="right" vertical="center" wrapText="1" readingOrder="1"/>
    </xf>
    <xf numFmtId="3" fontId="19" fillId="12" borderId="0" xfId="0" applyNumberFormat="1" applyFont="1" applyFill="1" applyAlignment="1">
      <alignment horizontal="center" vertical="center" wrapText="1" readingOrder="1"/>
    </xf>
    <xf numFmtId="175" fontId="64" fillId="9" borderId="68" xfId="0" applyNumberFormat="1" applyFont="1" applyFill="1" applyBorder="1" applyAlignment="1">
      <alignment horizontal="right" vertical="center" wrapText="1"/>
    </xf>
    <xf numFmtId="175" fontId="46" fillId="0" borderId="66" xfId="8" applyNumberFormat="1" applyFont="1" applyFill="1" applyBorder="1" applyAlignment="1">
      <alignment horizontal="right" vertical="center"/>
    </xf>
    <xf numFmtId="175" fontId="64" fillId="9" borderId="67" xfId="0" applyNumberFormat="1" applyFont="1" applyFill="1" applyBorder="1" applyAlignment="1">
      <alignment horizontal="right" vertical="center"/>
    </xf>
    <xf numFmtId="164" fontId="35" fillId="0" borderId="45" xfId="4" applyFont="1" applyBorder="1" applyAlignment="1">
      <alignment horizontal="right" vertical="center" wrapText="1" indent="2" readingOrder="1"/>
    </xf>
    <xf numFmtId="176" fontId="20" fillId="0" borderId="0" xfId="0" applyNumberFormat="1" applyFont="1" applyAlignment="1">
      <alignment horizontal="right" vertical="center" wrapText="1" readingOrder="1"/>
    </xf>
    <xf numFmtId="0" fontId="14" fillId="0" borderId="0" xfId="0" applyFont="1"/>
    <xf numFmtId="0" fontId="14" fillId="0" borderId="0" xfId="0" applyFont="1" applyAlignment="1">
      <alignment horizontal="center"/>
    </xf>
    <xf numFmtId="0" fontId="17" fillId="0" borderId="0" xfId="3" applyFont="1" applyBorder="1" applyAlignment="1">
      <alignment horizontal="center"/>
    </xf>
    <xf numFmtId="49" fontId="14" fillId="0" borderId="0" xfId="0" applyNumberFormat="1" applyFont="1" applyAlignment="1">
      <alignment horizontal="center"/>
    </xf>
    <xf numFmtId="0" fontId="16" fillId="0" borderId="0" xfId="0" applyFont="1" applyAlignment="1">
      <alignment horizontal="center" vertical="center" wrapText="1"/>
    </xf>
    <xf numFmtId="0" fontId="23" fillId="0" borderId="0" xfId="0" applyFont="1" applyAlignment="1">
      <alignment horizontal="left" vertical="center"/>
    </xf>
    <xf numFmtId="0" fontId="24" fillId="0" borderId="31" xfId="0" applyFont="1" applyBorder="1" applyAlignment="1">
      <alignment horizontal="center"/>
    </xf>
    <xf numFmtId="0" fontId="23" fillId="0" borderId="0" xfId="0" applyFont="1" applyAlignment="1">
      <alignment horizontal="left" vertical="center" wrapText="1"/>
    </xf>
    <xf numFmtId="0" fontId="23" fillId="0" borderId="31" xfId="0" applyFont="1" applyBorder="1" applyAlignment="1">
      <alignment horizontal="left" vertical="center" wrapText="1"/>
    </xf>
    <xf numFmtId="0" fontId="29" fillId="0" borderId="25" xfId="0" applyFont="1" applyBorder="1" applyAlignment="1">
      <alignment horizontal="left" vertical="center" wrapText="1" readingOrder="1"/>
    </xf>
    <xf numFmtId="0" fontId="29" fillId="0" borderId="0" xfId="0" applyFont="1" applyAlignment="1">
      <alignment horizontal="left" vertical="center" wrapText="1" readingOrder="1"/>
    </xf>
    <xf numFmtId="0" fontId="42" fillId="0" borderId="0" xfId="0" applyFont="1" applyAlignment="1">
      <alignment horizontal="left" vertical="center"/>
    </xf>
    <xf numFmtId="0" fontId="42" fillId="0" borderId="31" xfId="0" applyFont="1" applyBorder="1" applyAlignment="1">
      <alignment horizontal="left" vertical="center"/>
    </xf>
    <xf numFmtId="0" fontId="11" fillId="0" borderId="0" xfId="0" applyFont="1" applyAlignment="1">
      <alignment horizontal="center"/>
    </xf>
    <xf numFmtId="0" fontId="0" fillId="0" borderId="0" xfId="0" applyAlignment="1">
      <alignment horizontal="center"/>
    </xf>
    <xf numFmtId="0" fontId="19" fillId="3" borderId="21" xfId="0" applyFont="1" applyFill="1" applyBorder="1" applyAlignment="1">
      <alignment horizontal="center" vertical="center" wrapText="1" readingOrder="1"/>
    </xf>
    <xf numFmtId="0" fontId="19" fillId="3" borderId="3" xfId="0" applyFont="1" applyFill="1" applyBorder="1" applyAlignment="1">
      <alignment horizontal="center" vertical="center" wrapText="1" readingOrder="1"/>
    </xf>
    <xf numFmtId="0" fontId="19" fillId="3" borderId="2" xfId="0" applyFont="1" applyFill="1" applyBorder="1" applyAlignment="1">
      <alignment horizontal="center" vertical="center" wrapText="1" readingOrder="1"/>
    </xf>
    <xf numFmtId="0" fontId="18" fillId="3" borderId="2" xfId="0" applyFont="1" applyFill="1" applyBorder="1" applyAlignment="1">
      <alignment horizontal="center" vertical="center" wrapText="1" readingOrder="1"/>
    </xf>
    <xf numFmtId="0" fontId="18" fillId="3" borderId="3" xfId="0" applyFont="1" applyFill="1" applyBorder="1" applyAlignment="1">
      <alignment horizontal="center" vertical="center" wrapText="1" readingOrder="1"/>
    </xf>
    <xf numFmtId="0" fontId="29" fillId="0" borderId="0" xfId="0" applyFont="1" applyAlignment="1">
      <alignment horizontal="left" vertical="top" wrapText="1"/>
    </xf>
    <xf numFmtId="0" fontId="29" fillId="0" borderId="0" xfId="6" applyFont="1" applyAlignment="1">
      <alignment horizontal="left" wrapText="1"/>
    </xf>
    <xf numFmtId="0" fontId="39" fillId="0" borderId="0" xfId="0" applyFont="1" applyAlignment="1">
      <alignment horizontal="left" vertical="center" wrapText="1" readingOrder="1"/>
    </xf>
    <xf numFmtId="0" fontId="18" fillId="7" borderId="22" xfId="0" applyFont="1" applyFill="1" applyBorder="1" applyAlignment="1">
      <alignment horizontal="center"/>
    </xf>
    <xf numFmtId="0" fontId="18" fillId="7" borderId="11" xfId="0" applyFont="1" applyFill="1" applyBorder="1" applyAlignment="1">
      <alignment horizontal="center"/>
    </xf>
    <xf numFmtId="0" fontId="18" fillId="7" borderId="24" xfId="0" applyFont="1" applyFill="1" applyBorder="1" applyAlignment="1">
      <alignment horizontal="center"/>
    </xf>
    <xf numFmtId="0" fontId="19" fillId="7" borderId="21" xfId="0" applyFont="1" applyFill="1" applyBorder="1" applyAlignment="1">
      <alignment horizontal="center" vertical="center" wrapText="1" readingOrder="1"/>
    </xf>
    <xf numFmtId="0" fontId="19" fillId="7" borderId="3" xfId="0" applyFont="1" applyFill="1" applyBorder="1" applyAlignment="1">
      <alignment horizontal="center" vertical="center" wrapText="1" readingOrder="1"/>
    </xf>
    <xf numFmtId="0" fontId="19" fillId="7" borderId="2" xfId="0" applyFont="1" applyFill="1" applyBorder="1" applyAlignment="1">
      <alignment horizontal="center" vertical="center" wrapText="1" readingOrder="1"/>
    </xf>
    <xf numFmtId="0" fontId="10" fillId="0" borderId="0" xfId="0" applyFont="1" applyAlignment="1">
      <alignment horizontal="center"/>
    </xf>
    <xf numFmtId="0" fontId="18" fillId="11" borderId="22" xfId="0" applyFont="1" applyFill="1" applyBorder="1" applyAlignment="1">
      <alignment horizontal="center" vertical="center"/>
    </xf>
    <xf numFmtId="0" fontId="18" fillId="11" borderId="11" xfId="0" applyFont="1" applyFill="1" applyBorder="1" applyAlignment="1">
      <alignment horizontal="center" vertical="center"/>
    </xf>
    <xf numFmtId="0" fontId="19" fillId="11" borderId="2" xfId="0" applyFont="1" applyFill="1" applyBorder="1" applyAlignment="1">
      <alignment horizontal="center" vertical="center" wrapText="1" readingOrder="1"/>
    </xf>
    <xf numFmtId="0" fontId="19" fillId="11" borderId="3" xfId="0" applyFont="1" applyFill="1" applyBorder="1" applyAlignment="1">
      <alignment horizontal="center" vertical="center" wrapText="1" readingOrder="1"/>
    </xf>
    <xf numFmtId="0" fontId="19" fillId="11" borderId="22" xfId="0" applyFont="1" applyFill="1" applyBorder="1" applyAlignment="1">
      <alignment horizontal="center" vertical="center" wrapText="1" readingOrder="1"/>
    </xf>
    <xf numFmtId="0" fontId="19" fillId="11" borderId="11" xfId="0" applyFont="1" applyFill="1" applyBorder="1" applyAlignment="1">
      <alignment horizontal="center" vertical="center" wrapText="1" readingOrder="1"/>
    </xf>
    <xf numFmtId="0" fontId="19" fillId="3" borderId="24" xfId="0" applyFont="1" applyFill="1" applyBorder="1" applyAlignment="1">
      <alignment horizontal="center" vertical="center" wrapText="1" readingOrder="1"/>
    </xf>
    <xf numFmtId="0" fontId="19" fillId="3" borderId="11" xfId="0" applyFont="1" applyFill="1" applyBorder="1" applyAlignment="1">
      <alignment horizontal="center" vertical="center" wrapText="1" readingOrder="1"/>
    </xf>
    <xf numFmtId="0" fontId="22" fillId="5" borderId="2"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9" fillId="0" borderId="0" xfId="0" applyFont="1" applyAlignment="1">
      <alignment horizontal="left" vertical="top" wrapText="1" readingOrder="1"/>
    </xf>
    <xf numFmtId="0" fontId="29" fillId="0" borderId="0" xfId="0" applyFont="1" applyAlignment="1">
      <alignment horizontal="left" vertical="top" readingOrder="1"/>
    </xf>
    <xf numFmtId="0" fontId="3" fillId="5" borderId="24" xfId="0" applyFont="1" applyFill="1" applyBorder="1" applyAlignment="1">
      <alignment horizontal="center" vertical="center" wrapText="1" readingOrder="1"/>
    </xf>
    <xf numFmtId="0" fontId="3" fillId="5" borderId="22" xfId="0" applyFont="1" applyFill="1" applyBorder="1" applyAlignment="1">
      <alignment horizontal="center" vertical="center" wrapText="1" readingOrder="1"/>
    </xf>
    <xf numFmtId="0" fontId="19" fillId="3" borderId="28" xfId="0" applyFont="1" applyFill="1" applyBorder="1" applyAlignment="1">
      <alignment horizontal="center" vertical="center" wrapText="1" readingOrder="1"/>
    </xf>
    <xf numFmtId="0" fontId="19" fillId="3" borderId="36" xfId="0" applyFont="1" applyFill="1" applyBorder="1" applyAlignment="1">
      <alignment horizontal="center" vertical="center" wrapText="1" readingOrder="1"/>
    </xf>
    <xf numFmtId="0" fontId="3" fillId="5" borderId="25" xfId="0" applyFont="1" applyFill="1" applyBorder="1" applyAlignment="1">
      <alignment horizontal="center" vertical="center" wrapText="1" readingOrder="1"/>
    </xf>
    <xf numFmtId="0" fontId="3" fillId="5" borderId="0" xfId="0" applyFont="1" applyFill="1" applyAlignment="1">
      <alignment horizontal="center" vertical="center" wrapText="1" readingOrder="1"/>
    </xf>
    <xf numFmtId="0" fontId="36" fillId="0" borderId="0" xfId="0" applyFont="1" applyAlignment="1">
      <alignment horizontal="left" wrapText="1"/>
    </xf>
    <xf numFmtId="0" fontId="34" fillId="2" borderId="25" xfId="0" applyFont="1" applyFill="1" applyBorder="1" applyAlignment="1">
      <alignment horizontal="left" vertical="center" wrapText="1"/>
    </xf>
    <xf numFmtId="0" fontId="34" fillId="2" borderId="0" xfId="0" applyFont="1" applyFill="1" applyAlignment="1">
      <alignment horizontal="left" vertical="center" wrapText="1"/>
    </xf>
    <xf numFmtId="0" fontId="41" fillId="0" borderId="0" xfId="0" applyFont="1" applyAlignment="1">
      <alignment horizontal="left" vertical="top" wrapText="1" readingOrder="1"/>
    </xf>
    <xf numFmtId="0" fontId="65" fillId="9" borderId="68" xfId="0" applyFont="1" applyFill="1" applyBorder="1" applyAlignment="1">
      <alignment horizontal="left" vertical="center" wrapText="1"/>
    </xf>
    <xf numFmtId="0" fontId="64" fillId="9" borderId="68" xfId="0" applyFont="1" applyFill="1" applyBorder="1" applyAlignment="1">
      <alignment horizontal="left" vertical="center" wrapText="1"/>
    </xf>
    <xf numFmtId="49" fontId="5" fillId="2" borderId="0" xfId="6" applyNumberFormat="1" applyFont="1" applyFill="1" applyAlignment="1">
      <alignment horizontal="left" vertical="top" wrapText="1"/>
    </xf>
    <xf numFmtId="49" fontId="54" fillId="2" borderId="0" xfId="6" applyNumberFormat="1" applyFont="1" applyFill="1" applyAlignment="1">
      <alignment horizontal="left" vertical="top" wrapText="1"/>
    </xf>
    <xf numFmtId="49" fontId="43" fillId="6" borderId="0" xfId="6" applyNumberFormat="1" applyFont="1" applyFill="1" applyAlignment="1">
      <alignment horizontal="center" vertical="center"/>
    </xf>
    <xf numFmtId="0" fontId="53" fillId="0" borderId="37" xfId="0" applyFont="1" applyBorder="1" applyAlignment="1">
      <alignment horizontal="center" vertical="center" wrapText="1"/>
    </xf>
    <xf numFmtId="0" fontId="53" fillId="0" borderId="0" xfId="0" applyFont="1" applyAlignment="1">
      <alignment horizontal="center" vertical="center" wrapText="1"/>
    </xf>
    <xf numFmtId="0" fontId="53" fillId="0" borderId="68" xfId="0" applyFont="1" applyBorder="1" applyAlignment="1">
      <alignment horizontal="center" vertical="center"/>
    </xf>
    <xf numFmtId="49" fontId="48" fillId="6" borderId="0" xfId="6" applyNumberFormat="1" applyFont="1" applyFill="1" applyAlignment="1">
      <alignment horizontal="center" vertical="center"/>
    </xf>
    <xf numFmtId="0" fontId="54" fillId="0" borderId="0" xfId="0" applyFont="1"/>
    <xf numFmtId="0" fontId="54" fillId="0" borderId="71" xfId="0" applyFont="1" applyBorder="1"/>
    <xf numFmtId="49" fontId="5" fillId="2" borderId="0" xfId="6" applyNumberFormat="1" applyFont="1" applyFill="1" applyAlignment="1">
      <alignment horizontal="left" vertical="justify" wrapText="1"/>
    </xf>
    <xf numFmtId="0" fontId="52" fillId="0" borderId="0" xfId="0" applyFont="1" applyAlignment="1">
      <alignment horizontal="left" vertical="center" wrapText="1"/>
    </xf>
    <xf numFmtId="0" fontId="15" fillId="0" borderId="0" xfId="0" applyFont="1" applyAlignment="1">
      <alignment horizontal="left" vertical="justify" wrapText="1"/>
    </xf>
  </cellXfs>
  <cellStyles count="13">
    <cellStyle name="Collegamento ipertestuale" xfId="3" builtinId="8"/>
    <cellStyle name="Comma 2" xfId="8" xr:uid="{00000000-0005-0000-0000-000001000000}"/>
    <cellStyle name="Migliaia" xfId="1" builtinId="3"/>
    <cellStyle name="Migliaia 2" xfId="4" xr:uid="{00000000-0005-0000-0000-000003000000}"/>
    <cellStyle name="Migliaia 3" xfId="7" xr:uid="{00000000-0005-0000-0000-000004000000}"/>
    <cellStyle name="Normale" xfId="0" builtinId="0"/>
    <cellStyle name="Normale 2" xfId="9" xr:uid="{00000000-0005-0000-0000-000006000000}"/>
    <cellStyle name="Normale 2 2" xfId="10" xr:uid="{00000000-0005-0000-0000-000007000000}"/>
    <cellStyle name="Normale 2 3" xfId="11" xr:uid="{00000000-0005-0000-0000-000008000000}"/>
    <cellStyle name="Normale 2 3 2" xfId="12" xr:uid="{A6D7E34F-E2DD-41BF-926B-F74C54CF783F}"/>
    <cellStyle name="Normale 5 2" xfId="5" xr:uid="{00000000-0005-0000-0000-000009000000}"/>
    <cellStyle name="Normale 6" xfId="6" xr:uid="{00000000-0005-0000-0000-00000A000000}"/>
    <cellStyle name="Percentuale" xfId="2" builtinId="5"/>
  </cellStyles>
  <dxfs count="0"/>
  <tableStyles count="0" defaultTableStyle="TableStyleMedium2" defaultPivotStyle="PivotStyleLight16"/>
  <colors>
    <mruColors>
      <color rgb="FF0555FA"/>
      <color rgb="FFC6C6C6"/>
      <color rgb="FFA6A6A6"/>
      <color rgb="FFC6C6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hyperlink" Target="#Index!A1"/></Relationships>
</file>

<file path=xl/drawings/_rels/drawing11.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hyperlink" Target="#Index!A1"/></Relationships>
</file>

<file path=xl/drawings/_rels/drawing1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hyperlink" Target="#Index!A1"/></Relationships>
</file>

<file path=xl/drawings/_rels/drawing1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hyperlink" Target="#Index!A1"/></Relationships>
</file>

<file path=xl/drawings/_rels/drawing2.xml.rels><?xml version="1.0" encoding="UTF-8" standalone="yes"?>
<Relationships xmlns="http://schemas.openxmlformats.org/package/2006/relationships"><Relationship Id="rId8" Type="http://schemas.openxmlformats.org/officeDocument/2006/relationships/hyperlink" Target="#'CASH FLOW'!A1"/><Relationship Id="rId13" Type="http://schemas.openxmlformats.org/officeDocument/2006/relationships/hyperlink" Target="#'Enel Grids'!A1"/><Relationship Id="rId18" Type="http://schemas.openxmlformats.org/officeDocument/2006/relationships/image" Target="../media/image11.png"/><Relationship Id="rId3" Type="http://schemas.openxmlformats.org/officeDocument/2006/relationships/hyperlink" Target="#Personnel!A1"/><Relationship Id="rId7" Type="http://schemas.openxmlformats.org/officeDocument/2006/relationships/hyperlink" Target="#'BALANCE SHEET'!A1"/><Relationship Id="rId12" Type="http://schemas.openxmlformats.org/officeDocument/2006/relationships/image" Target="../media/image8.png"/><Relationship Id="rId17" Type="http://schemas.openxmlformats.org/officeDocument/2006/relationships/hyperlink" Target="#'Enel X'!A1"/><Relationship Id="rId2" Type="http://schemas.openxmlformats.org/officeDocument/2006/relationships/image" Target="../media/image5.png"/><Relationship Id="rId16" Type="http://schemas.openxmlformats.org/officeDocument/2006/relationships/image" Target="../media/image10.png"/><Relationship Id="rId1" Type="http://schemas.openxmlformats.org/officeDocument/2006/relationships/hyperlink" Target="#Macroscenario!A1"/><Relationship Id="rId6" Type="http://schemas.openxmlformats.org/officeDocument/2006/relationships/hyperlink" Target="#'INCOME STATEMENT'!A1"/><Relationship Id="rId11" Type="http://schemas.openxmlformats.org/officeDocument/2006/relationships/image" Target="../media/image7.png"/><Relationship Id="rId5" Type="http://schemas.openxmlformats.org/officeDocument/2006/relationships/hyperlink" Target="#Financials!A1"/><Relationship Id="rId15" Type="http://schemas.openxmlformats.org/officeDocument/2006/relationships/hyperlink" Target="#Retail!A1"/><Relationship Id="rId10" Type="http://schemas.openxmlformats.org/officeDocument/2006/relationships/hyperlink" Target="#Generation!A1"/><Relationship Id="rId4" Type="http://schemas.openxmlformats.org/officeDocument/2006/relationships/hyperlink" Target="#Disclaimer!A1"/><Relationship Id="rId9" Type="http://schemas.openxmlformats.org/officeDocument/2006/relationships/image" Target="../media/image6.png"/><Relationship Id="rId14" Type="http://schemas.openxmlformats.org/officeDocument/2006/relationships/image" Target="../media/image9.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hyperlink" Target="#Index!A1"/></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hyperlink" Target="#Index!A1"/><Relationship Id="rId5" Type="http://schemas.openxmlformats.org/officeDocument/2006/relationships/image" Target="../media/image8.png"/><Relationship Id="rId4"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hyperlink" Target="#Index!A1"/><Relationship Id="rId4" Type="http://schemas.openxmlformats.org/officeDocument/2006/relationships/image" Target="../media/image9.pn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hyperlink" Target="#Index!A1"/><Relationship Id="rId4" Type="http://schemas.openxmlformats.org/officeDocument/2006/relationships/image" Target="../media/image10.pn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hyperlink" Target="#Index!A1"/><Relationship Id="rId5" Type="http://schemas.openxmlformats.org/officeDocument/2006/relationships/image" Target="../media/image11.png"/><Relationship Id="rId4" Type="http://schemas.openxmlformats.org/officeDocument/2006/relationships/hyperlink" Target="#'Enel X'!A1"/></Relationships>
</file>

<file path=xl/drawings/_rels/drawing8.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hyperlink" Target="#Index!A1"/></Relationships>
</file>

<file path=xl/drawings/_rels/drawing9.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hyperlink" Target="#Index!A1"/></Relationships>
</file>

<file path=xl/drawings/drawing1.xml><?xml version="1.0" encoding="utf-8"?>
<xdr:wsDr xmlns:xdr="http://schemas.openxmlformats.org/drawingml/2006/spreadsheetDrawing" xmlns:a="http://schemas.openxmlformats.org/drawingml/2006/main">
  <xdr:twoCellAnchor>
    <xdr:from>
      <xdr:col>6</xdr:col>
      <xdr:colOff>115895</xdr:colOff>
      <xdr:row>26</xdr:row>
      <xdr:rowOff>202341</xdr:rowOff>
    </xdr:from>
    <xdr:to>
      <xdr:col>7</xdr:col>
      <xdr:colOff>259495</xdr:colOff>
      <xdr:row>27</xdr:row>
      <xdr:rowOff>181684</xdr:rowOff>
    </xdr:to>
    <xdr:sp macro="" textlink="">
      <xdr:nvSpPr>
        <xdr:cNvPr id="4" name="CasellaDiTesto 25">
          <a:extLst>
            <a:ext uri="{FF2B5EF4-FFF2-40B4-BE49-F238E27FC236}">
              <a16:creationId xmlns:a16="http://schemas.microsoft.com/office/drawing/2014/main" id="{01794FD7-7A46-4CB7-85CF-E27D5C0C7732}"/>
            </a:ext>
          </a:extLst>
        </xdr:cNvPr>
        <xdr:cNvSpPr txBox="1"/>
      </xdr:nvSpPr>
      <xdr:spPr>
        <a:xfrm flipH="1">
          <a:off x="4687895" y="7227029"/>
          <a:ext cx="905600" cy="276999"/>
        </a:xfrm>
        <a:prstGeom prst="rect">
          <a:avLst/>
        </a:prstGeom>
        <a:noFill/>
      </xdr:spPr>
      <xdr:txBody>
        <a:bodyPr wrap="square" rtlCol="0">
          <a:spAutoFit/>
        </a:bodyPr>
        <a:lstStyle>
          <a:defPPr>
            <a:defRPr lang="en-US"/>
          </a:defPPr>
          <a:lvl1pPr marL="0" algn="l" defTabSz="685800" rtl="0" eaLnBrk="1" latinLnBrk="0" hangingPunct="1">
            <a:defRPr sz="1400" kern="1200">
              <a:solidFill>
                <a:schemeClr val="tx1"/>
              </a:solidFill>
              <a:latin typeface="+mn-lt"/>
              <a:ea typeface="+mn-ea"/>
              <a:cs typeface="+mn-cs"/>
            </a:defRPr>
          </a:lvl1pPr>
          <a:lvl2pPr marL="342900" algn="l" defTabSz="685800" rtl="0" eaLnBrk="1" latinLnBrk="0" hangingPunct="1">
            <a:defRPr sz="1400" kern="1200">
              <a:solidFill>
                <a:schemeClr val="tx1"/>
              </a:solidFill>
              <a:latin typeface="+mn-lt"/>
              <a:ea typeface="+mn-ea"/>
              <a:cs typeface="+mn-cs"/>
            </a:defRPr>
          </a:lvl2pPr>
          <a:lvl3pPr marL="685800" algn="l" defTabSz="685800" rtl="0" eaLnBrk="1" latinLnBrk="0" hangingPunct="1">
            <a:defRPr sz="1400" kern="1200">
              <a:solidFill>
                <a:schemeClr val="tx1"/>
              </a:solidFill>
              <a:latin typeface="+mn-lt"/>
              <a:ea typeface="+mn-ea"/>
              <a:cs typeface="+mn-cs"/>
            </a:defRPr>
          </a:lvl3pPr>
          <a:lvl4pPr marL="1028700" algn="l" defTabSz="685800" rtl="0" eaLnBrk="1" latinLnBrk="0" hangingPunct="1">
            <a:defRPr sz="1400" kern="1200">
              <a:solidFill>
                <a:schemeClr val="tx1"/>
              </a:solidFill>
              <a:latin typeface="+mn-lt"/>
              <a:ea typeface="+mn-ea"/>
              <a:cs typeface="+mn-cs"/>
            </a:defRPr>
          </a:lvl4pPr>
          <a:lvl5pPr marL="1371600" algn="l" defTabSz="685800" rtl="0" eaLnBrk="1" latinLnBrk="0" hangingPunct="1">
            <a:defRPr sz="1400" kern="1200">
              <a:solidFill>
                <a:schemeClr val="tx1"/>
              </a:solidFill>
              <a:latin typeface="+mn-lt"/>
              <a:ea typeface="+mn-ea"/>
              <a:cs typeface="+mn-cs"/>
            </a:defRPr>
          </a:lvl5pPr>
          <a:lvl6pPr marL="1714500" algn="l" defTabSz="685800" rtl="0" eaLnBrk="1" latinLnBrk="0" hangingPunct="1">
            <a:defRPr sz="1400" kern="1200">
              <a:solidFill>
                <a:schemeClr val="tx1"/>
              </a:solidFill>
              <a:latin typeface="+mn-lt"/>
              <a:ea typeface="+mn-ea"/>
              <a:cs typeface="+mn-cs"/>
            </a:defRPr>
          </a:lvl6pPr>
          <a:lvl7pPr marL="2057400" algn="l" defTabSz="685800" rtl="0" eaLnBrk="1" latinLnBrk="0" hangingPunct="1">
            <a:defRPr sz="1400" kern="1200">
              <a:solidFill>
                <a:schemeClr val="tx1"/>
              </a:solidFill>
              <a:latin typeface="+mn-lt"/>
              <a:ea typeface="+mn-ea"/>
              <a:cs typeface="+mn-cs"/>
            </a:defRPr>
          </a:lvl7pPr>
          <a:lvl8pPr marL="2400300" algn="l" defTabSz="685800" rtl="0" eaLnBrk="1" latinLnBrk="0" hangingPunct="1">
            <a:defRPr sz="1400" kern="1200">
              <a:solidFill>
                <a:schemeClr val="tx1"/>
              </a:solidFill>
              <a:latin typeface="+mn-lt"/>
              <a:ea typeface="+mn-ea"/>
              <a:cs typeface="+mn-cs"/>
            </a:defRPr>
          </a:lvl8pPr>
          <a:lvl9pPr marL="2743200" algn="l" defTabSz="685800" rtl="0" eaLnBrk="1" latinLnBrk="0" hangingPunct="1">
            <a:defRPr sz="1400" kern="1200">
              <a:solidFill>
                <a:schemeClr val="tx1"/>
              </a:solidFill>
              <a:latin typeface="+mn-lt"/>
              <a:ea typeface="+mn-ea"/>
              <a:cs typeface="+mn-cs"/>
            </a:defRPr>
          </a:lvl9pPr>
        </a:lstStyle>
        <a:p>
          <a:pPr algn="ctr" defTabSz="685783">
            <a:defRPr/>
          </a:pPr>
          <a:r>
            <a:rPr lang="it-IT" sz="1200" b="1" i="1">
              <a:solidFill>
                <a:prstClr val="black"/>
              </a:solidFill>
              <a:latin typeface="Arial"/>
            </a:rPr>
            <a:t>iOS</a:t>
          </a:r>
        </a:p>
      </xdr:txBody>
    </xdr:sp>
    <xdr:clientData/>
  </xdr:twoCellAnchor>
  <xdr:twoCellAnchor>
    <xdr:from>
      <xdr:col>7</xdr:col>
      <xdr:colOff>319895</xdr:colOff>
      <xdr:row>26</xdr:row>
      <xdr:rowOff>202341</xdr:rowOff>
    </xdr:from>
    <xdr:to>
      <xdr:col>8</xdr:col>
      <xdr:colOff>525526</xdr:colOff>
      <xdr:row>27</xdr:row>
      <xdr:rowOff>181684</xdr:rowOff>
    </xdr:to>
    <xdr:sp macro="" textlink="">
      <xdr:nvSpPr>
        <xdr:cNvPr id="5" name="CasellaDiTesto 26">
          <a:extLst>
            <a:ext uri="{FF2B5EF4-FFF2-40B4-BE49-F238E27FC236}">
              <a16:creationId xmlns:a16="http://schemas.microsoft.com/office/drawing/2014/main" id="{7C852F92-6BD5-4EBE-B816-D7E680E6EECE}"/>
            </a:ext>
          </a:extLst>
        </xdr:cNvPr>
        <xdr:cNvSpPr txBox="1"/>
      </xdr:nvSpPr>
      <xdr:spPr>
        <a:xfrm flipH="1">
          <a:off x="5653895" y="7227029"/>
          <a:ext cx="967631" cy="276999"/>
        </a:xfrm>
        <a:prstGeom prst="rect">
          <a:avLst/>
        </a:prstGeom>
        <a:noFill/>
      </xdr:spPr>
      <xdr:txBody>
        <a:bodyPr wrap="square" rtlCol="0">
          <a:spAutoFit/>
        </a:bodyPr>
        <a:lstStyle>
          <a:defPPr>
            <a:defRPr lang="en-US"/>
          </a:defPPr>
          <a:lvl1pPr marL="0" algn="l" defTabSz="685800" rtl="0" eaLnBrk="1" latinLnBrk="0" hangingPunct="1">
            <a:defRPr sz="1400" kern="1200">
              <a:solidFill>
                <a:schemeClr val="tx1"/>
              </a:solidFill>
              <a:latin typeface="+mn-lt"/>
              <a:ea typeface="+mn-ea"/>
              <a:cs typeface="+mn-cs"/>
            </a:defRPr>
          </a:lvl1pPr>
          <a:lvl2pPr marL="342900" algn="l" defTabSz="685800" rtl="0" eaLnBrk="1" latinLnBrk="0" hangingPunct="1">
            <a:defRPr sz="1400" kern="1200">
              <a:solidFill>
                <a:schemeClr val="tx1"/>
              </a:solidFill>
              <a:latin typeface="+mn-lt"/>
              <a:ea typeface="+mn-ea"/>
              <a:cs typeface="+mn-cs"/>
            </a:defRPr>
          </a:lvl2pPr>
          <a:lvl3pPr marL="685800" algn="l" defTabSz="685800" rtl="0" eaLnBrk="1" latinLnBrk="0" hangingPunct="1">
            <a:defRPr sz="1400" kern="1200">
              <a:solidFill>
                <a:schemeClr val="tx1"/>
              </a:solidFill>
              <a:latin typeface="+mn-lt"/>
              <a:ea typeface="+mn-ea"/>
              <a:cs typeface="+mn-cs"/>
            </a:defRPr>
          </a:lvl3pPr>
          <a:lvl4pPr marL="1028700" algn="l" defTabSz="685800" rtl="0" eaLnBrk="1" latinLnBrk="0" hangingPunct="1">
            <a:defRPr sz="1400" kern="1200">
              <a:solidFill>
                <a:schemeClr val="tx1"/>
              </a:solidFill>
              <a:latin typeface="+mn-lt"/>
              <a:ea typeface="+mn-ea"/>
              <a:cs typeface="+mn-cs"/>
            </a:defRPr>
          </a:lvl4pPr>
          <a:lvl5pPr marL="1371600" algn="l" defTabSz="685800" rtl="0" eaLnBrk="1" latinLnBrk="0" hangingPunct="1">
            <a:defRPr sz="1400" kern="1200">
              <a:solidFill>
                <a:schemeClr val="tx1"/>
              </a:solidFill>
              <a:latin typeface="+mn-lt"/>
              <a:ea typeface="+mn-ea"/>
              <a:cs typeface="+mn-cs"/>
            </a:defRPr>
          </a:lvl5pPr>
          <a:lvl6pPr marL="1714500" algn="l" defTabSz="685800" rtl="0" eaLnBrk="1" latinLnBrk="0" hangingPunct="1">
            <a:defRPr sz="1400" kern="1200">
              <a:solidFill>
                <a:schemeClr val="tx1"/>
              </a:solidFill>
              <a:latin typeface="+mn-lt"/>
              <a:ea typeface="+mn-ea"/>
              <a:cs typeface="+mn-cs"/>
            </a:defRPr>
          </a:lvl6pPr>
          <a:lvl7pPr marL="2057400" algn="l" defTabSz="685800" rtl="0" eaLnBrk="1" latinLnBrk="0" hangingPunct="1">
            <a:defRPr sz="1400" kern="1200">
              <a:solidFill>
                <a:schemeClr val="tx1"/>
              </a:solidFill>
              <a:latin typeface="+mn-lt"/>
              <a:ea typeface="+mn-ea"/>
              <a:cs typeface="+mn-cs"/>
            </a:defRPr>
          </a:lvl7pPr>
          <a:lvl8pPr marL="2400300" algn="l" defTabSz="685800" rtl="0" eaLnBrk="1" latinLnBrk="0" hangingPunct="1">
            <a:defRPr sz="1400" kern="1200">
              <a:solidFill>
                <a:schemeClr val="tx1"/>
              </a:solidFill>
              <a:latin typeface="+mn-lt"/>
              <a:ea typeface="+mn-ea"/>
              <a:cs typeface="+mn-cs"/>
            </a:defRPr>
          </a:lvl8pPr>
          <a:lvl9pPr marL="2743200" algn="l" defTabSz="685800" rtl="0" eaLnBrk="1" latinLnBrk="0" hangingPunct="1">
            <a:defRPr sz="1400" kern="1200">
              <a:solidFill>
                <a:schemeClr val="tx1"/>
              </a:solidFill>
              <a:latin typeface="+mn-lt"/>
              <a:ea typeface="+mn-ea"/>
              <a:cs typeface="+mn-cs"/>
            </a:defRPr>
          </a:lvl9pPr>
        </a:lstStyle>
        <a:p>
          <a:pPr algn="ctr" defTabSz="685783">
            <a:defRPr/>
          </a:pPr>
          <a:r>
            <a:rPr lang="it-IT" sz="1200" b="1" i="1">
              <a:solidFill>
                <a:prstClr val="black"/>
              </a:solidFill>
              <a:latin typeface="Arial"/>
            </a:rPr>
            <a:t>Android</a:t>
          </a:r>
        </a:p>
      </xdr:txBody>
    </xdr:sp>
    <xdr:clientData/>
  </xdr:twoCellAnchor>
  <xdr:twoCellAnchor editAs="oneCell">
    <xdr:from>
      <xdr:col>6</xdr:col>
      <xdr:colOff>42085</xdr:colOff>
      <xdr:row>27</xdr:row>
      <xdr:rowOff>162244</xdr:rowOff>
    </xdr:from>
    <xdr:to>
      <xdr:col>7</xdr:col>
      <xdr:colOff>272065</xdr:colOff>
      <xdr:row>30</xdr:row>
      <xdr:rowOff>261255</xdr:rowOff>
    </xdr:to>
    <xdr:pic>
      <xdr:nvPicPr>
        <xdr:cNvPr id="6" name="Immagine 5">
          <a:extLst>
            <a:ext uri="{FF2B5EF4-FFF2-40B4-BE49-F238E27FC236}">
              <a16:creationId xmlns:a16="http://schemas.microsoft.com/office/drawing/2014/main" id="{F927FA74-09B5-4E12-ABFC-BC945BBEB0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14085" y="7484588"/>
          <a:ext cx="991980" cy="991980"/>
        </a:xfrm>
        <a:prstGeom prst="rect">
          <a:avLst/>
        </a:prstGeom>
      </xdr:spPr>
    </xdr:pic>
    <xdr:clientData/>
  </xdr:twoCellAnchor>
  <xdr:twoCellAnchor editAs="oneCell">
    <xdr:from>
      <xdr:col>7</xdr:col>
      <xdr:colOff>319895</xdr:colOff>
      <xdr:row>27</xdr:row>
      <xdr:rowOff>157886</xdr:rowOff>
    </xdr:from>
    <xdr:to>
      <xdr:col>8</xdr:col>
      <xdr:colOff>549875</xdr:colOff>
      <xdr:row>30</xdr:row>
      <xdr:rowOff>256897</xdr:rowOff>
    </xdr:to>
    <xdr:pic>
      <xdr:nvPicPr>
        <xdr:cNvPr id="7" name="Immagine 6">
          <a:extLst>
            <a:ext uri="{FF2B5EF4-FFF2-40B4-BE49-F238E27FC236}">
              <a16:creationId xmlns:a16="http://schemas.microsoft.com/office/drawing/2014/main" id="{55DF1BBF-5916-4BCA-885E-A3A6DE8672C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53895" y="7480230"/>
          <a:ext cx="991980" cy="991980"/>
        </a:xfrm>
        <a:prstGeom prst="rect">
          <a:avLst/>
        </a:prstGeom>
      </xdr:spPr>
    </xdr:pic>
    <xdr:clientData/>
  </xdr:twoCellAnchor>
  <xdr:twoCellAnchor editAs="oneCell">
    <xdr:from>
      <xdr:col>3</xdr:col>
      <xdr:colOff>476249</xdr:colOff>
      <xdr:row>28</xdr:row>
      <xdr:rowOff>128818</xdr:rowOff>
    </xdr:from>
    <xdr:to>
      <xdr:col>5</xdr:col>
      <xdr:colOff>686709</xdr:colOff>
      <xdr:row>30</xdr:row>
      <xdr:rowOff>53843</xdr:rowOff>
    </xdr:to>
    <xdr:pic>
      <xdr:nvPicPr>
        <xdr:cNvPr id="8" name="Immagine 7">
          <a:extLst>
            <a:ext uri="{FF2B5EF4-FFF2-40B4-BE49-F238E27FC236}">
              <a16:creationId xmlns:a16="http://schemas.microsoft.com/office/drawing/2014/main" id="{D62FE9C0-4AEE-4DA0-AD8A-1ABF0CC6A0A2}"/>
            </a:ext>
          </a:extLst>
        </xdr:cNvPr>
        <xdr:cNvPicPr>
          <a:picLocks noChangeAspect="1"/>
        </xdr:cNvPicPr>
      </xdr:nvPicPr>
      <xdr:blipFill>
        <a:blip xmlns:r="http://schemas.openxmlformats.org/officeDocument/2006/relationships" r:embed="rId3"/>
        <a:stretch>
          <a:fillRect/>
        </a:stretch>
      </xdr:blipFill>
      <xdr:spPr>
        <a:xfrm>
          <a:off x="2762249" y="7748818"/>
          <a:ext cx="1734460" cy="520338"/>
        </a:xfrm>
        <a:prstGeom prst="roundRect">
          <a:avLst/>
        </a:prstGeom>
        <a:effectLst>
          <a:outerShdw blurRad="50800" dist="38100" dir="5400000" algn="t" rotWithShape="0">
            <a:prstClr val="black">
              <a:alpha val="40000"/>
            </a:prstClr>
          </a:outerShdw>
        </a:effectLst>
      </xdr:spPr>
    </xdr:pic>
    <xdr:clientData/>
  </xdr:twoCellAnchor>
  <xdr:twoCellAnchor editAs="oneCell">
    <xdr:from>
      <xdr:col>1</xdr:col>
      <xdr:colOff>59960</xdr:colOff>
      <xdr:row>2</xdr:row>
      <xdr:rowOff>182075</xdr:rowOff>
    </xdr:from>
    <xdr:to>
      <xdr:col>11</xdr:col>
      <xdr:colOff>236417</xdr:colOff>
      <xdr:row>16</xdr:row>
      <xdr:rowOff>285362</xdr:rowOff>
    </xdr:to>
    <xdr:pic>
      <xdr:nvPicPr>
        <xdr:cNvPr id="9" name="Immagine 8">
          <a:extLst>
            <a:ext uri="{FF2B5EF4-FFF2-40B4-BE49-F238E27FC236}">
              <a16:creationId xmlns:a16="http://schemas.microsoft.com/office/drawing/2014/main" id="{A794552B-4AB7-A924-84B7-70CF03D4A8A5}"/>
            </a:ext>
          </a:extLst>
        </xdr:cNvPr>
        <xdr:cNvPicPr>
          <a:picLocks noChangeAspect="1"/>
        </xdr:cNvPicPr>
      </xdr:nvPicPr>
      <xdr:blipFill>
        <a:blip xmlns:r="http://schemas.openxmlformats.org/officeDocument/2006/relationships" r:embed="rId4"/>
        <a:stretch>
          <a:fillRect/>
        </a:stretch>
      </xdr:blipFill>
      <xdr:spPr>
        <a:xfrm>
          <a:off x="860060" y="645625"/>
          <a:ext cx="8177457" cy="391328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5</xdr:col>
      <xdr:colOff>484188</xdr:colOff>
      <xdr:row>1</xdr:row>
      <xdr:rowOff>62970</xdr:rowOff>
    </xdr:from>
    <xdr:ext cx="1005900" cy="387917"/>
    <xdr:pic>
      <xdr:nvPicPr>
        <xdr:cNvPr id="2" name="Immagine 6">
          <a:hlinkClick xmlns:r="http://schemas.openxmlformats.org/officeDocument/2006/relationships" r:id="rId1"/>
          <a:extLst>
            <a:ext uri="{FF2B5EF4-FFF2-40B4-BE49-F238E27FC236}">
              <a16:creationId xmlns:a16="http://schemas.microsoft.com/office/drawing/2014/main" id="{582A9C4B-AC06-4D47-8D5E-CE24DCC7E5B0}"/>
            </a:ext>
          </a:extLst>
        </xdr:cNvPr>
        <xdr:cNvPicPr>
          <a:picLocks noChangeAspect="1"/>
        </xdr:cNvPicPr>
      </xdr:nvPicPr>
      <xdr:blipFill>
        <a:blip xmlns:r="http://schemas.openxmlformats.org/officeDocument/2006/relationships" r:embed="rId2"/>
        <a:stretch>
          <a:fillRect/>
        </a:stretch>
      </xdr:blipFill>
      <xdr:spPr>
        <a:xfrm>
          <a:off x="7723188" y="247120"/>
          <a:ext cx="1005900" cy="387917"/>
        </a:xfrm>
        <a:prstGeom prst="rect">
          <a:avLst/>
        </a:prstGeom>
      </xdr:spPr>
    </xdr:pic>
    <xdr:clientData/>
  </xdr:oneCellAnchor>
  <xdr:oneCellAnchor>
    <xdr:from>
      <xdr:col>7</xdr:col>
      <xdr:colOff>28575</xdr:colOff>
      <xdr:row>2</xdr:row>
      <xdr:rowOff>57150</xdr:rowOff>
    </xdr:from>
    <xdr:ext cx="219075" cy="215900"/>
    <xdr:pic>
      <xdr:nvPicPr>
        <xdr:cNvPr id="3" name="Immagine 2">
          <a:extLst>
            <a:ext uri="{FF2B5EF4-FFF2-40B4-BE49-F238E27FC236}">
              <a16:creationId xmlns:a16="http://schemas.microsoft.com/office/drawing/2014/main" id="{62BB2B9A-8F51-4336-905A-BB195D0D611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842375" y="425450"/>
          <a:ext cx="219075" cy="21590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5</xdr:col>
      <xdr:colOff>536576</xdr:colOff>
      <xdr:row>1</xdr:row>
      <xdr:rowOff>107950</xdr:rowOff>
    </xdr:from>
    <xdr:ext cx="1052994" cy="391092"/>
    <xdr:pic>
      <xdr:nvPicPr>
        <xdr:cNvPr id="2" name="Immagine 6">
          <a:hlinkClick xmlns:r="http://schemas.openxmlformats.org/officeDocument/2006/relationships" r:id="rId1"/>
          <a:extLst>
            <a:ext uri="{FF2B5EF4-FFF2-40B4-BE49-F238E27FC236}">
              <a16:creationId xmlns:a16="http://schemas.microsoft.com/office/drawing/2014/main" id="{2959CF0C-466E-47DA-8102-4C6A880EFE10}"/>
            </a:ext>
          </a:extLst>
        </xdr:cNvPr>
        <xdr:cNvPicPr>
          <a:picLocks noChangeAspect="1"/>
        </xdr:cNvPicPr>
      </xdr:nvPicPr>
      <xdr:blipFill>
        <a:blip xmlns:r="http://schemas.openxmlformats.org/officeDocument/2006/relationships" r:embed="rId2"/>
        <a:stretch>
          <a:fillRect/>
        </a:stretch>
      </xdr:blipFill>
      <xdr:spPr>
        <a:xfrm>
          <a:off x="7731126" y="292100"/>
          <a:ext cx="1052994" cy="391092"/>
        </a:xfrm>
        <a:prstGeom prst="rect">
          <a:avLst/>
        </a:prstGeom>
      </xdr:spPr>
    </xdr:pic>
    <xdr:clientData/>
  </xdr:oneCellAnchor>
  <xdr:oneCellAnchor>
    <xdr:from>
      <xdr:col>7</xdr:col>
      <xdr:colOff>57150</xdr:colOff>
      <xdr:row>2</xdr:row>
      <xdr:rowOff>47625</xdr:rowOff>
    </xdr:from>
    <xdr:ext cx="219075" cy="219075"/>
    <xdr:pic>
      <xdr:nvPicPr>
        <xdr:cNvPr id="3" name="Immagine 2">
          <a:extLst>
            <a:ext uri="{FF2B5EF4-FFF2-40B4-BE49-F238E27FC236}">
              <a16:creationId xmlns:a16="http://schemas.microsoft.com/office/drawing/2014/main" id="{38C12FD4-7BF6-4CB4-8B82-293766E5986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826500" y="415925"/>
          <a:ext cx="219075" cy="219075"/>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6</xdr:col>
      <xdr:colOff>448295</xdr:colOff>
      <xdr:row>1</xdr:row>
      <xdr:rowOff>90311</xdr:rowOff>
    </xdr:from>
    <xdr:ext cx="1083761" cy="389926"/>
    <xdr:pic>
      <xdr:nvPicPr>
        <xdr:cNvPr id="2" name="Immagine 6">
          <a:hlinkClick xmlns:r="http://schemas.openxmlformats.org/officeDocument/2006/relationships" r:id="rId1"/>
          <a:extLst>
            <a:ext uri="{FF2B5EF4-FFF2-40B4-BE49-F238E27FC236}">
              <a16:creationId xmlns:a16="http://schemas.microsoft.com/office/drawing/2014/main" id="{B1C4B5DA-D0A6-40C0-B191-B6A4D974F4B1}"/>
            </a:ext>
          </a:extLst>
        </xdr:cNvPr>
        <xdr:cNvPicPr>
          <a:picLocks noChangeAspect="1"/>
        </xdr:cNvPicPr>
      </xdr:nvPicPr>
      <xdr:blipFill>
        <a:blip xmlns:r="http://schemas.openxmlformats.org/officeDocument/2006/relationships" r:embed="rId2"/>
        <a:stretch>
          <a:fillRect/>
        </a:stretch>
      </xdr:blipFill>
      <xdr:spPr>
        <a:xfrm>
          <a:off x="8227045" y="274461"/>
          <a:ext cx="1083761" cy="389926"/>
        </a:xfrm>
        <a:prstGeom prst="rect">
          <a:avLst/>
        </a:prstGeom>
      </xdr:spPr>
    </xdr:pic>
    <xdr:clientData/>
  </xdr:oneCellAnchor>
  <xdr:oneCellAnchor>
    <xdr:from>
      <xdr:col>8</xdr:col>
      <xdr:colOff>29158</xdr:colOff>
      <xdr:row>2</xdr:row>
      <xdr:rowOff>29158</xdr:rowOff>
    </xdr:from>
    <xdr:ext cx="219075" cy="215188"/>
    <xdr:pic>
      <xdr:nvPicPr>
        <xdr:cNvPr id="3" name="Immagine 2">
          <a:extLst>
            <a:ext uri="{FF2B5EF4-FFF2-40B4-BE49-F238E27FC236}">
              <a16:creationId xmlns:a16="http://schemas.microsoft.com/office/drawing/2014/main" id="{FA82582B-DCC4-4AF6-9C3E-A47C0B656EA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382708" y="397458"/>
          <a:ext cx="219075" cy="215188"/>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9</xdr:col>
      <xdr:colOff>152400</xdr:colOff>
      <xdr:row>1</xdr:row>
      <xdr:rowOff>133350</xdr:rowOff>
    </xdr:from>
    <xdr:to>
      <xdr:col>10</xdr:col>
      <xdr:colOff>598969</xdr:colOff>
      <xdr:row>3</xdr:row>
      <xdr:rowOff>145030</xdr:rowOff>
    </xdr:to>
    <xdr:pic>
      <xdr:nvPicPr>
        <xdr:cNvPr id="8" name="Immagine 6">
          <a:hlinkClick xmlns:r="http://schemas.openxmlformats.org/officeDocument/2006/relationships" r:id="rId1"/>
          <a:extLst>
            <a:ext uri="{FF2B5EF4-FFF2-40B4-BE49-F238E27FC236}">
              <a16:creationId xmlns:a16="http://schemas.microsoft.com/office/drawing/2014/main" id="{00000000-0008-0000-0B00-000008000000}"/>
            </a:ext>
          </a:extLst>
        </xdr:cNvPr>
        <xdr:cNvPicPr>
          <a:picLocks noChangeAspect="1"/>
        </xdr:cNvPicPr>
      </xdr:nvPicPr>
      <xdr:blipFill>
        <a:blip xmlns:r="http://schemas.openxmlformats.org/officeDocument/2006/relationships" r:embed="rId2"/>
        <a:stretch>
          <a:fillRect/>
        </a:stretch>
      </xdr:blipFill>
      <xdr:spPr>
        <a:xfrm>
          <a:off x="5638800" y="133350"/>
          <a:ext cx="1052994" cy="389505"/>
        </a:xfrm>
        <a:prstGeom prst="rect">
          <a:avLst/>
        </a:prstGeom>
      </xdr:spPr>
    </xdr:pic>
    <xdr:clientData/>
  </xdr:twoCellAnchor>
  <xdr:twoCellAnchor editAs="oneCell">
    <xdr:from>
      <xdr:col>11</xdr:col>
      <xdr:colOff>19050</xdr:colOff>
      <xdr:row>2</xdr:row>
      <xdr:rowOff>76200</xdr:rowOff>
    </xdr:from>
    <xdr:to>
      <xdr:col>11</xdr:col>
      <xdr:colOff>234950</xdr:colOff>
      <xdr:row>3</xdr:row>
      <xdr:rowOff>101600</xdr:rowOff>
    </xdr:to>
    <xdr:pic>
      <xdr:nvPicPr>
        <xdr:cNvPr id="9" name="Immagine 8">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724650" y="457200"/>
          <a:ext cx="219075" cy="219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128587</xdr:colOff>
      <xdr:row>4</xdr:row>
      <xdr:rowOff>28575</xdr:rowOff>
    </xdr:from>
    <xdr:ext cx="587374" cy="234753"/>
    <xdr:pic>
      <xdr:nvPicPr>
        <xdr:cNvPr id="2" name="Immagine 6">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5748337" y="895350"/>
          <a:ext cx="587374" cy="234753"/>
        </a:xfrm>
        <a:prstGeom prst="rect">
          <a:avLst/>
        </a:prstGeom>
      </xdr:spPr>
    </xdr:pic>
    <xdr:clientData/>
  </xdr:oneCellAnchor>
  <xdr:oneCellAnchor>
    <xdr:from>
      <xdr:col>3</xdr:col>
      <xdr:colOff>128587</xdr:colOff>
      <xdr:row>16</xdr:row>
      <xdr:rowOff>180344</xdr:rowOff>
    </xdr:from>
    <xdr:ext cx="587374" cy="234753"/>
    <xdr:pic>
      <xdr:nvPicPr>
        <xdr:cNvPr id="3" name="Immagine 10">
          <a:hlinkClick xmlns:r="http://schemas.openxmlformats.org/officeDocument/2006/relationships" r:id="rId3"/>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748337" y="3523619"/>
          <a:ext cx="587374" cy="234753"/>
        </a:xfrm>
        <a:prstGeom prst="rect">
          <a:avLst/>
        </a:prstGeom>
      </xdr:spPr>
    </xdr:pic>
    <xdr:clientData/>
  </xdr:oneCellAnchor>
  <xdr:oneCellAnchor>
    <xdr:from>
      <xdr:col>3</xdr:col>
      <xdr:colOff>128587</xdr:colOff>
      <xdr:row>24</xdr:row>
      <xdr:rowOff>171450</xdr:rowOff>
    </xdr:from>
    <xdr:ext cx="587374" cy="234753"/>
    <xdr:pic>
      <xdr:nvPicPr>
        <xdr:cNvPr id="11" name="Immagine 10">
          <a:hlinkClick xmlns:r="http://schemas.openxmlformats.org/officeDocument/2006/relationships" r:id="rId4"/>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a:stretch>
          <a:fillRect/>
        </a:stretch>
      </xdr:blipFill>
      <xdr:spPr>
        <a:xfrm>
          <a:off x="5748337" y="4010025"/>
          <a:ext cx="587374" cy="234753"/>
        </a:xfrm>
        <a:prstGeom prst="rect">
          <a:avLst/>
        </a:prstGeom>
      </xdr:spPr>
    </xdr:pic>
    <xdr:clientData/>
  </xdr:oneCellAnchor>
  <xdr:oneCellAnchor>
    <xdr:from>
      <xdr:col>3</xdr:col>
      <xdr:colOff>128587</xdr:colOff>
      <xdr:row>14</xdr:row>
      <xdr:rowOff>189240</xdr:rowOff>
    </xdr:from>
    <xdr:ext cx="587374" cy="234753"/>
    <xdr:pic>
      <xdr:nvPicPr>
        <xdr:cNvPr id="21" name="Immagine 10">
          <a:hlinkClick xmlns:r="http://schemas.openxmlformats.org/officeDocument/2006/relationships" r:id="rId5"/>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2"/>
        <a:stretch>
          <a:fillRect/>
        </a:stretch>
      </xdr:blipFill>
      <xdr:spPr>
        <a:xfrm>
          <a:off x="5748337" y="3037215"/>
          <a:ext cx="587374" cy="234753"/>
        </a:xfrm>
        <a:prstGeom prst="rect">
          <a:avLst/>
        </a:prstGeom>
      </xdr:spPr>
    </xdr:pic>
    <xdr:clientData/>
  </xdr:oneCellAnchor>
  <xdr:oneCellAnchor>
    <xdr:from>
      <xdr:col>3</xdr:col>
      <xdr:colOff>128587</xdr:colOff>
      <xdr:row>18</xdr:row>
      <xdr:rowOff>180344</xdr:rowOff>
    </xdr:from>
    <xdr:ext cx="587374" cy="234753"/>
    <xdr:pic>
      <xdr:nvPicPr>
        <xdr:cNvPr id="23" name="Immagine 10">
          <a:hlinkClick xmlns:r="http://schemas.openxmlformats.org/officeDocument/2006/relationships" r:id="rId6"/>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2"/>
        <a:stretch>
          <a:fillRect/>
        </a:stretch>
      </xdr:blipFill>
      <xdr:spPr>
        <a:xfrm>
          <a:off x="5748337" y="3523619"/>
          <a:ext cx="587374" cy="234753"/>
        </a:xfrm>
        <a:prstGeom prst="rect">
          <a:avLst/>
        </a:prstGeom>
      </xdr:spPr>
    </xdr:pic>
    <xdr:clientData/>
  </xdr:oneCellAnchor>
  <xdr:oneCellAnchor>
    <xdr:from>
      <xdr:col>3</xdr:col>
      <xdr:colOff>128587</xdr:colOff>
      <xdr:row>20</xdr:row>
      <xdr:rowOff>180344</xdr:rowOff>
    </xdr:from>
    <xdr:ext cx="587374" cy="234753"/>
    <xdr:pic>
      <xdr:nvPicPr>
        <xdr:cNvPr id="24" name="Immagine 10">
          <a:hlinkClick xmlns:r="http://schemas.openxmlformats.org/officeDocument/2006/relationships" r:id="rId7"/>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2"/>
        <a:stretch>
          <a:fillRect/>
        </a:stretch>
      </xdr:blipFill>
      <xdr:spPr>
        <a:xfrm>
          <a:off x="5748337" y="3523619"/>
          <a:ext cx="587374" cy="234753"/>
        </a:xfrm>
        <a:prstGeom prst="rect">
          <a:avLst/>
        </a:prstGeom>
      </xdr:spPr>
    </xdr:pic>
    <xdr:clientData/>
  </xdr:oneCellAnchor>
  <xdr:oneCellAnchor>
    <xdr:from>
      <xdr:col>3</xdr:col>
      <xdr:colOff>128587</xdr:colOff>
      <xdr:row>22</xdr:row>
      <xdr:rowOff>180344</xdr:rowOff>
    </xdr:from>
    <xdr:ext cx="587374" cy="234753"/>
    <xdr:pic>
      <xdr:nvPicPr>
        <xdr:cNvPr id="25" name="Immagine 10">
          <a:hlinkClick xmlns:r="http://schemas.openxmlformats.org/officeDocument/2006/relationships" r:id="rId8"/>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2"/>
        <a:stretch>
          <a:fillRect/>
        </a:stretch>
      </xdr:blipFill>
      <xdr:spPr>
        <a:xfrm>
          <a:off x="5748337" y="3523619"/>
          <a:ext cx="587374" cy="234753"/>
        </a:xfrm>
        <a:prstGeom prst="rect">
          <a:avLst/>
        </a:prstGeom>
      </xdr:spPr>
    </xdr:pic>
    <xdr:clientData/>
  </xdr:oneCellAnchor>
  <xdr:twoCellAnchor editAs="oneCell">
    <xdr:from>
      <xdr:col>3</xdr:col>
      <xdr:colOff>866775</xdr:colOff>
      <xdr:row>4</xdr:row>
      <xdr:rowOff>228600</xdr:rowOff>
    </xdr:from>
    <xdr:to>
      <xdr:col>3</xdr:col>
      <xdr:colOff>1085850</xdr:colOff>
      <xdr:row>5</xdr:row>
      <xdr:rowOff>200025</xdr:rowOff>
    </xdr:to>
    <xdr:pic>
      <xdr:nvPicPr>
        <xdr:cNvPr id="27" name="Immagine 26">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6486525" y="1095375"/>
          <a:ext cx="219075" cy="219075"/>
        </a:xfrm>
        <a:prstGeom prst="rect">
          <a:avLst/>
        </a:prstGeom>
      </xdr:spPr>
    </xdr:pic>
    <xdr:clientData/>
  </xdr:twoCellAnchor>
  <xdr:twoCellAnchor>
    <xdr:from>
      <xdr:col>3</xdr:col>
      <xdr:colOff>19050</xdr:colOff>
      <xdr:row>6</xdr:row>
      <xdr:rowOff>28575</xdr:rowOff>
    </xdr:from>
    <xdr:to>
      <xdr:col>3</xdr:col>
      <xdr:colOff>773775</xdr:colOff>
      <xdr:row>7</xdr:row>
      <xdr:rowOff>95400</xdr:rowOff>
    </xdr:to>
    <xdr:grpSp>
      <xdr:nvGrpSpPr>
        <xdr:cNvPr id="5" name="Gruppo 4">
          <a:hlinkClick xmlns:r="http://schemas.openxmlformats.org/officeDocument/2006/relationships" r:id="rId10"/>
          <a:extLst>
            <a:ext uri="{FF2B5EF4-FFF2-40B4-BE49-F238E27FC236}">
              <a16:creationId xmlns:a16="http://schemas.microsoft.com/office/drawing/2014/main" id="{36E530EE-41C3-4AC3-A2D0-8D235AFE6967}"/>
            </a:ext>
          </a:extLst>
        </xdr:cNvPr>
        <xdr:cNvGrpSpPr/>
      </xdr:nvGrpSpPr>
      <xdr:grpSpPr>
        <a:xfrm>
          <a:off x="5911850" y="1368425"/>
          <a:ext cx="754725" cy="320825"/>
          <a:chOff x="5638800" y="1390650"/>
          <a:chExt cx="754725" cy="314475"/>
        </a:xfrm>
      </xdr:grpSpPr>
      <xdr:grpSp>
        <xdr:nvGrpSpPr>
          <xdr:cNvPr id="48" name="Gruppo 47">
            <a:extLst>
              <a:ext uri="{FF2B5EF4-FFF2-40B4-BE49-F238E27FC236}">
                <a16:creationId xmlns:a16="http://schemas.microsoft.com/office/drawing/2014/main" id="{AFF2B83E-06E8-440C-8A70-7D85AEBC4407}"/>
              </a:ext>
            </a:extLst>
          </xdr:cNvPr>
          <xdr:cNvGrpSpPr/>
        </xdr:nvGrpSpPr>
        <xdr:grpSpPr>
          <a:xfrm>
            <a:off x="5638800" y="1390650"/>
            <a:ext cx="324000" cy="314475"/>
            <a:chOff x="5649448" y="114651"/>
            <a:chExt cx="360000" cy="360000"/>
          </a:xfrm>
          <a:effectLst>
            <a:outerShdw blurRad="50800" dist="38100" dir="2700000" algn="tl" rotWithShape="0">
              <a:prstClr val="black">
                <a:alpha val="40000"/>
              </a:prstClr>
            </a:outerShdw>
          </a:effectLst>
        </xdr:grpSpPr>
        <xdr:sp macro="" textlink="">
          <xdr:nvSpPr>
            <xdr:cNvPr id="49" name="Ovale 48">
              <a:extLst>
                <a:ext uri="{FF2B5EF4-FFF2-40B4-BE49-F238E27FC236}">
                  <a16:creationId xmlns:a16="http://schemas.microsoft.com/office/drawing/2014/main" id="{203407C3-2D29-49DA-955B-27606A82F339}"/>
                </a:ext>
              </a:extLst>
            </xdr:cNvPr>
            <xdr:cNvSpPr/>
          </xdr:nvSpPr>
          <xdr:spPr>
            <a:xfrm>
              <a:off x="5649448" y="114651"/>
              <a:ext cx="360000" cy="360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marL="0" marR="0" lvl="0" indent="0" algn="ctr" defTabSz="685800" rtl="0" eaLnBrk="1" fontAlgn="auto" latinLnBrk="0" hangingPunct="1">
                <a:lnSpc>
                  <a:spcPct val="100000"/>
                </a:lnSpc>
                <a:spcBef>
                  <a:spcPts val="0"/>
                </a:spcBef>
                <a:spcAft>
                  <a:spcPts val="0"/>
                </a:spcAft>
                <a:buClrTx/>
                <a:buSzTx/>
                <a:buFontTx/>
                <a:buNone/>
                <a:tabLst/>
                <a:defRPr/>
              </a:pPr>
              <a:endParaRPr kumimoji="0" lang="it-IT" sz="2000" b="0" i="0" u="none" strike="noStrike" kern="1200" cap="none" spc="0" normalizeH="0" baseline="0">
                <a:ln>
                  <a:noFill/>
                </a:ln>
                <a:solidFill>
                  <a:prstClr val="white"/>
                </a:solidFill>
                <a:effectLst/>
                <a:uLnTx/>
                <a:uFillTx/>
                <a:latin typeface="Arial"/>
                <a:ea typeface="+mn-ea"/>
                <a:cs typeface="+mn-cs"/>
              </a:endParaRPr>
            </a:p>
          </xdr:txBody>
        </xdr:sp>
        <xdr:grpSp>
          <xdr:nvGrpSpPr>
            <xdr:cNvPr id="50" name="Gruppo 49">
              <a:extLst>
                <a:ext uri="{FF2B5EF4-FFF2-40B4-BE49-F238E27FC236}">
                  <a16:creationId xmlns:a16="http://schemas.microsoft.com/office/drawing/2014/main" id="{F0D64EE5-B31B-48F5-8E22-A95CB4515F9E}"/>
                </a:ext>
              </a:extLst>
            </xdr:cNvPr>
            <xdr:cNvGrpSpPr/>
          </xdr:nvGrpSpPr>
          <xdr:grpSpPr>
            <a:xfrm>
              <a:off x="5667448" y="132651"/>
              <a:ext cx="324000" cy="324000"/>
              <a:chOff x="1521531" y="945094"/>
              <a:chExt cx="324000" cy="324000"/>
            </a:xfrm>
          </xdr:grpSpPr>
          <xdr:pic>
            <xdr:nvPicPr>
              <xdr:cNvPr id="51" name="Immagine 50">
                <a:extLst>
                  <a:ext uri="{FF2B5EF4-FFF2-40B4-BE49-F238E27FC236}">
                    <a16:creationId xmlns:a16="http://schemas.microsoft.com/office/drawing/2014/main" id="{8EFF2839-A606-470C-8EED-57DA86868215}"/>
                  </a:ext>
                </a:extLst>
              </xdr:cNvPr>
              <xdr:cNvPicPr>
                <a:picLocks/>
              </xdr:cNvPicPr>
            </xdr:nvPicPr>
            <xdr:blipFill>
              <a:blip xmlns:r="http://schemas.openxmlformats.org/officeDocument/2006/relationships" r:embed="rId11"/>
              <a:stretch>
                <a:fillRect/>
              </a:stretch>
            </xdr:blipFill>
            <xdr:spPr>
              <a:xfrm>
                <a:off x="1570832" y="975748"/>
                <a:ext cx="242348" cy="252000"/>
              </a:xfrm>
              <a:prstGeom prst="rect">
                <a:avLst/>
              </a:prstGeom>
              <a:solidFill>
                <a:schemeClr val="bg1"/>
              </a:solidFill>
            </xdr:spPr>
          </xdr:pic>
          <xdr:sp macro="" textlink="">
            <xdr:nvSpPr>
              <xdr:cNvPr id="52" name="Ovale 51">
                <a:extLst>
                  <a:ext uri="{FF2B5EF4-FFF2-40B4-BE49-F238E27FC236}">
                    <a16:creationId xmlns:a16="http://schemas.microsoft.com/office/drawing/2014/main" id="{07AAA801-2820-4ABB-AE00-27EF489B334B}"/>
                  </a:ext>
                </a:extLst>
              </xdr:cNvPr>
              <xdr:cNvSpPr/>
            </xdr:nvSpPr>
            <xdr:spPr>
              <a:xfrm>
                <a:off x="1521531" y="945094"/>
                <a:ext cx="324000" cy="324000"/>
              </a:xfrm>
              <a:prstGeom prst="ellipse">
                <a:avLst/>
              </a:prstGeom>
              <a:noFill/>
              <a:ln w="38100">
                <a:solidFill>
                  <a:srgbClr val="55BE5A"/>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marL="0" marR="0" lvl="0" indent="0" algn="ctr" defTabSz="685800" rtl="0" eaLnBrk="1" fontAlgn="auto" latinLnBrk="0" hangingPunct="1">
                  <a:lnSpc>
                    <a:spcPct val="100000"/>
                  </a:lnSpc>
                  <a:spcBef>
                    <a:spcPts val="0"/>
                  </a:spcBef>
                  <a:spcAft>
                    <a:spcPts val="0"/>
                  </a:spcAft>
                  <a:buClrTx/>
                  <a:buSzTx/>
                  <a:buFontTx/>
                  <a:buNone/>
                  <a:tabLst/>
                  <a:defRPr/>
                </a:pPr>
                <a:endParaRPr kumimoji="0" lang="it-IT" sz="2000" b="0" i="0" u="none" strike="noStrike" kern="1200" cap="none" spc="0" normalizeH="0" baseline="0">
                  <a:ln>
                    <a:noFill/>
                  </a:ln>
                  <a:solidFill>
                    <a:prstClr val="white"/>
                  </a:solidFill>
                  <a:effectLst/>
                  <a:uLnTx/>
                  <a:uFillTx/>
                  <a:latin typeface="Arial"/>
                  <a:ea typeface="+mn-ea"/>
                  <a:cs typeface="+mn-cs"/>
                </a:endParaRPr>
              </a:p>
            </xdr:txBody>
          </xdr:sp>
        </xdr:grpSp>
      </xdr:grpSp>
      <xdr:grpSp>
        <xdr:nvGrpSpPr>
          <xdr:cNvPr id="53" name="Gruppo 52">
            <a:extLst>
              <a:ext uri="{FF2B5EF4-FFF2-40B4-BE49-F238E27FC236}">
                <a16:creationId xmlns:a16="http://schemas.microsoft.com/office/drawing/2014/main" id="{44289363-52BC-4AF9-B741-609912606BED}"/>
              </a:ext>
            </a:extLst>
          </xdr:cNvPr>
          <xdr:cNvGrpSpPr/>
        </xdr:nvGrpSpPr>
        <xdr:grpSpPr>
          <a:xfrm>
            <a:off x="6105525" y="1407600"/>
            <a:ext cx="288000" cy="288000"/>
            <a:chOff x="1812521" y="1413410"/>
            <a:chExt cx="324000" cy="324000"/>
          </a:xfrm>
          <a:effectLst>
            <a:outerShdw blurRad="50800" dist="38100" dir="2700000" algn="tl" rotWithShape="0">
              <a:prstClr val="black">
                <a:alpha val="40000"/>
              </a:prstClr>
            </a:outerShdw>
          </a:effectLst>
        </xdr:grpSpPr>
        <xdr:sp macro="" textlink="">
          <xdr:nvSpPr>
            <xdr:cNvPr id="54" name="Ovale 53">
              <a:extLst>
                <a:ext uri="{FF2B5EF4-FFF2-40B4-BE49-F238E27FC236}">
                  <a16:creationId xmlns:a16="http://schemas.microsoft.com/office/drawing/2014/main" id="{F9CA38E0-0800-47F2-B7C9-8718FA043CE7}"/>
                </a:ext>
              </a:extLst>
            </xdr:cNvPr>
            <xdr:cNvSpPr/>
          </xdr:nvSpPr>
          <xdr:spPr>
            <a:xfrm>
              <a:off x="1812521" y="1413410"/>
              <a:ext cx="324000" cy="324000"/>
            </a:xfrm>
            <a:prstGeom prst="ellipse">
              <a:avLst/>
            </a:prstGeom>
            <a:solidFill>
              <a:srgbClr val="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algn="ctr"/>
              <a:endParaRPr lang="it-IT" sz="2000"/>
            </a:p>
          </xdr:txBody>
        </xdr:sp>
        <xdr:pic>
          <xdr:nvPicPr>
            <xdr:cNvPr id="55" name="Immagine 54">
              <a:extLst>
                <a:ext uri="{FF2B5EF4-FFF2-40B4-BE49-F238E27FC236}">
                  <a16:creationId xmlns:a16="http://schemas.microsoft.com/office/drawing/2014/main" id="{F779CEE0-9CE9-4C6D-ABB4-7340B58FBDC3}"/>
                </a:ext>
              </a:extLst>
            </xdr:cNvPr>
            <xdr:cNvPicPr>
              <a:picLocks noChangeAspect="1"/>
            </xdr:cNvPicPr>
          </xdr:nvPicPr>
          <xdr:blipFill>
            <a:blip xmlns:r="http://schemas.openxmlformats.org/officeDocument/2006/relationships" r:embed="rId12"/>
            <a:stretch>
              <a:fillRect/>
            </a:stretch>
          </xdr:blipFill>
          <xdr:spPr>
            <a:xfrm>
              <a:off x="1880233" y="1484942"/>
              <a:ext cx="196923" cy="175042"/>
            </a:xfrm>
            <a:prstGeom prst="rect">
              <a:avLst/>
            </a:prstGeom>
          </xdr:spPr>
        </xdr:pic>
      </xdr:grpSp>
    </xdr:grpSp>
    <xdr:clientData/>
  </xdr:twoCellAnchor>
  <xdr:twoCellAnchor>
    <xdr:from>
      <xdr:col>3</xdr:col>
      <xdr:colOff>266700</xdr:colOff>
      <xdr:row>8</xdr:row>
      <xdr:rowOff>76625</xdr:rowOff>
    </xdr:from>
    <xdr:to>
      <xdr:col>3</xdr:col>
      <xdr:colOff>554700</xdr:colOff>
      <xdr:row>9</xdr:row>
      <xdr:rowOff>116975</xdr:rowOff>
    </xdr:to>
    <xdr:grpSp>
      <xdr:nvGrpSpPr>
        <xdr:cNvPr id="56" name="Gruppo 55">
          <a:hlinkClick xmlns:r="http://schemas.openxmlformats.org/officeDocument/2006/relationships" r:id="rId13"/>
          <a:extLst>
            <a:ext uri="{FF2B5EF4-FFF2-40B4-BE49-F238E27FC236}">
              <a16:creationId xmlns:a16="http://schemas.microsoft.com/office/drawing/2014/main" id="{D153D479-8F8C-415A-90AF-4ECE0C20E914}"/>
            </a:ext>
          </a:extLst>
        </xdr:cNvPr>
        <xdr:cNvGrpSpPr/>
      </xdr:nvGrpSpPr>
      <xdr:grpSpPr>
        <a:xfrm>
          <a:off x="6159500" y="1924475"/>
          <a:ext cx="288000" cy="294350"/>
          <a:chOff x="624094" y="1292888"/>
          <a:chExt cx="324000" cy="327225"/>
        </a:xfrm>
        <a:effectLst>
          <a:outerShdw blurRad="50800" dist="38100" dir="2700000" algn="tl" rotWithShape="0">
            <a:prstClr val="black">
              <a:alpha val="40000"/>
            </a:prstClr>
          </a:outerShdw>
        </a:effectLst>
      </xdr:grpSpPr>
      <xdr:pic>
        <xdr:nvPicPr>
          <xdr:cNvPr id="57" name="Immagine 56">
            <a:extLst>
              <a:ext uri="{FF2B5EF4-FFF2-40B4-BE49-F238E27FC236}">
                <a16:creationId xmlns:a16="http://schemas.microsoft.com/office/drawing/2014/main" id="{CF7C210D-573E-48FE-BB10-6A3D47C6498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637559" y="1305094"/>
            <a:ext cx="299268" cy="315019"/>
          </a:xfrm>
          <a:prstGeom prst="ellipse">
            <a:avLst/>
          </a:prstGeom>
          <a:noFill/>
        </xdr:spPr>
      </xdr:pic>
      <xdr:sp macro="" textlink="">
        <xdr:nvSpPr>
          <xdr:cNvPr id="58" name="Ovale 57">
            <a:extLst>
              <a:ext uri="{FF2B5EF4-FFF2-40B4-BE49-F238E27FC236}">
                <a16:creationId xmlns:a16="http://schemas.microsoft.com/office/drawing/2014/main" id="{040E86C6-2CE2-413B-B55D-3ADB3815747F}"/>
              </a:ext>
            </a:extLst>
          </xdr:cNvPr>
          <xdr:cNvSpPr/>
        </xdr:nvSpPr>
        <xdr:spPr>
          <a:xfrm>
            <a:off x="624094" y="1292888"/>
            <a:ext cx="324000" cy="324000"/>
          </a:xfrm>
          <a:prstGeom prst="ellipse">
            <a:avLst/>
          </a:prstGeom>
          <a:noFill/>
          <a:ln w="38100">
            <a:solidFill>
              <a:srgbClr val="0655FA"/>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marL="0" marR="0" lvl="0" indent="0" algn="ctr" defTabSz="685800" rtl="0" eaLnBrk="1" fontAlgn="auto" latinLnBrk="0" hangingPunct="1">
              <a:lnSpc>
                <a:spcPct val="100000"/>
              </a:lnSpc>
              <a:spcBef>
                <a:spcPts val="0"/>
              </a:spcBef>
              <a:spcAft>
                <a:spcPts val="0"/>
              </a:spcAft>
              <a:buClrTx/>
              <a:buSzTx/>
              <a:buFontTx/>
              <a:buNone/>
              <a:tabLst/>
              <a:defRPr/>
            </a:pPr>
            <a:endParaRPr kumimoji="0" lang="it-IT" sz="2000" b="0" i="0" u="none" strike="noStrike" kern="1200" cap="none" spc="0" normalizeH="0" baseline="0">
              <a:ln>
                <a:noFill/>
              </a:ln>
              <a:solidFill>
                <a:prstClr val="white"/>
              </a:solidFill>
              <a:effectLst/>
              <a:uLnTx/>
              <a:uFillTx/>
              <a:latin typeface="Arial"/>
              <a:ea typeface="+mn-ea"/>
              <a:cs typeface="+mn-cs"/>
            </a:endParaRPr>
          </a:p>
        </xdr:txBody>
      </xdr:sp>
    </xdr:grpSp>
    <xdr:clientData/>
  </xdr:twoCellAnchor>
  <xdr:twoCellAnchor>
    <xdr:from>
      <xdr:col>3</xdr:col>
      <xdr:colOff>267750</xdr:colOff>
      <xdr:row>10</xdr:row>
      <xdr:rowOff>85725</xdr:rowOff>
    </xdr:from>
    <xdr:to>
      <xdr:col>3</xdr:col>
      <xdr:colOff>555750</xdr:colOff>
      <xdr:row>11</xdr:row>
      <xdr:rowOff>126075</xdr:rowOff>
    </xdr:to>
    <xdr:grpSp>
      <xdr:nvGrpSpPr>
        <xdr:cNvPr id="59" name="Gruppo 58">
          <a:hlinkClick xmlns:r="http://schemas.openxmlformats.org/officeDocument/2006/relationships" r:id="rId15"/>
          <a:extLst>
            <a:ext uri="{FF2B5EF4-FFF2-40B4-BE49-F238E27FC236}">
              <a16:creationId xmlns:a16="http://schemas.microsoft.com/office/drawing/2014/main" id="{60C72959-BD2C-406C-B140-54DA27B2991E}"/>
            </a:ext>
          </a:extLst>
        </xdr:cNvPr>
        <xdr:cNvGrpSpPr/>
      </xdr:nvGrpSpPr>
      <xdr:grpSpPr>
        <a:xfrm>
          <a:off x="6160550" y="2441575"/>
          <a:ext cx="288000" cy="294350"/>
          <a:chOff x="6904633" y="1323448"/>
          <a:chExt cx="324000" cy="324000"/>
        </a:xfrm>
        <a:effectLst>
          <a:outerShdw blurRad="50800" dist="38100" dir="2700000" algn="tl" rotWithShape="0">
            <a:prstClr val="black">
              <a:alpha val="40000"/>
            </a:prstClr>
          </a:outerShdw>
        </a:effectLst>
      </xdr:grpSpPr>
      <xdr:sp macro="" textlink="">
        <xdr:nvSpPr>
          <xdr:cNvPr id="60" name="Ovale 59">
            <a:extLst>
              <a:ext uri="{FF2B5EF4-FFF2-40B4-BE49-F238E27FC236}">
                <a16:creationId xmlns:a16="http://schemas.microsoft.com/office/drawing/2014/main" id="{B003D90C-6781-471E-85CE-FC6AFDEAF6AB}"/>
              </a:ext>
            </a:extLst>
          </xdr:cNvPr>
          <xdr:cNvSpPr/>
        </xdr:nvSpPr>
        <xdr:spPr>
          <a:xfrm>
            <a:off x="6904633" y="1323448"/>
            <a:ext cx="324000" cy="324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algn="ctr"/>
            <a:endParaRPr lang="it-IT" sz="2000"/>
          </a:p>
        </xdr:txBody>
      </xdr:sp>
      <xdr:grpSp>
        <xdr:nvGrpSpPr>
          <xdr:cNvPr id="61" name="Gruppo 60">
            <a:extLst>
              <a:ext uri="{FF2B5EF4-FFF2-40B4-BE49-F238E27FC236}">
                <a16:creationId xmlns:a16="http://schemas.microsoft.com/office/drawing/2014/main" id="{744775B0-CE66-41CE-8DDC-FA78F04C17FD}"/>
              </a:ext>
            </a:extLst>
          </xdr:cNvPr>
          <xdr:cNvGrpSpPr/>
        </xdr:nvGrpSpPr>
        <xdr:grpSpPr>
          <a:xfrm>
            <a:off x="6904633" y="1323448"/>
            <a:ext cx="324000" cy="324000"/>
            <a:chOff x="1881468" y="894110"/>
            <a:chExt cx="324000" cy="324000"/>
          </a:xfrm>
        </xdr:grpSpPr>
        <xdr:pic>
          <xdr:nvPicPr>
            <xdr:cNvPr id="62" name="Immagine 61">
              <a:extLst>
                <a:ext uri="{FF2B5EF4-FFF2-40B4-BE49-F238E27FC236}">
                  <a16:creationId xmlns:a16="http://schemas.microsoft.com/office/drawing/2014/main" id="{5511CECB-5265-4539-B988-E99E91E396BB}"/>
                </a:ext>
              </a:extLst>
            </xdr:cNvPr>
            <xdr:cNvPicPr>
              <a:picLocks noChangeAspect="1"/>
            </xdr:cNvPicPr>
          </xdr:nvPicPr>
          <xdr:blipFill>
            <a:blip xmlns:r="http://schemas.openxmlformats.org/officeDocument/2006/relationships" r:embed="rId16"/>
            <a:stretch>
              <a:fillRect/>
            </a:stretch>
          </xdr:blipFill>
          <xdr:spPr>
            <a:xfrm>
              <a:off x="1926993" y="952671"/>
              <a:ext cx="234000" cy="192101"/>
            </a:xfrm>
            <a:prstGeom prst="rect">
              <a:avLst/>
            </a:prstGeom>
            <a:solidFill>
              <a:schemeClr val="bg1"/>
            </a:solidFill>
          </xdr:spPr>
        </xdr:pic>
        <xdr:sp macro="" textlink="">
          <xdr:nvSpPr>
            <xdr:cNvPr id="63" name="Ovale 62">
              <a:extLst>
                <a:ext uri="{FF2B5EF4-FFF2-40B4-BE49-F238E27FC236}">
                  <a16:creationId xmlns:a16="http://schemas.microsoft.com/office/drawing/2014/main" id="{098DF995-9B70-42ED-A6CC-AC6BEFDEB4CD}"/>
                </a:ext>
              </a:extLst>
            </xdr:cNvPr>
            <xdr:cNvSpPr/>
          </xdr:nvSpPr>
          <xdr:spPr>
            <a:xfrm>
              <a:off x="1881468" y="894110"/>
              <a:ext cx="324000" cy="324000"/>
            </a:xfrm>
            <a:prstGeom prst="ellipse">
              <a:avLst/>
            </a:prstGeom>
            <a:no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algn="ctr"/>
              <a:endParaRPr lang="it-IT" sz="2000"/>
            </a:p>
          </xdr:txBody>
        </xdr:sp>
      </xdr:grpSp>
    </xdr:grpSp>
    <xdr:clientData/>
  </xdr:twoCellAnchor>
  <xdr:twoCellAnchor>
    <xdr:from>
      <xdr:col>3</xdr:col>
      <xdr:colOff>266700</xdr:colOff>
      <xdr:row>12</xdr:row>
      <xdr:rowOff>95250</xdr:rowOff>
    </xdr:from>
    <xdr:to>
      <xdr:col>3</xdr:col>
      <xdr:colOff>554700</xdr:colOff>
      <xdr:row>13</xdr:row>
      <xdr:rowOff>135600</xdr:rowOff>
    </xdr:to>
    <xdr:grpSp>
      <xdr:nvGrpSpPr>
        <xdr:cNvPr id="28" name="Gruppo 27">
          <a:hlinkClick xmlns:r="http://schemas.openxmlformats.org/officeDocument/2006/relationships" r:id="rId17"/>
          <a:extLst>
            <a:ext uri="{FF2B5EF4-FFF2-40B4-BE49-F238E27FC236}">
              <a16:creationId xmlns:a16="http://schemas.microsoft.com/office/drawing/2014/main" id="{E2A92174-32A0-4C7B-81FD-7D39C0ACEDCD}"/>
            </a:ext>
          </a:extLst>
        </xdr:cNvPr>
        <xdr:cNvGrpSpPr/>
      </xdr:nvGrpSpPr>
      <xdr:grpSpPr>
        <a:xfrm>
          <a:off x="6159500" y="2959100"/>
          <a:ext cx="288000" cy="294350"/>
          <a:chOff x="919120" y="1656703"/>
          <a:chExt cx="324000" cy="324000"/>
        </a:xfrm>
        <a:solidFill>
          <a:srgbClr val="FFFFFF"/>
        </a:solidFill>
        <a:effectLst>
          <a:outerShdw blurRad="50800" dist="38100" dir="2700000" algn="tl" rotWithShape="0">
            <a:prstClr val="black">
              <a:alpha val="40000"/>
            </a:prstClr>
          </a:outerShdw>
        </a:effectLst>
      </xdr:grpSpPr>
      <xdr:sp macro="" textlink="">
        <xdr:nvSpPr>
          <xdr:cNvPr id="29" name="Ovale 28">
            <a:extLst>
              <a:ext uri="{FF2B5EF4-FFF2-40B4-BE49-F238E27FC236}">
                <a16:creationId xmlns:a16="http://schemas.microsoft.com/office/drawing/2014/main" id="{A21DAF43-AA20-45C8-B795-B92D79DF2722}"/>
              </a:ext>
            </a:extLst>
          </xdr:cNvPr>
          <xdr:cNvSpPr/>
        </xdr:nvSpPr>
        <xdr:spPr>
          <a:xfrm>
            <a:off x="919120" y="1656703"/>
            <a:ext cx="324000" cy="324000"/>
          </a:xfrm>
          <a:prstGeom prst="ellipse">
            <a:avLst/>
          </a:prstGeom>
          <a:grpFill/>
          <a:ln w="38100">
            <a:solidFill>
              <a:srgbClr val="461E7D"/>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marL="0" marR="0" lvl="0" indent="0" algn="ctr" defTabSz="685800" rtl="0" eaLnBrk="1" fontAlgn="auto" latinLnBrk="0" hangingPunct="1">
              <a:lnSpc>
                <a:spcPct val="100000"/>
              </a:lnSpc>
              <a:spcBef>
                <a:spcPts val="0"/>
              </a:spcBef>
              <a:spcAft>
                <a:spcPts val="0"/>
              </a:spcAft>
              <a:buClrTx/>
              <a:buSzTx/>
              <a:buFontTx/>
              <a:buNone/>
              <a:tabLst/>
              <a:defRPr/>
            </a:pPr>
            <a:endParaRPr kumimoji="0" lang="it-IT" sz="2000" b="0" i="0" u="none" strike="noStrike" kern="1200" cap="none" spc="0" normalizeH="0" baseline="0">
              <a:ln>
                <a:noFill/>
              </a:ln>
              <a:solidFill>
                <a:prstClr val="white"/>
              </a:solidFill>
              <a:effectLst/>
              <a:uLnTx/>
              <a:uFillTx/>
              <a:latin typeface="Arial"/>
              <a:ea typeface="+mn-ea"/>
              <a:cs typeface="+mn-cs"/>
            </a:endParaRPr>
          </a:p>
        </xdr:txBody>
      </xdr:sp>
      <xdr:pic>
        <xdr:nvPicPr>
          <xdr:cNvPr id="30" name="Immagine 29">
            <a:extLst>
              <a:ext uri="{FF2B5EF4-FFF2-40B4-BE49-F238E27FC236}">
                <a16:creationId xmlns:a16="http://schemas.microsoft.com/office/drawing/2014/main" id="{3EA40BA6-54E8-43B6-9D21-1236051956C5}"/>
              </a:ext>
            </a:extLst>
          </xdr:cNvPr>
          <xdr:cNvPicPr>
            <a:picLocks noChangeAspect="1"/>
          </xdr:cNvPicPr>
        </xdr:nvPicPr>
        <xdr:blipFill>
          <a:blip xmlns:r="http://schemas.openxmlformats.org/officeDocument/2006/relationships" r:embed="rId18"/>
          <a:stretch>
            <a:fillRect/>
          </a:stretch>
        </xdr:blipFill>
        <xdr:spPr>
          <a:xfrm>
            <a:off x="993409" y="1729922"/>
            <a:ext cx="181267" cy="180000"/>
          </a:xfrm>
          <a:prstGeom prst="rect">
            <a:avLst/>
          </a:prstGeom>
          <a:grpFill/>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390525</xdr:colOff>
      <xdr:row>1</xdr:row>
      <xdr:rowOff>142875</xdr:rowOff>
    </xdr:from>
    <xdr:to>
      <xdr:col>11</xdr:col>
      <xdr:colOff>557694</xdr:colOff>
      <xdr:row>3</xdr:row>
      <xdr:rowOff>151380</xdr:rowOff>
    </xdr:to>
    <xdr:pic>
      <xdr:nvPicPr>
        <xdr:cNvPr id="2" name="Immagine 6">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7524750" y="333375"/>
          <a:ext cx="1052994" cy="389505"/>
        </a:xfrm>
        <a:prstGeom prst="rect">
          <a:avLst/>
        </a:prstGeom>
      </xdr:spPr>
    </xdr:pic>
    <xdr:clientData/>
  </xdr:twoCellAnchor>
  <xdr:twoCellAnchor editAs="oneCell">
    <xdr:from>
      <xdr:col>12</xdr:col>
      <xdr:colOff>38100</xdr:colOff>
      <xdr:row>2</xdr:row>
      <xdr:rowOff>85725</xdr:rowOff>
    </xdr:from>
    <xdr:to>
      <xdr:col>12</xdr:col>
      <xdr:colOff>257175</xdr:colOff>
      <xdr:row>3</xdr:row>
      <xdr:rowOff>114300</xdr:rowOff>
    </xdr:to>
    <xdr:pic>
      <xdr:nvPicPr>
        <xdr:cNvPr id="3" name="Immagin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620125" y="466725"/>
          <a:ext cx="219075" cy="2190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447675</xdr:colOff>
      <xdr:row>1</xdr:row>
      <xdr:rowOff>142875</xdr:rowOff>
    </xdr:from>
    <xdr:to>
      <xdr:col>10</xdr:col>
      <xdr:colOff>716444</xdr:colOff>
      <xdr:row>3</xdr:row>
      <xdr:rowOff>151380</xdr:rowOff>
    </xdr:to>
    <xdr:pic>
      <xdr:nvPicPr>
        <xdr:cNvPr id="2" name="Immagine 6">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stretch>
          <a:fillRect/>
        </a:stretch>
      </xdr:blipFill>
      <xdr:spPr>
        <a:xfrm>
          <a:off x="8324850" y="333375"/>
          <a:ext cx="1052994" cy="389505"/>
        </a:xfrm>
        <a:prstGeom prst="rect">
          <a:avLst/>
        </a:prstGeom>
      </xdr:spPr>
    </xdr:pic>
    <xdr:clientData/>
  </xdr:twoCellAnchor>
  <xdr:twoCellAnchor editAs="oneCell">
    <xdr:from>
      <xdr:col>11</xdr:col>
      <xdr:colOff>28575</xdr:colOff>
      <xdr:row>2</xdr:row>
      <xdr:rowOff>123825</xdr:rowOff>
    </xdr:from>
    <xdr:to>
      <xdr:col>11</xdr:col>
      <xdr:colOff>247650</xdr:colOff>
      <xdr:row>3</xdr:row>
      <xdr:rowOff>152400</xdr:rowOff>
    </xdr:to>
    <xdr:pic>
      <xdr:nvPicPr>
        <xdr:cNvPr id="3" name="Immagin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467850" y="504825"/>
          <a:ext cx="219075" cy="219075"/>
        </a:xfrm>
        <a:prstGeom prst="rect">
          <a:avLst/>
        </a:prstGeom>
      </xdr:spPr>
    </xdr:pic>
    <xdr:clientData/>
  </xdr:twoCellAnchor>
  <xdr:twoCellAnchor>
    <xdr:from>
      <xdr:col>3</xdr:col>
      <xdr:colOff>76200</xdr:colOff>
      <xdr:row>2</xdr:row>
      <xdr:rowOff>9525</xdr:rowOff>
    </xdr:from>
    <xdr:to>
      <xdr:col>4</xdr:col>
      <xdr:colOff>49875</xdr:colOff>
      <xdr:row>3</xdr:row>
      <xdr:rowOff>133500</xdr:rowOff>
    </xdr:to>
    <xdr:grpSp>
      <xdr:nvGrpSpPr>
        <xdr:cNvPr id="30" name="Gruppo 29">
          <a:extLst>
            <a:ext uri="{FF2B5EF4-FFF2-40B4-BE49-F238E27FC236}">
              <a16:creationId xmlns:a16="http://schemas.microsoft.com/office/drawing/2014/main" id="{C202350C-E612-4DC3-973A-93817051492D}"/>
            </a:ext>
          </a:extLst>
        </xdr:cNvPr>
        <xdr:cNvGrpSpPr/>
      </xdr:nvGrpSpPr>
      <xdr:grpSpPr>
        <a:xfrm>
          <a:off x="3422650" y="377825"/>
          <a:ext cx="792825" cy="314475"/>
          <a:chOff x="5638800" y="1390650"/>
          <a:chExt cx="754725" cy="314475"/>
        </a:xfrm>
      </xdr:grpSpPr>
      <xdr:grpSp>
        <xdr:nvGrpSpPr>
          <xdr:cNvPr id="31" name="Gruppo 30">
            <a:extLst>
              <a:ext uri="{FF2B5EF4-FFF2-40B4-BE49-F238E27FC236}">
                <a16:creationId xmlns:a16="http://schemas.microsoft.com/office/drawing/2014/main" id="{F579F0A8-AA04-448F-91A5-D44775332DD7}"/>
              </a:ext>
            </a:extLst>
          </xdr:cNvPr>
          <xdr:cNvGrpSpPr/>
        </xdr:nvGrpSpPr>
        <xdr:grpSpPr>
          <a:xfrm>
            <a:off x="5638800" y="1390650"/>
            <a:ext cx="324000" cy="314475"/>
            <a:chOff x="5649448" y="114651"/>
            <a:chExt cx="360000" cy="360000"/>
          </a:xfrm>
          <a:effectLst>
            <a:outerShdw blurRad="50800" dist="38100" dir="2700000" algn="tl" rotWithShape="0">
              <a:prstClr val="black">
                <a:alpha val="40000"/>
              </a:prstClr>
            </a:outerShdw>
          </a:effectLst>
        </xdr:grpSpPr>
        <xdr:sp macro="" textlink="">
          <xdr:nvSpPr>
            <xdr:cNvPr id="35" name="Ovale 34">
              <a:extLst>
                <a:ext uri="{FF2B5EF4-FFF2-40B4-BE49-F238E27FC236}">
                  <a16:creationId xmlns:a16="http://schemas.microsoft.com/office/drawing/2014/main" id="{1B7A474D-2527-4FFB-8B91-1E023CB68F4B}"/>
                </a:ext>
              </a:extLst>
            </xdr:cNvPr>
            <xdr:cNvSpPr/>
          </xdr:nvSpPr>
          <xdr:spPr>
            <a:xfrm>
              <a:off x="5649448" y="114651"/>
              <a:ext cx="360000" cy="360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marL="0" marR="0" lvl="0" indent="0" algn="ctr" defTabSz="685800" rtl="0" eaLnBrk="1" fontAlgn="auto" latinLnBrk="0" hangingPunct="1">
                <a:lnSpc>
                  <a:spcPct val="100000"/>
                </a:lnSpc>
                <a:spcBef>
                  <a:spcPts val="0"/>
                </a:spcBef>
                <a:spcAft>
                  <a:spcPts val="0"/>
                </a:spcAft>
                <a:buClrTx/>
                <a:buSzTx/>
                <a:buFontTx/>
                <a:buNone/>
                <a:tabLst/>
                <a:defRPr/>
              </a:pPr>
              <a:endParaRPr kumimoji="0" lang="it-IT" sz="2000" b="0" i="0" u="none" strike="noStrike" kern="1200" cap="none" spc="0" normalizeH="0" baseline="0">
                <a:ln>
                  <a:noFill/>
                </a:ln>
                <a:solidFill>
                  <a:prstClr val="white"/>
                </a:solidFill>
                <a:effectLst/>
                <a:uLnTx/>
                <a:uFillTx/>
                <a:latin typeface="Arial"/>
                <a:ea typeface="+mn-ea"/>
                <a:cs typeface="+mn-cs"/>
              </a:endParaRPr>
            </a:p>
          </xdr:txBody>
        </xdr:sp>
        <xdr:grpSp>
          <xdr:nvGrpSpPr>
            <xdr:cNvPr id="36" name="Gruppo 35">
              <a:extLst>
                <a:ext uri="{FF2B5EF4-FFF2-40B4-BE49-F238E27FC236}">
                  <a16:creationId xmlns:a16="http://schemas.microsoft.com/office/drawing/2014/main" id="{E4FC3FB9-FE64-42D4-AFF2-3031F39D375E}"/>
                </a:ext>
              </a:extLst>
            </xdr:cNvPr>
            <xdr:cNvGrpSpPr/>
          </xdr:nvGrpSpPr>
          <xdr:grpSpPr>
            <a:xfrm>
              <a:off x="5667448" y="132651"/>
              <a:ext cx="324000" cy="324000"/>
              <a:chOff x="1521531" y="945094"/>
              <a:chExt cx="324000" cy="324000"/>
            </a:xfrm>
          </xdr:grpSpPr>
          <xdr:pic>
            <xdr:nvPicPr>
              <xdr:cNvPr id="37" name="Immagine 36">
                <a:extLst>
                  <a:ext uri="{FF2B5EF4-FFF2-40B4-BE49-F238E27FC236}">
                    <a16:creationId xmlns:a16="http://schemas.microsoft.com/office/drawing/2014/main" id="{3DB1B1E1-483E-4B59-9C55-2FA70EC7E98B}"/>
                  </a:ext>
                </a:extLst>
              </xdr:cNvPr>
              <xdr:cNvPicPr>
                <a:picLocks/>
              </xdr:cNvPicPr>
            </xdr:nvPicPr>
            <xdr:blipFill>
              <a:blip xmlns:r="http://schemas.openxmlformats.org/officeDocument/2006/relationships" r:embed="rId4"/>
              <a:stretch>
                <a:fillRect/>
              </a:stretch>
            </xdr:blipFill>
            <xdr:spPr>
              <a:xfrm>
                <a:off x="1570832" y="975748"/>
                <a:ext cx="242348" cy="252000"/>
              </a:xfrm>
              <a:prstGeom prst="rect">
                <a:avLst/>
              </a:prstGeom>
              <a:solidFill>
                <a:schemeClr val="bg1"/>
              </a:solidFill>
            </xdr:spPr>
          </xdr:pic>
          <xdr:sp macro="" textlink="">
            <xdr:nvSpPr>
              <xdr:cNvPr id="38" name="Ovale 37">
                <a:extLst>
                  <a:ext uri="{FF2B5EF4-FFF2-40B4-BE49-F238E27FC236}">
                    <a16:creationId xmlns:a16="http://schemas.microsoft.com/office/drawing/2014/main" id="{0AEAB5DD-B602-457B-AD9B-B4B1B0C16356}"/>
                  </a:ext>
                </a:extLst>
              </xdr:cNvPr>
              <xdr:cNvSpPr/>
            </xdr:nvSpPr>
            <xdr:spPr>
              <a:xfrm>
                <a:off x="1521531" y="945094"/>
                <a:ext cx="324000" cy="324000"/>
              </a:xfrm>
              <a:prstGeom prst="ellipse">
                <a:avLst/>
              </a:prstGeom>
              <a:noFill/>
              <a:ln w="38100">
                <a:solidFill>
                  <a:srgbClr val="55BE5A"/>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marL="0" marR="0" lvl="0" indent="0" algn="ctr" defTabSz="685800" rtl="0" eaLnBrk="1" fontAlgn="auto" latinLnBrk="0" hangingPunct="1">
                  <a:lnSpc>
                    <a:spcPct val="100000"/>
                  </a:lnSpc>
                  <a:spcBef>
                    <a:spcPts val="0"/>
                  </a:spcBef>
                  <a:spcAft>
                    <a:spcPts val="0"/>
                  </a:spcAft>
                  <a:buClrTx/>
                  <a:buSzTx/>
                  <a:buFontTx/>
                  <a:buNone/>
                  <a:tabLst/>
                  <a:defRPr/>
                </a:pPr>
                <a:endParaRPr kumimoji="0" lang="it-IT" sz="2000" b="0" i="0" u="none" strike="noStrike" kern="1200" cap="none" spc="0" normalizeH="0" baseline="0">
                  <a:ln>
                    <a:noFill/>
                  </a:ln>
                  <a:solidFill>
                    <a:prstClr val="white"/>
                  </a:solidFill>
                  <a:effectLst/>
                  <a:uLnTx/>
                  <a:uFillTx/>
                  <a:latin typeface="Arial"/>
                  <a:ea typeface="+mn-ea"/>
                  <a:cs typeface="+mn-cs"/>
                </a:endParaRPr>
              </a:p>
            </xdr:txBody>
          </xdr:sp>
        </xdr:grpSp>
      </xdr:grpSp>
      <xdr:grpSp>
        <xdr:nvGrpSpPr>
          <xdr:cNvPr id="32" name="Gruppo 31">
            <a:extLst>
              <a:ext uri="{FF2B5EF4-FFF2-40B4-BE49-F238E27FC236}">
                <a16:creationId xmlns:a16="http://schemas.microsoft.com/office/drawing/2014/main" id="{0A755E85-C129-40EF-A98D-84678F22C112}"/>
              </a:ext>
            </a:extLst>
          </xdr:cNvPr>
          <xdr:cNvGrpSpPr/>
        </xdr:nvGrpSpPr>
        <xdr:grpSpPr>
          <a:xfrm>
            <a:off x="6105525" y="1407600"/>
            <a:ext cx="288000" cy="288000"/>
            <a:chOff x="1812521" y="1413410"/>
            <a:chExt cx="324000" cy="324000"/>
          </a:xfrm>
          <a:effectLst>
            <a:outerShdw blurRad="50800" dist="38100" dir="2700000" algn="tl" rotWithShape="0">
              <a:prstClr val="black">
                <a:alpha val="40000"/>
              </a:prstClr>
            </a:outerShdw>
          </a:effectLst>
        </xdr:grpSpPr>
        <xdr:sp macro="" textlink="">
          <xdr:nvSpPr>
            <xdr:cNvPr id="33" name="Ovale 32">
              <a:extLst>
                <a:ext uri="{FF2B5EF4-FFF2-40B4-BE49-F238E27FC236}">
                  <a16:creationId xmlns:a16="http://schemas.microsoft.com/office/drawing/2014/main" id="{5652BAF1-ABE5-41EB-AA91-FD056C99BE93}"/>
                </a:ext>
              </a:extLst>
            </xdr:cNvPr>
            <xdr:cNvSpPr/>
          </xdr:nvSpPr>
          <xdr:spPr>
            <a:xfrm>
              <a:off x="1812521" y="1413410"/>
              <a:ext cx="324000" cy="324000"/>
            </a:xfrm>
            <a:prstGeom prst="ellipse">
              <a:avLst/>
            </a:prstGeom>
            <a:solidFill>
              <a:srgbClr val="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algn="ctr"/>
              <a:endParaRPr lang="it-IT" sz="2000"/>
            </a:p>
          </xdr:txBody>
        </xdr:sp>
        <xdr:pic>
          <xdr:nvPicPr>
            <xdr:cNvPr id="34" name="Immagine 33">
              <a:extLst>
                <a:ext uri="{FF2B5EF4-FFF2-40B4-BE49-F238E27FC236}">
                  <a16:creationId xmlns:a16="http://schemas.microsoft.com/office/drawing/2014/main" id="{CE5FEF54-528C-47FB-B781-CC9422F7F977}"/>
                </a:ext>
              </a:extLst>
            </xdr:cNvPr>
            <xdr:cNvPicPr>
              <a:picLocks noChangeAspect="1"/>
            </xdr:cNvPicPr>
          </xdr:nvPicPr>
          <xdr:blipFill>
            <a:blip xmlns:r="http://schemas.openxmlformats.org/officeDocument/2006/relationships" r:embed="rId5"/>
            <a:stretch>
              <a:fillRect/>
            </a:stretch>
          </xdr:blipFill>
          <xdr:spPr>
            <a:xfrm>
              <a:off x="1880233" y="1484942"/>
              <a:ext cx="196923" cy="175042"/>
            </a:xfrm>
            <a:prstGeom prst="rect">
              <a:avLst/>
            </a:prstGeom>
          </xdr:spPr>
        </xdr:pic>
      </xdr:grp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333375</xdr:colOff>
      <xdr:row>1</xdr:row>
      <xdr:rowOff>142875</xdr:rowOff>
    </xdr:from>
    <xdr:to>
      <xdr:col>7</xdr:col>
      <xdr:colOff>503719</xdr:colOff>
      <xdr:row>3</xdr:row>
      <xdr:rowOff>151380</xdr:rowOff>
    </xdr:to>
    <xdr:pic>
      <xdr:nvPicPr>
        <xdr:cNvPr id="2" name="Immagine 6">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a:stretch>
          <a:fillRect/>
        </a:stretch>
      </xdr:blipFill>
      <xdr:spPr>
        <a:xfrm>
          <a:off x="5486400" y="333375"/>
          <a:ext cx="1052994" cy="389505"/>
        </a:xfrm>
        <a:prstGeom prst="rect">
          <a:avLst/>
        </a:prstGeom>
      </xdr:spPr>
    </xdr:pic>
    <xdr:clientData/>
  </xdr:twoCellAnchor>
  <xdr:twoCellAnchor editAs="oneCell">
    <xdr:from>
      <xdr:col>8</xdr:col>
      <xdr:colOff>38100</xdr:colOff>
      <xdr:row>2</xdr:row>
      <xdr:rowOff>133350</xdr:rowOff>
    </xdr:from>
    <xdr:to>
      <xdr:col>8</xdr:col>
      <xdr:colOff>254000</xdr:colOff>
      <xdr:row>3</xdr:row>
      <xdr:rowOff>158750</xdr:rowOff>
    </xdr:to>
    <xdr:pic>
      <xdr:nvPicPr>
        <xdr:cNvPr id="3" name="Immagin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600825" y="514350"/>
          <a:ext cx="219075" cy="219075"/>
        </a:xfrm>
        <a:prstGeom prst="rect">
          <a:avLst/>
        </a:prstGeom>
      </xdr:spPr>
    </xdr:pic>
    <xdr:clientData/>
  </xdr:twoCellAnchor>
  <xdr:twoCellAnchor>
    <xdr:from>
      <xdr:col>4</xdr:col>
      <xdr:colOff>57150</xdr:colOff>
      <xdr:row>2</xdr:row>
      <xdr:rowOff>9525</xdr:rowOff>
    </xdr:from>
    <xdr:to>
      <xdr:col>4</xdr:col>
      <xdr:colOff>345150</xdr:colOff>
      <xdr:row>3</xdr:row>
      <xdr:rowOff>107025</xdr:rowOff>
    </xdr:to>
    <xdr:grpSp>
      <xdr:nvGrpSpPr>
        <xdr:cNvPr id="7" name="Gruppo 6">
          <a:extLst>
            <a:ext uri="{FF2B5EF4-FFF2-40B4-BE49-F238E27FC236}">
              <a16:creationId xmlns:a16="http://schemas.microsoft.com/office/drawing/2014/main" id="{E00D5235-ABE0-49F2-BE55-6247AD99D92D}"/>
            </a:ext>
          </a:extLst>
        </xdr:cNvPr>
        <xdr:cNvGrpSpPr/>
      </xdr:nvGrpSpPr>
      <xdr:grpSpPr>
        <a:xfrm>
          <a:off x="4527550" y="377825"/>
          <a:ext cx="288000" cy="288000"/>
          <a:chOff x="624094" y="1292888"/>
          <a:chExt cx="324000" cy="327225"/>
        </a:xfrm>
        <a:effectLst>
          <a:outerShdw blurRad="50800" dist="38100" dir="2700000" algn="tl" rotWithShape="0">
            <a:prstClr val="black">
              <a:alpha val="40000"/>
            </a:prstClr>
          </a:outerShdw>
        </a:effectLst>
      </xdr:grpSpPr>
      <xdr:pic>
        <xdr:nvPicPr>
          <xdr:cNvPr id="8" name="Immagine 7">
            <a:extLst>
              <a:ext uri="{FF2B5EF4-FFF2-40B4-BE49-F238E27FC236}">
                <a16:creationId xmlns:a16="http://schemas.microsoft.com/office/drawing/2014/main" id="{D6F39DDB-F8F6-4E21-8182-B35ADC87C89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37559" y="1305094"/>
            <a:ext cx="299268" cy="315019"/>
          </a:xfrm>
          <a:prstGeom prst="ellipse">
            <a:avLst/>
          </a:prstGeom>
          <a:noFill/>
        </xdr:spPr>
      </xdr:pic>
      <xdr:sp macro="" textlink="">
        <xdr:nvSpPr>
          <xdr:cNvPr id="9" name="Ovale 8">
            <a:extLst>
              <a:ext uri="{FF2B5EF4-FFF2-40B4-BE49-F238E27FC236}">
                <a16:creationId xmlns:a16="http://schemas.microsoft.com/office/drawing/2014/main" id="{B0A33DE8-223E-4DE0-AE49-7D15E4577341}"/>
              </a:ext>
            </a:extLst>
          </xdr:cNvPr>
          <xdr:cNvSpPr/>
        </xdr:nvSpPr>
        <xdr:spPr>
          <a:xfrm>
            <a:off x="624094" y="1292888"/>
            <a:ext cx="324000" cy="324000"/>
          </a:xfrm>
          <a:prstGeom prst="ellipse">
            <a:avLst/>
          </a:prstGeom>
          <a:noFill/>
          <a:ln w="38100">
            <a:solidFill>
              <a:srgbClr val="0655FA"/>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marL="0" marR="0" lvl="0" indent="0" algn="ctr" defTabSz="685800" rtl="0" eaLnBrk="1" fontAlgn="auto" latinLnBrk="0" hangingPunct="1">
              <a:lnSpc>
                <a:spcPct val="100000"/>
              </a:lnSpc>
              <a:spcBef>
                <a:spcPts val="0"/>
              </a:spcBef>
              <a:spcAft>
                <a:spcPts val="0"/>
              </a:spcAft>
              <a:buClrTx/>
              <a:buSzTx/>
              <a:buFontTx/>
              <a:buNone/>
              <a:tabLst/>
              <a:defRPr/>
            </a:pPr>
            <a:endParaRPr kumimoji="0" lang="it-IT" sz="2000" b="0" i="0" u="none" strike="noStrike" kern="1200" cap="none" spc="0" normalizeH="0" baseline="0">
              <a:ln>
                <a:noFill/>
              </a:ln>
              <a:solidFill>
                <a:prstClr val="white"/>
              </a:solidFill>
              <a:effectLst/>
              <a:uLnTx/>
              <a:uFillTx/>
              <a:latin typeface="Arial"/>
              <a:ea typeface="+mn-ea"/>
              <a:cs typeface="+mn-cs"/>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466725</xdr:colOff>
      <xdr:row>1</xdr:row>
      <xdr:rowOff>142875</xdr:rowOff>
    </xdr:from>
    <xdr:to>
      <xdr:col>9</xdr:col>
      <xdr:colOff>754544</xdr:colOff>
      <xdr:row>3</xdr:row>
      <xdr:rowOff>151380</xdr:rowOff>
    </xdr:to>
    <xdr:pic>
      <xdr:nvPicPr>
        <xdr:cNvPr id="2" name="Immagine 6">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a:stretch>
          <a:fillRect/>
        </a:stretch>
      </xdr:blipFill>
      <xdr:spPr>
        <a:xfrm>
          <a:off x="7134225" y="333375"/>
          <a:ext cx="1052994" cy="389505"/>
        </a:xfrm>
        <a:prstGeom prst="rect">
          <a:avLst/>
        </a:prstGeom>
      </xdr:spPr>
    </xdr:pic>
    <xdr:clientData/>
  </xdr:twoCellAnchor>
  <xdr:twoCellAnchor editAs="oneCell">
    <xdr:from>
      <xdr:col>10</xdr:col>
      <xdr:colOff>19050</xdr:colOff>
      <xdr:row>2</xdr:row>
      <xdr:rowOff>104775</xdr:rowOff>
    </xdr:from>
    <xdr:to>
      <xdr:col>10</xdr:col>
      <xdr:colOff>238125</xdr:colOff>
      <xdr:row>3</xdr:row>
      <xdr:rowOff>133350</xdr:rowOff>
    </xdr:to>
    <xdr:pic>
      <xdr:nvPicPr>
        <xdr:cNvPr id="3" name="Immagin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229600" y="485775"/>
          <a:ext cx="219075" cy="219075"/>
        </a:xfrm>
        <a:prstGeom prst="rect">
          <a:avLst/>
        </a:prstGeom>
      </xdr:spPr>
    </xdr:pic>
    <xdr:clientData/>
  </xdr:twoCellAnchor>
  <xdr:twoCellAnchor>
    <xdr:from>
      <xdr:col>1</xdr:col>
      <xdr:colOff>857250</xdr:colOff>
      <xdr:row>2</xdr:row>
      <xdr:rowOff>19050</xdr:rowOff>
    </xdr:from>
    <xdr:to>
      <xdr:col>1</xdr:col>
      <xdr:colOff>1145250</xdr:colOff>
      <xdr:row>3</xdr:row>
      <xdr:rowOff>116550</xdr:rowOff>
    </xdr:to>
    <xdr:grpSp>
      <xdr:nvGrpSpPr>
        <xdr:cNvPr id="5" name="Gruppo 4">
          <a:extLst>
            <a:ext uri="{FF2B5EF4-FFF2-40B4-BE49-F238E27FC236}">
              <a16:creationId xmlns:a16="http://schemas.microsoft.com/office/drawing/2014/main" id="{1555E924-B8B7-4412-9ECB-DF77ACCBD778}"/>
            </a:ext>
          </a:extLst>
        </xdr:cNvPr>
        <xdr:cNvGrpSpPr/>
      </xdr:nvGrpSpPr>
      <xdr:grpSpPr>
        <a:xfrm>
          <a:off x="1498600" y="387350"/>
          <a:ext cx="288000" cy="288000"/>
          <a:chOff x="6904633" y="1323448"/>
          <a:chExt cx="324000" cy="324000"/>
        </a:xfrm>
        <a:effectLst>
          <a:outerShdw blurRad="50800" dist="38100" dir="2700000" algn="tl" rotWithShape="0">
            <a:prstClr val="black">
              <a:alpha val="40000"/>
            </a:prstClr>
          </a:outerShdw>
        </a:effectLst>
      </xdr:grpSpPr>
      <xdr:sp macro="" textlink="">
        <xdr:nvSpPr>
          <xdr:cNvPr id="6" name="Ovale 5">
            <a:extLst>
              <a:ext uri="{FF2B5EF4-FFF2-40B4-BE49-F238E27FC236}">
                <a16:creationId xmlns:a16="http://schemas.microsoft.com/office/drawing/2014/main" id="{4D3E05F5-035A-4DFC-A8BA-A89EEA07EE06}"/>
              </a:ext>
            </a:extLst>
          </xdr:cNvPr>
          <xdr:cNvSpPr/>
        </xdr:nvSpPr>
        <xdr:spPr>
          <a:xfrm>
            <a:off x="6904633" y="1323448"/>
            <a:ext cx="324000" cy="324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algn="ctr"/>
            <a:endParaRPr lang="it-IT" sz="2000"/>
          </a:p>
        </xdr:txBody>
      </xdr:sp>
      <xdr:grpSp>
        <xdr:nvGrpSpPr>
          <xdr:cNvPr id="7" name="Gruppo 6">
            <a:extLst>
              <a:ext uri="{FF2B5EF4-FFF2-40B4-BE49-F238E27FC236}">
                <a16:creationId xmlns:a16="http://schemas.microsoft.com/office/drawing/2014/main" id="{0B2AD415-72BE-4B92-B85F-70541C536BED}"/>
              </a:ext>
            </a:extLst>
          </xdr:cNvPr>
          <xdr:cNvGrpSpPr/>
        </xdr:nvGrpSpPr>
        <xdr:grpSpPr>
          <a:xfrm>
            <a:off x="6904633" y="1323448"/>
            <a:ext cx="324000" cy="324000"/>
            <a:chOff x="1881468" y="894110"/>
            <a:chExt cx="324000" cy="324000"/>
          </a:xfrm>
        </xdr:grpSpPr>
        <xdr:pic>
          <xdr:nvPicPr>
            <xdr:cNvPr id="8" name="Immagine 7">
              <a:extLst>
                <a:ext uri="{FF2B5EF4-FFF2-40B4-BE49-F238E27FC236}">
                  <a16:creationId xmlns:a16="http://schemas.microsoft.com/office/drawing/2014/main" id="{B4A1FFFE-A361-48B4-8D80-4E567D604F0D}"/>
                </a:ext>
              </a:extLst>
            </xdr:cNvPr>
            <xdr:cNvPicPr>
              <a:picLocks noChangeAspect="1"/>
            </xdr:cNvPicPr>
          </xdr:nvPicPr>
          <xdr:blipFill>
            <a:blip xmlns:r="http://schemas.openxmlformats.org/officeDocument/2006/relationships" r:embed="rId4"/>
            <a:stretch>
              <a:fillRect/>
            </a:stretch>
          </xdr:blipFill>
          <xdr:spPr>
            <a:xfrm>
              <a:off x="1926993" y="952671"/>
              <a:ext cx="234000" cy="192101"/>
            </a:xfrm>
            <a:prstGeom prst="rect">
              <a:avLst/>
            </a:prstGeom>
            <a:solidFill>
              <a:schemeClr val="bg1"/>
            </a:solidFill>
          </xdr:spPr>
        </xdr:pic>
        <xdr:sp macro="" textlink="">
          <xdr:nvSpPr>
            <xdr:cNvPr id="9" name="Ovale 8">
              <a:extLst>
                <a:ext uri="{FF2B5EF4-FFF2-40B4-BE49-F238E27FC236}">
                  <a16:creationId xmlns:a16="http://schemas.microsoft.com/office/drawing/2014/main" id="{F55419DC-9B25-4E4F-911D-797039BB4DF0}"/>
                </a:ext>
              </a:extLst>
            </xdr:cNvPr>
            <xdr:cNvSpPr/>
          </xdr:nvSpPr>
          <xdr:spPr>
            <a:xfrm>
              <a:off x="1881468" y="894110"/>
              <a:ext cx="324000" cy="324000"/>
            </a:xfrm>
            <a:prstGeom prst="ellipse">
              <a:avLst/>
            </a:prstGeom>
            <a:no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algn="ctr"/>
              <a:endParaRPr lang="it-IT" sz="2000"/>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533400</xdr:colOff>
      <xdr:row>1</xdr:row>
      <xdr:rowOff>142875</xdr:rowOff>
    </xdr:from>
    <xdr:to>
      <xdr:col>9</xdr:col>
      <xdr:colOff>770419</xdr:colOff>
      <xdr:row>3</xdr:row>
      <xdr:rowOff>151380</xdr:rowOff>
    </xdr:to>
    <xdr:pic>
      <xdr:nvPicPr>
        <xdr:cNvPr id="18" name="Immagine 6">
          <a:hlinkClick xmlns:r="http://schemas.openxmlformats.org/officeDocument/2006/relationships" r:id="rId1"/>
          <a:extLst>
            <a:ext uri="{FF2B5EF4-FFF2-40B4-BE49-F238E27FC236}">
              <a16:creationId xmlns:a16="http://schemas.microsoft.com/office/drawing/2014/main" id="{AE6732AB-98B5-46C1-98C2-5C5371A93BE2}"/>
            </a:ext>
          </a:extLst>
        </xdr:cNvPr>
        <xdr:cNvPicPr>
          <a:picLocks noChangeAspect="1"/>
        </xdr:cNvPicPr>
      </xdr:nvPicPr>
      <xdr:blipFill>
        <a:blip xmlns:r="http://schemas.openxmlformats.org/officeDocument/2006/relationships" r:embed="rId2"/>
        <a:stretch>
          <a:fillRect/>
        </a:stretch>
      </xdr:blipFill>
      <xdr:spPr>
        <a:xfrm>
          <a:off x="8743950" y="333375"/>
          <a:ext cx="1052994" cy="389505"/>
        </a:xfrm>
        <a:prstGeom prst="rect">
          <a:avLst/>
        </a:prstGeom>
      </xdr:spPr>
    </xdr:pic>
    <xdr:clientData/>
  </xdr:twoCellAnchor>
  <xdr:twoCellAnchor editAs="oneCell">
    <xdr:from>
      <xdr:col>10</xdr:col>
      <xdr:colOff>19050</xdr:colOff>
      <xdr:row>2</xdr:row>
      <xdr:rowOff>95250</xdr:rowOff>
    </xdr:from>
    <xdr:to>
      <xdr:col>10</xdr:col>
      <xdr:colOff>234950</xdr:colOff>
      <xdr:row>3</xdr:row>
      <xdr:rowOff>120650</xdr:rowOff>
    </xdr:to>
    <xdr:pic>
      <xdr:nvPicPr>
        <xdr:cNvPr id="19" name="Immagine 18">
          <a:extLst>
            <a:ext uri="{FF2B5EF4-FFF2-40B4-BE49-F238E27FC236}">
              <a16:creationId xmlns:a16="http://schemas.microsoft.com/office/drawing/2014/main" id="{6A3F0A9A-C170-49B0-98FC-613C2CD280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867900" y="476250"/>
          <a:ext cx="219075" cy="219075"/>
        </a:xfrm>
        <a:prstGeom prst="rect">
          <a:avLst/>
        </a:prstGeom>
      </xdr:spPr>
    </xdr:pic>
    <xdr:clientData/>
  </xdr:twoCellAnchor>
  <xdr:twoCellAnchor>
    <xdr:from>
      <xdr:col>2</xdr:col>
      <xdr:colOff>663575</xdr:colOff>
      <xdr:row>2</xdr:row>
      <xdr:rowOff>0</xdr:rowOff>
    </xdr:from>
    <xdr:to>
      <xdr:col>3</xdr:col>
      <xdr:colOff>145125</xdr:colOff>
      <xdr:row>3</xdr:row>
      <xdr:rowOff>97500</xdr:rowOff>
    </xdr:to>
    <xdr:grpSp>
      <xdr:nvGrpSpPr>
        <xdr:cNvPr id="25" name="Gruppo 24">
          <a:hlinkClick xmlns:r="http://schemas.openxmlformats.org/officeDocument/2006/relationships" r:id="rId4"/>
          <a:extLst>
            <a:ext uri="{FF2B5EF4-FFF2-40B4-BE49-F238E27FC236}">
              <a16:creationId xmlns:a16="http://schemas.microsoft.com/office/drawing/2014/main" id="{328E4C77-04EC-400C-8BA6-37E1CA046D48}"/>
            </a:ext>
          </a:extLst>
        </xdr:cNvPr>
        <xdr:cNvGrpSpPr/>
      </xdr:nvGrpSpPr>
      <xdr:grpSpPr>
        <a:xfrm>
          <a:off x="2949575" y="368300"/>
          <a:ext cx="307050" cy="281650"/>
          <a:chOff x="919120" y="1656703"/>
          <a:chExt cx="324000" cy="324000"/>
        </a:xfrm>
        <a:solidFill>
          <a:srgbClr val="FFFFFF"/>
        </a:solidFill>
        <a:effectLst>
          <a:outerShdw blurRad="50800" dist="38100" dir="2700000" algn="tl" rotWithShape="0">
            <a:prstClr val="black">
              <a:alpha val="40000"/>
            </a:prstClr>
          </a:outerShdw>
        </a:effectLst>
      </xdr:grpSpPr>
      <xdr:sp macro="" textlink="">
        <xdr:nvSpPr>
          <xdr:cNvPr id="26" name="Ovale 25">
            <a:extLst>
              <a:ext uri="{FF2B5EF4-FFF2-40B4-BE49-F238E27FC236}">
                <a16:creationId xmlns:a16="http://schemas.microsoft.com/office/drawing/2014/main" id="{DE9F670C-8E1B-46AC-A16D-4FDD44ABAB25}"/>
              </a:ext>
            </a:extLst>
          </xdr:cNvPr>
          <xdr:cNvSpPr/>
        </xdr:nvSpPr>
        <xdr:spPr>
          <a:xfrm>
            <a:off x="919120" y="1656703"/>
            <a:ext cx="324000" cy="324000"/>
          </a:xfrm>
          <a:prstGeom prst="ellipse">
            <a:avLst/>
          </a:prstGeom>
          <a:grpFill/>
          <a:ln w="38100">
            <a:solidFill>
              <a:srgbClr val="461E7D"/>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marL="0" marR="0" lvl="0" indent="0" algn="ctr" defTabSz="685800" rtl="0" eaLnBrk="1" fontAlgn="auto" latinLnBrk="0" hangingPunct="1">
              <a:lnSpc>
                <a:spcPct val="100000"/>
              </a:lnSpc>
              <a:spcBef>
                <a:spcPts val="0"/>
              </a:spcBef>
              <a:spcAft>
                <a:spcPts val="0"/>
              </a:spcAft>
              <a:buClrTx/>
              <a:buSzTx/>
              <a:buFontTx/>
              <a:buNone/>
              <a:tabLst/>
              <a:defRPr/>
            </a:pPr>
            <a:endParaRPr kumimoji="0" lang="it-IT" sz="2000" b="0" i="0" u="none" strike="noStrike" kern="1200" cap="none" spc="0" normalizeH="0" baseline="0">
              <a:ln>
                <a:noFill/>
              </a:ln>
              <a:solidFill>
                <a:prstClr val="white"/>
              </a:solidFill>
              <a:effectLst/>
              <a:uLnTx/>
              <a:uFillTx/>
              <a:latin typeface="Arial"/>
              <a:ea typeface="+mn-ea"/>
              <a:cs typeface="+mn-cs"/>
            </a:endParaRPr>
          </a:p>
        </xdr:txBody>
      </xdr:sp>
      <xdr:pic>
        <xdr:nvPicPr>
          <xdr:cNvPr id="27" name="Immagine 26">
            <a:extLst>
              <a:ext uri="{FF2B5EF4-FFF2-40B4-BE49-F238E27FC236}">
                <a16:creationId xmlns:a16="http://schemas.microsoft.com/office/drawing/2014/main" id="{13557149-C186-44D0-8B6C-CEDA53AAE69D}"/>
              </a:ext>
            </a:extLst>
          </xdr:cNvPr>
          <xdr:cNvPicPr>
            <a:picLocks noChangeAspect="1"/>
          </xdr:cNvPicPr>
        </xdr:nvPicPr>
        <xdr:blipFill>
          <a:blip xmlns:r="http://schemas.openxmlformats.org/officeDocument/2006/relationships" r:embed="rId5"/>
          <a:stretch>
            <a:fillRect/>
          </a:stretch>
        </xdr:blipFill>
        <xdr:spPr>
          <a:xfrm>
            <a:off x="993409" y="1729922"/>
            <a:ext cx="181267" cy="180000"/>
          </a:xfrm>
          <a:prstGeom prst="rect">
            <a:avLst/>
          </a:prstGeom>
          <a:grpFill/>
        </xdr:spPr>
      </xdr:pic>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16</xdr:col>
      <xdr:colOff>142875</xdr:colOff>
      <xdr:row>1</xdr:row>
      <xdr:rowOff>142875</xdr:rowOff>
    </xdr:from>
    <xdr:to>
      <xdr:col>17</xdr:col>
      <xdr:colOff>583094</xdr:colOff>
      <xdr:row>3</xdr:row>
      <xdr:rowOff>151380</xdr:rowOff>
    </xdr:to>
    <xdr:pic>
      <xdr:nvPicPr>
        <xdr:cNvPr id="2" name="Immagine 6">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a:stretch>
          <a:fillRect/>
        </a:stretch>
      </xdr:blipFill>
      <xdr:spPr>
        <a:xfrm>
          <a:off x="10115550" y="333375"/>
          <a:ext cx="1052994" cy="389505"/>
        </a:xfrm>
        <a:prstGeom prst="rect">
          <a:avLst/>
        </a:prstGeom>
      </xdr:spPr>
    </xdr:pic>
    <xdr:clientData/>
  </xdr:twoCellAnchor>
  <xdr:twoCellAnchor editAs="oneCell">
    <xdr:from>
      <xdr:col>18</xdr:col>
      <xdr:colOff>57150</xdr:colOff>
      <xdr:row>2</xdr:row>
      <xdr:rowOff>95250</xdr:rowOff>
    </xdr:from>
    <xdr:to>
      <xdr:col>18</xdr:col>
      <xdr:colOff>273050</xdr:colOff>
      <xdr:row>3</xdr:row>
      <xdr:rowOff>120650</xdr:rowOff>
    </xdr:to>
    <xdr:pic>
      <xdr:nvPicPr>
        <xdr:cNvPr id="3" name="Immagin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249025" y="476250"/>
          <a:ext cx="219075" cy="219075"/>
        </a:xfrm>
        <a:prstGeom prst="rect">
          <a:avLst/>
        </a:prstGeom>
      </xdr:spPr>
    </xdr:pic>
    <xdr:clientData/>
  </xdr:twoCellAnchor>
  <xdr:twoCellAnchor editAs="oneCell">
    <xdr:from>
      <xdr:col>16</xdr:col>
      <xdr:colOff>0</xdr:colOff>
      <xdr:row>214</xdr:row>
      <xdr:rowOff>0</xdr:rowOff>
    </xdr:from>
    <xdr:to>
      <xdr:col>17</xdr:col>
      <xdr:colOff>446569</xdr:colOff>
      <xdr:row>216</xdr:row>
      <xdr:rowOff>11679</xdr:rowOff>
    </xdr:to>
    <xdr:pic>
      <xdr:nvPicPr>
        <xdr:cNvPr id="6" name="Immagine 6">
          <a:hlinkClick xmlns:r="http://schemas.openxmlformats.org/officeDocument/2006/relationships" r:id="rId1"/>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2"/>
        <a:stretch>
          <a:fillRect/>
        </a:stretch>
      </xdr:blipFill>
      <xdr:spPr>
        <a:xfrm>
          <a:off x="9972675" y="55330725"/>
          <a:ext cx="1052994" cy="389505"/>
        </a:xfrm>
        <a:prstGeom prst="rect">
          <a:avLst/>
        </a:prstGeom>
      </xdr:spPr>
    </xdr:pic>
    <xdr:clientData/>
  </xdr:twoCellAnchor>
  <xdr:twoCellAnchor editAs="oneCell">
    <xdr:from>
      <xdr:col>17</xdr:col>
      <xdr:colOff>495300</xdr:colOff>
      <xdr:row>215</xdr:row>
      <xdr:rowOff>9525</xdr:rowOff>
    </xdr:from>
    <xdr:to>
      <xdr:col>18</xdr:col>
      <xdr:colOff>101600</xdr:colOff>
      <xdr:row>216</xdr:row>
      <xdr:rowOff>38096</xdr:rowOff>
    </xdr:to>
    <xdr:pic>
      <xdr:nvPicPr>
        <xdr:cNvPr id="7" name="Immagine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77575" y="55530750"/>
          <a:ext cx="219075" cy="2190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38100</xdr:colOff>
      <xdr:row>1</xdr:row>
      <xdr:rowOff>142875</xdr:rowOff>
    </xdr:from>
    <xdr:to>
      <xdr:col>4</xdr:col>
      <xdr:colOff>395769</xdr:colOff>
      <xdr:row>3</xdr:row>
      <xdr:rowOff>151380</xdr:rowOff>
    </xdr:to>
    <xdr:pic>
      <xdr:nvPicPr>
        <xdr:cNvPr id="2" name="Immagine 6">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2"/>
        <a:stretch>
          <a:fillRect/>
        </a:stretch>
      </xdr:blipFill>
      <xdr:spPr>
        <a:xfrm>
          <a:off x="2828925" y="333375"/>
          <a:ext cx="1052994" cy="389505"/>
        </a:xfrm>
        <a:prstGeom prst="rect">
          <a:avLst/>
        </a:prstGeom>
      </xdr:spPr>
    </xdr:pic>
    <xdr:clientData/>
  </xdr:twoCellAnchor>
  <xdr:twoCellAnchor editAs="oneCell">
    <xdr:from>
      <xdr:col>5</xdr:col>
      <xdr:colOff>0</xdr:colOff>
      <xdr:row>2</xdr:row>
      <xdr:rowOff>104775</xdr:rowOff>
    </xdr:from>
    <xdr:to>
      <xdr:col>5</xdr:col>
      <xdr:colOff>219075</xdr:colOff>
      <xdr:row>3</xdr:row>
      <xdr:rowOff>133350</xdr:rowOff>
    </xdr:to>
    <xdr:pic>
      <xdr:nvPicPr>
        <xdr:cNvPr id="9" name="Immagine 8">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895725" y="485775"/>
          <a:ext cx="219075" cy="219075"/>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vestor.relations@enel.com" TargetMode="External"/><Relationship Id="rId1" Type="http://schemas.openxmlformats.org/officeDocument/2006/relationships/hyperlink" Target="http://www.enel.com/investor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731F6-6C1B-40C0-BBB6-6BF1BFD026B0}">
  <sheetPr>
    <pageSetUpPr fitToPage="1"/>
  </sheetPr>
  <dimension ref="A2:N33"/>
  <sheetViews>
    <sheetView showGridLines="0" tabSelected="1" zoomScaleNormal="100" workbookViewId="0">
      <selection activeCell="M15" sqref="M15"/>
    </sheetView>
  </sheetViews>
  <sheetFormatPr defaultColWidth="11.453125" defaultRowHeight="14" x14ac:dyDescent="0.3"/>
  <cols>
    <col min="1" max="16384" width="11.453125" style="13"/>
  </cols>
  <sheetData>
    <row r="2" spans="1:10" ht="22.5" x14ac:dyDescent="0.45">
      <c r="A2" s="12"/>
      <c r="B2" s="12"/>
      <c r="C2" s="12"/>
      <c r="D2" s="12"/>
      <c r="E2" s="12"/>
      <c r="F2" s="12"/>
      <c r="G2" s="12"/>
      <c r="H2" s="12"/>
    </row>
    <row r="3" spans="1:10" ht="22.5" x14ac:dyDescent="0.45">
      <c r="A3" s="12"/>
      <c r="B3" s="12"/>
      <c r="C3" s="12"/>
      <c r="D3" s="12"/>
      <c r="E3" s="12"/>
      <c r="F3" s="12"/>
      <c r="G3" s="12"/>
      <c r="H3" s="12"/>
    </row>
    <row r="4" spans="1:10" ht="22.5" x14ac:dyDescent="0.45">
      <c r="A4" s="12"/>
      <c r="B4" s="12"/>
      <c r="C4" s="12"/>
      <c r="D4" s="12"/>
      <c r="E4" s="12"/>
      <c r="F4" s="12"/>
      <c r="G4" s="12"/>
      <c r="H4" s="12"/>
    </row>
    <row r="5" spans="1:10" ht="22.5" x14ac:dyDescent="0.45">
      <c r="A5" s="12"/>
      <c r="B5" s="12"/>
      <c r="C5" s="12"/>
      <c r="D5" s="12"/>
      <c r="E5" s="12"/>
      <c r="F5" s="12"/>
      <c r="G5" s="12"/>
      <c r="H5" s="12"/>
    </row>
    <row r="6" spans="1:10" ht="22.5" x14ac:dyDescent="0.45">
      <c r="A6" s="12"/>
      <c r="B6" s="12"/>
      <c r="C6" s="12"/>
      <c r="D6" s="12"/>
      <c r="E6" s="12"/>
      <c r="F6" s="12"/>
      <c r="G6" s="12"/>
      <c r="H6" s="12"/>
    </row>
    <row r="7" spans="1:10" ht="22.5" x14ac:dyDescent="0.45">
      <c r="A7" s="12"/>
      <c r="B7" s="12"/>
      <c r="C7" s="12"/>
      <c r="D7" s="12"/>
      <c r="E7" s="12"/>
      <c r="F7" s="12"/>
      <c r="G7" s="12"/>
      <c r="H7" s="12"/>
    </row>
    <row r="8" spans="1:10" ht="22.5" customHeight="1" x14ac:dyDescent="0.3">
      <c r="A8" s="354"/>
      <c r="B8" s="354"/>
      <c r="C8" s="354"/>
      <c r="D8" s="354"/>
      <c r="E8" s="354"/>
      <c r="F8" s="354"/>
      <c r="G8" s="354"/>
      <c r="H8" s="354"/>
      <c r="I8" s="354"/>
      <c r="J8" s="354"/>
    </row>
    <row r="9" spans="1:10" ht="22.5" customHeight="1" x14ac:dyDescent="0.3">
      <c r="A9" s="354"/>
      <c r="B9" s="354"/>
      <c r="C9" s="354"/>
      <c r="D9" s="354"/>
      <c r="E9" s="354"/>
      <c r="F9" s="354"/>
      <c r="G9" s="354"/>
      <c r="H9" s="354"/>
      <c r="I9" s="354"/>
      <c r="J9" s="354"/>
    </row>
    <row r="10" spans="1:10" ht="22.5" customHeight="1" x14ac:dyDescent="0.3">
      <c r="A10" s="354"/>
      <c r="B10" s="354"/>
      <c r="C10" s="354"/>
      <c r="D10" s="354"/>
      <c r="E10" s="354"/>
      <c r="F10" s="354"/>
      <c r="G10" s="354"/>
      <c r="H10" s="354"/>
      <c r="I10" s="354"/>
      <c r="J10" s="354"/>
    </row>
    <row r="11" spans="1:10" ht="22.5" customHeight="1" x14ac:dyDescent="0.3">
      <c r="A11" s="354"/>
      <c r="B11" s="354"/>
      <c r="C11" s="354"/>
      <c r="D11" s="354"/>
      <c r="E11" s="354"/>
      <c r="F11" s="354"/>
      <c r="G11" s="354"/>
      <c r="H11" s="354"/>
      <c r="I11" s="354"/>
      <c r="J11" s="354"/>
    </row>
    <row r="12" spans="1:10" ht="22.5" customHeight="1" x14ac:dyDescent="0.3">
      <c r="A12" s="354"/>
      <c r="B12" s="354"/>
      <c r="C12" s="354"/>
      <c r="D12" s="354"/>
      <c r="E12" s="354"/>
      <c r="F12" s="354"/>
      <c r="G12" s="354"/>
      <c r="H12" s="354"/>
      <c r="I12" s="354"/>
      <c r="J12" s="354"/>
    </row>
    <row r="13" spans="1:10" ht="22.5" customHeight="1" x14ac:dyDescent="0.3">
      <c r="A13" s="354"/>
      <c r="B13" s="354"/>
      <c r="C13" s="354"/>
      <c r="D13" s="354"/>
      <c r="E13" s="354"/>
      <c r="F13" s="354"/>
      <c r="G13" s="354"/>
      <c r="H13" s="354"/>
      <c r="I13" s="354"/>
      <c r="J13" s="354"/>
    </row>
    <row r="14" spans="1:10" ht="22.5" customHeight="1" x14ac:dyDescent="0.3">
      <c r="A14" s="354"/>
      <c r="B14" s="354"/>
      <c r="C14" s="354"/>
      <c r="D14" s="354"/>
      <c r="E14" s="354"/>
      <c r="F14" s="354"/>
      <c r="G14" s="354"/>
      <c r="H14" s="354"/>
      <c r="I14" s="354"/>
      <c r="J14" s="354"/>
    </row>
    <row r="15" spans="1:10" ht="15" customHeight="1" x14ac:dyDescent="0.3">
      <c r="A15" s="354"/>
      <c r="B15" s="354"/>
      <c r="C15" s="354"/>
      <c r="D15" s="354"/>
      <c r="E15" s="354"/>
      <c r="F15" s="354"/>
      <c r="G15" s="354"/>
      <c r="H15" s="354"/>
      <c r="I15" s="354"/>
      <c r="J15" s="354"/>
    </row>
    <row r="16" spans="1:10" ht="15" customHeight="1" x14ac:dyDescent="0.3">
      <c r="A16" s="354"/>
      <c r="B16" s="354"/>
      <c r="C16" s="354"/>
      <c r="D16" s="354"/>
      <c r="E16" s="354"/>
      <c r="F16" s="354"/>
      <c r="G16" s="354"/>
      <c r="H16" s="354"/>
      <c r="I16" s="354"/>
      <c r="J16" s="354"/>
    </row>
    <row r="17" spans="1:14" ht="22.5" x14ac:dyDescent="0.45">
      <c r="A17" s="12"/>
      <c r="B17" s="12"/>
      <c r="C17" s="12"/>
      <c r="D17" s="12"/>
      <c r="E17" s="12"/>
      <c r="F17" s="12"/>
      <c r="G17" s="12"/>
      <c r="H17" s="12"/>
    </row>
    <row r="18" spans="1:14" ht="22.5" x14ac:dyDescent="0.45">
      <c r="A18" s="12"/>
      <c r="B18" s="12"/>
      <c r="C18" s="12"/>
      <c r="D18" s="12"/>
      <c r="E18" s="12"/>
      <c r="F18" s="12"/>
      <c r="G18" s="12"/>
      <c r="H18" s="12"/>
    </row>
    <row r="19" spans="1:14" ht="22.5" x14ac:dyDescent="0.45">
      <c r="A19" s="351" t="s">
        <v>0</v>
      </c>
      <c r="B19" s="351"/>
      <c r="C19" s="351"/>
      <c r="D19" s="351"/>
      <c r="E19" s="351"/>
      <c r="F19" s="351"/>
      <c r="G19" s="351"/>
      <c r="H19" s="351"/>
      <c r="I19" s="351"/>
      <c r="J19" s="351"/>
      <c r="K19" s="351"/>
      <c r="L19" s="351"/>
      <c r="M19" s="351"/>
      <c r="N19" s="148"/>
    </row>
    <row r="20" spans="1:14" ht="22.5" x14ac:dyDescent="0.45">
      <c r="A20" s="352" t="s">
        <v>1</v>
      </c>
      <c r="B20" s="352"/>
      <c r="C20" s="352"/>
      <c r="D20" s="352"/>
      <c r="E20" s="352"/>
      <c r="F20" s="352"/>
      <c r="G20" s="352"/>
      <c r="H20" s="352"/>
      <c r="I20" s="352"/>
      <c r="J20" s="352"/>
      <c r="K20" s="352"/>
      <c r="L20" s="352"/>
      <c r="M20" s="352"/>
      <c r="N20" s="149"/>
    </row>
    <row r="21" spans="1:14" ht="22.5" x14ac:dyDescent="0.45">
      <c r="A21" s="353" t="s">
        <v>2</v>
      </c>
      <c r="B21" s="353"/>
      <c r="C21" s="353"/>
      <c r="D21" s="353"/>
      <c r="E21" s="353"/>
      <c r="F21" s="353"/>
      <c r="G21" s="353"/>
      <c r="H21" s="353"/>
      <c r="I21" s="353"/>
      <c r="J21" s="353"/>
      <c r="K21" s="353"/>
      <c r="L21" s="353"/>
      <c r="M21" s="353"/>
      <c r="N21" s="150"/>
    </row>
    <row r="22" spans="1:14" ht="22.5" x14ac:dyDescent="0.45">
      <c r="A22" s="350"/>
      <c r="B22" s="350"/>
      <c r="C22" s="350"/>
      <c r="D22" s="350"/>
      <c r="E22" s="350"/>
      <c r="F22" s="350"/>
      <c r="G22" s="350"/>
      <c r="H22" s="350"/>
      <c r="I22" s="350"/>
      <c r="J22" s="350"/>
      <c r="K22" s="350"/>
      <c r="L22" s="350"/>
      <c r="M22" s="350"/>
      <c r="N22" s="12"/>
    </row>
    <row r="23" spans="1:14" ht="22.5" x14ac:dyDescent="0.45">
      <c r="A23" s="351" t="s">
        <v>3</v>
      </c>
      <c r="B23" s="351"/>
      <c r="C23" s="351"/>
      <c r="D23" s="351"/>
      <c r="E23" s="351"/>
      <c r="F23" s="351"/>
      <c r="G23" s="351"/>
      <c r="H23" s="351"/>
      <c r="I23" s="351"/>
      <c r="J23" s="351"/>
      <c r="K23" s="351"/>
      <c r="L23" s="351"/>
      <c r="M23" s="351"/>
      <c r="N23" s="148"/>
    </row>
    <row r="24" spans="1:14" ht="22.5" x14ac:dyDescent="0.45">
      <c r="A24" s="352" t="s">
        <v>4</v>
      </c>
      <c r="B24" s="352"/>
      <c r="C24" s="352"/>
      <c r="D24" s="352"/>
      <c r="E24" s="352"/>
      <c r="F24" s="352"/>
      <c r="G24" s="352"/>
      <c r="H24" s="352"/>
      <c r="I24" s="352"/>
      <c r="J24" s="352"/>
      <c r="K24" s="352"/>
      <c r="L24" s="352"/>
      <c r="M24" s="352"/>
      <c r="N24" s="149"/>
    </row>
    <row r="25" spans="1:14" ht="22.5" x14ac:dyDescent="0.45">
      <c r="A25" s="350"/>
      <c r="B25" s="350"/>
      <c r="C25" s="350"/>
      <c r="D25" s="350"/>
      <c r="E25" s="350"/>
      <c r="F25" s="350"/>
      <c r="G25" s="350"/>
      <c r="H25" s="350"/>
      <c r="I25" s="350"/>
      <c r="J25" s="350"/>
      <c r="K25" s="350"/>
      <c r="L25" s="350"/>
      <c r="M25" s="350"/>
      <c r="N25" s="12"/>
    </row>
    <row r="26" spans="1:14" ht="22.5" x14ac:dyDescent="0.45">
      <c r="A26" s="351" t="s">
        <v>92</v>
      </c>
      <c r="B26" s="351"/>
      <c r="C26" s="351"/>
      <c r="D26" s="351"/>
      <c r="E26" s="351"/>
      <c r="F26" s="351"/>
      <c r="G26" s="351"/>
      <c r="H26" s="351"/>
      <c r="I26" s="351"/>
      <c r="J26" s="351"/>
      <c r="K26" s="351"/>
      <c r="L26" s="351"/>
      <c r="M26" s="351"/>
      <c r="N26" s="148"/>
    </row>
    <row r="27" spans="1:14" ht="22.5" x14ac:dyDescent="0.45">
      <c r="A27" s="350"/>
      <c r="B27" s="350"/>
      <c r="C27" s="350"/>
      <c r="D27" s="350"/>
      <c r="E27" s="350"/>
      <c r="F27" s="350"/>
      <c r="G27" s="350"/>
      <c r="H27" s="350"/>
      <c r="I27" s="350"/>
      <c r="J27" s="350"/>
      <c r="K27" s="350"/>
      <c r="L27" s="350"/>
      <c r="M27" s="350"/>
    </row>
    <row r="28" spans="1:14" ht="22.5" x14ac:dyDescent="0.45">
      <c r="A28" s="350"/>
      <c r="B28" s="350"/>
      <c r="C28" s="350"/>
      <c r="D28" s="350"/>
      <c r="E28" s="350"/>
      <c r="F28" s="350"/>
      <c r="G28" s="350"/>
      <c r="H28" s="350"/>
      <c r="I28" s="350"/>
      <c r="J28" s="350"/>
      <c r="K28" s="350"/>
      <c r="L28" s="350"/>
      <c r="M28" s="350"/>
    </row>
    <row r="29" spans="1:14" ht="22.5" x14ac:dyDescent="0.45">
      <c r="A29" s="12"/>
      <c r="B29" s="12"/>
      <c r="C29" s="12"/>
      <c r="D29" s="12"/>
      <c r="E29" s="12"/>
      <c r="F29" s="12"/>
      <c r="G29" s="12"/>
      <c r="H29" s="12"/>
    </row>
    <row r="30" spans="1:14" ht="22.5" x14ac:dyDescent="0.45">
      <c r="A30" s="12"/>
      <c r="B30" s="12"/>
      <c r="C30" s="12"/>
      <c r="D30" s="12"/>
      <c r="E30" s="12"/>
      <c r="F30" s="12"/>
      <c r="G30" s="12"/>
      <c r="H30" s="12"/>
    </row>
    <row r="31" spans="1:14" ht="22.5" x14ac:dyDescent="0.45">
      <c r="A31" s="12"/>
      <c r="B31" s="12"/>
      <c r="C31" s="12"/>
      <c r="D31" s="12"/>
      <c r="E31" s="12"/>
      <c r="F31" s="12"/>
      <c r="G31" s="12"/>
      <c r="H31" s="12"/>
    </row>
    <row r="32" spans="1:14" ht="22.5" x14ac:dyDescent="0.45">
      <c r="A32" s="12"/>
      <c r="B32" s="12"/>
      <c r="C32" s="12"/>
      <c r="D32" s="12"/>
      <c r="E32" s="12"/>
      <c r="F32" s="12"/>
      <c r="G32" s="12"/>
      <c r="H32" s="12"/>
    </row>
    <row r="33" spans="1:8" ht="22.5" x14ac:dyDescent="0.45">
      <c r="A33" s="12"/>
      <c r="B33" s="12"/>
      <c r="C33" s="12"/>
      <c r="D33" s="12"/>
      <c r="E33" s="12"/>
      <c r="F33" s="12"/>
      <c r="G33" s="12"/>
      <c r="H33" s="12"/>
    </row>
  </sheetData>
  <mergeCells count="11">
    <mergeCell ref="A8:J16"/>
    <mergeCell ref="A24:M24"/>
    <mergeCell ref="A25:M25"/>
    <mergeCell ref="A26:M26"/>
    <mergeCell ref="A27:M27"/>
    <mergeCell ref="A28:M28"/>
    <mergeCell ref="A19:M19"/>
    <mergeCell ref="A20:M20"/>
    <mergeCell ref="A21:M21"/>
    <mergeCell ref="A22:M22"/>
    <mergeCell ref="A23:M23"/>
  </mergeCells>
  <hyperlinks>
    <hyperlink ref="A24" r:id="rId1" xr:uid="{4555889D-894A-4A53-8D40-5A678370AB26}"/>
    <hyperlink ref="A20" r:id="rId2" xr:uid="{30CBD2C4-245A-4059-AB4C-ABDDF2A3D324}"/>
  </hyperlinks>
  <printOptions horizontalCentered="1" verticalCentered="1"/>
  <pageMargins left="0.23622047244094491" right="0.23622047244094491" top="0.74803149606299213" bottom="0.74803149606299213" header="0.31496062992125984" footer="0.31496062992125984"/>
  <pageSetup paperSize="9" scale="86" orientation="portrait" r:id="rId3"/>
  <headerFooter differentFirst="1">
    <oddHeader>&amp;C&amp;"Arial"&amp;8&amp;K000000INTERNAL&amp;1#</oddHeader>
    <oddFooter>&amp;R&amp;P</oddFooter>
    <firstHeader>&amp;C&amp;"Arial"&amp;8&amp;K000000INTERNAL&amp;1#</firstHead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4F8D9-37D6-4B71-B428-AC5E3BEE7E7B}">
  <dimension ref="B1:J61"/>
  <sheetViews>
    <sheetView showGridLines="0" zoomScaleNormal="100" workbookViewId="0">
      <selection activeCell="B5" sqref="B5"/>
    </sheetView>
  </sheetViews>
  <sheetFormatPr defaultColWidth="9.1796875" defaultRowHeight="13" x14ac:dyDescent="0.3"/>
  <cols>
    <col min="1" max="1" width="9.1796875" style="232"/>
    <col min="2" max="2" width="60.6328125" style="232" customWidth="1"/>
    <col min="3" max="3" width="11.26953125" style="232" customWidth="1"/>
    <col min="4" max="4" width="11.26953125" style="232" bestFit="1" customWidth="1"/>
    <col min="5" max="5" width="11.26953125" style="232" customWidth="1"/>
    <col min="6" max="6" width="11.26953125" style="232" bestFit="1" customWidth="1"/>
    <col min="7" max="7" width="11.26953125" style="232" customWidth="1"/>
    <col min="8" max="16384" width="9.1796875" style="232"/>
  </cols>
  <sheetData>
    <row r="1" spans="2:9" ht="14.5" x14ac:dyDescent="0.35">
      <c r="B1"/>
      <c r="C1"/>
      <c r="D1"/>
      <c r="E1"/>
      <c r="F1"/>
      <c r="G1"/>
    </row>
    <row r="2" spans="2:9" customFormat="1" ht="14.5" x14ac:dyDescent="0.35"/>
    <row r="3" spans="2:9" ht="12.75" customHeight="1" x14ac:dyDescent="0.3">
      <c r="B3" s="361" t="s">
        <v>95</v>
      </c>
      <c r="C3" s="361"/>
      <c r="D3" s="361"/>
      <c r="E3" s="361"/>
      <c r="F3" s="361"/>
      <c r="G3" s="361"/>
    </row>
    <row r="4" spans="2:9" ht="13.5" customHeight="1" thickBot="1" x14ac:dyDescent="0.4">
      <c r="B4" s="362"/>
      <c r="C4" s="362"/>
      <c r="D4" s="362"/>
      <c r="E4" s="362"/>
      <c r="F4" s="362"/>
      <c r="G4" s="362"/>
      <c r="H4" s="363" t="s">
        <v>9</v>
      </c>
      <c r="I4" s="364"/>
    </row>
    <row r="5" spans="2:9" ht="15" x14ac:dyDescent="0.3">
      <c r="B5" s="11"/>
      <c r="C5" s="11"/>
      <c r="D5" s="11"/>
      <c r="E5" s="11"/>
    </row>
    <row r="6" spans="2:9" ht="23.25" customHeight="1" x14ac:dyDescent="0.3">
      <c r="B6" s="408" t="s">
        <v>70</v>
      </c>
      <c r="C6" s="408"/>
      <c r="D6" s="408"/>
      <c r="E6" s="408"/>
      <c r="F6" s="408"/>
      <c r="G6" s="408"/>
    </row>
    <row r="7" spans="2:9" ht="23.25" customHeight="1" x14ac:dyDescent="0.3">
      <c r="B7" s="136"/>
      <c r="C7" s="136"/>
      <c r="D7" s="136"/>
      <c r="E7" s="136"/>
      <c r="F7" s="136"/>
      <c r="G7" s="136"/>
    </row>
    <row r="8" spans="2:9" ht="14" x14ac:dyDescent="0.3">
      <c r="B8" s="161"/>
      <c r="C8" s="168"/>
      <c r="D8" s="162" t="s">
        <v>189</v>
      </c>
      <c r="E8" s="162"/>
      <c r="F8" s="162" t="s">
        <v>255</v>
      </c>
      <c r="G8" s="162"/>
    </row>
    <row r="9" spans="2:9" ht="14.25" customHeight="1" x14ac:dyDescent="0.3">
      <c r="B9" s="264"/>
      <c r="C9" s="263"/>
      <c r="D9" s="262"/>
      <c r="E9" s="409" t="s">
        <v>188</v>
      </c>
      <c r="F9" s="261"/>
      <c r="G9" s="409" t="s">
        <v>188</v>
      </c>
    </row>
    <row r="10" spans="2:9" ht="14.25" customHeight="1" x14ac:dyDescent="0.3">
      <c r="B10" s="260"/>
      <c r="C10" s="259"/>
      <c r="D10" s="152"/>
      <c r="E10" s="410"/>
      <c r="F10" s="153"/>
      <c r="G10" s="410"/>
    </row>
    <row r="11" spans="2:9" x14ac:dyDescent="0.3">
      <c r="B11" s="258"/>
      <c r="C11" s="251"/>
      <c r="D11" s="257"/>
      <c r="E11" s="411"/>
      <c r="F11" s="253"/>
      <c r="G11" s="411"/>
    </row>
    <row r="12" spans="2:9" x14ac:dyDescent="0.3">
      <c r="B12" s="256" t="s">
        <v>187</v>
      </c>
      <c r="C12" s="255"/>
      <c r="D12" s="254"/>
      <c r="E12" s="253"/>
      <c r="F12" s="253"/>
      <c r="G12" s="253"/>
    </row>
    <row r="13" spans="2:9" ht="15" customHeight="1" x14ac:dyDescent="0.3">
      <c r="B13" s="245" t="s">
        <v>186</v>
      </c>
      <c r="C13" s="241"/>
      <c r="D13" s="336">
        <v>92882</v>
      </c>
      <c r="E13" s="337">
        <v>7260</v>
      </c>
      <c r="F13" s="336">
        <v>135653</v>
      </c>
      <c r="G13" s="337">
        <v>12939</v>
      </c>
    </row>
    <row r="14" spans="2:9" x14ac:dyDescent="0.3">
      <c r="B14" s="245" t="s">
        <v>185</v>
      </c>
      <c r="C14" s="241"/>
      <c r="D14" s="336">
        <v>2683</v>
      </c>
      <c r="E14" s="337">
        <v>18</v>
      </c>
      <c r="F14" s="336">
        <v>4864</v>
      </c>
      <c r="G14" s="337">
        <v>389</v>
      </c>
    </row>
    <row r="15" spans="2:9" x14ac:dyDescent="0.3">
      <c r="B15" s="253"/>
      <c r="C15" s="250" t="s">
        <v>176</v>
      </c>
      <c r="D15" s="338">
        <v>95565</v>
      </c>
      <c r="E15" s="337"/>
      <c r="F15" s="338">
        <v>140517</v>
      </c>
      <c r="G15" s="337"/>
    </row>
    <row r="16" spans="2:9" s="246" customFormat="1" x14ac:dyDescent="0.3">
      <c r="B16" s="253"/>
      <c r="C16" s="241"/>
      <c r="D16" s="338"/>
      <c r="E16" s="339"/>
      <c r="F16" s="338"/>
      <c r="G16" s="339"/>
    </row>
    <row r="17" spans="2:7" x14ac:dyDescent="0.3">
      <c r="B17" s="244" t="s">
        <v>184</v>
      </c>
      <c r="C17" s="241"/>
      <c r="D17" s="337"/>
      <c r="E17" s="337"/>
      <c r="F17" s="337"/>
      <c r="G17" s="337"/>
    </row>
    <row r="18" spans="2:7" ht="14.5" customHeight="1" x14ac:dyDescent="0.3">
      <c r="B18" s="245" t="s">
        <v>183</v>
      </c>
      <c r="C18" s="241"/>
      <c r="D18" s="336">
        <v>46270</v>
      </c>
      <c r="E18" s="337">
        <v>11578</v>
      </c>
      <c r="F18" s="336">
        <v>96896</v>
      </c>
      <c r="G18" s="337">
        <v>27880</v>
      </c>
    </row>
    <row r="19" spans="2:7" ht="14.5" customHeight="1" x14ac:dyDescent="0.3">
      <c r="B19" s="245" t="s">
        <v>182</v>
      </c>
      <c r="C19" s="241"/>
      <c r="D19" s="336">
        <v>18304</v>
      </c>
      <c r="E19" s="337">
        <v>3351</v>
      </c>
      <c r="F19" s="336">
        <v>20228</v>
      </c>
      <c r="G19" s="337">
        <v>3800</v>
      </c>
    </row>
    <row r="20" spans="2:7" s="246" customFormat="1" x14ac:dyDescent="0.3">
      <c r="B20" s="245" t="s">
        <v>181</v>
      </c>
      <c r="C20" s="241"/>
      <c r="D20" s="336">
        <v>5030</v>
      </c>
      <c r="E20" s="337"/>
      <c r="F20" s="336">
        <v>4570</v>
      </c>
      <c r="G20" s="337"/>
    </row>
    <row r="21" spans="2:7" s="246" customFormat="1" x14ac:dyDescent="0.3">
      <c r="B21" s="252" t="s">
        <v>180</v>
      </c>
      <c r="C21" s="248"/>
      <c r="D21" s="336">
        <v>1334</v>
      </c>
      <c r="E21" s="337"/>
      <c r="F21" s="336">
        <v>1278</v>
      </c>
      <c r="G21" s="337"/>
    </row>
    <row r="22" spans="2:7" s="246" customFormat="1" x14ac:dyDescent="0.3">
      <c r="B22" s="245" t="s">
        <v>71</v>
      </c>
      <c r="C22" s="248"/>
      <c r="D22" s="336">
        <v>8089</v>
      </c>
      <c r="E22" s="337"/>
      <c r="F22" s="336">
        <v>7447</v>
      </c>
      <c r="G22" s="337"/>
    </row>
    <row r="23" spans="2:7" x14ac:dyDescent="0.3">
      <c r="B23" s="245" t="s">
        <v>179</v>
      </c>
      <c r="C23" s="248"/>
      <c r="D23" s="336">
        <v>6125</v>
      </c>
      <c r="E23" s="337">
        <v>620</v>
      </c>
      <c r="F23" s="336">
        <v>4685</v>
      </c>
      <c r="G23" s="337">
        <v>581</v>
      </c>
    </row>
    <row r="24" spans="2:7" s="246" customFormat="1" x14ac:dyDescent="0.3">
      <c r="B24" s="245" t="s">
        <v>178</v>
      </c>
      <c r="C24" s="248"/>
      <c r="D24" s="341">
        <v>-3385</v>
      </c>
      <c r="E24" s="337"/>
      <c r="F24" s="341">
        <v>-3415</v>
      </c>
      <c r="G24" s="337"/>
    </row>
    <row r="25" spans="2:7" s="246" customFormat="1" x14ac:dyDescent="0.3">
      <c r="B25" s="252" t="s">
        <v>177</v>
      </c>
      <c r="C25" s="250" t="s">
        <v>176</v>
      </c>
      <c r="D25" s="338">
        <v>81767</v>
      </c>
      <c r="E25" s="339"/>
      <c r="F25" s="338">
        <v>131689</v>
      </c>
      <c r="G25" s="337"/>
    </row>
    <row r="26" spans="2:7" s="246" customFormat="1" x14ac:dyDescent="0.3">
      <c r="B26" s="251" t="s">
        <v>129</v>
      </c>
      <c r="C26" s="248"/>
      <c r="D26" s="338">
        <v>-2966</v>
      </c>
      <c r="E26" s="337">
        <v>-7</v>
      </c>
      <c r="F26" s="338">
        <v>2365</v>
      </c>
      <c r="G26" s="337">
        <v>50</v>
      </c>
    </row>
    <row r="27" spans="2:7" x14ac:dyDescent="0.3">
      <c r="B27" s="244" t="s">
        <v>175</v>
      </c>
      <c r="C27" s="250"/>
      <c r="D27" s="338">
        <v>10832</v>
      </c>
      <c r="E27" s="339"/>
      <c r="F27" s="338">
        <v>11193</v>
      </c>
      <c r="G27" s="337"/>
    </row>
    <row r="28" spans="2:7" x14ac:dyDescent="0.3">
      <c r="B28" s="245" t="s">
        <v>174</v>
      </c>
      <c r="C28" s="248"/>
      <c r="D28" s="336">
        <v>1558</v>
      </c>
      <c r="E28" s="339"/>
      <c r="F28" s="336">
        <v>3118</v>
      </c>
      <c r="G28" s="339"/>
    </row>
    <row r="29" spans="2:7" ht="14.5" customHeight="1" x14ac:dyDescent="0.3">
      <c r="B29" s="245" t="s">
        <v>173</v>
      </c>
      <c r="C29" s="248"/>
      <c r="D29" s="336">
        <v>2916</v>
      </c>
      <c r="E29" s="337">
        <v>239</v>
      </c>
      <c r="F29" s="336">
        <v>3430</v>
      </c>
      <c r="G29" s="337">
        <v>154</v>
      </c>
    </row>
    <row r="30" spans="2:7" s="249" customFormat="1" x14ac:dyDescent="0.3">
      <c r="B30" s="245" t="s">
        <v>172</v>
      </c>
      <c r="C30" s="248"/>
      <c r="D30" s="336">
        <v>2167</v>
      </c>
      <c r="E30" s="339"/>
      <c r="F30" s="336">
        <v>3414</v>
      </c>
      <c r="G30" s="339"/>
    </row>
    <row r="31" spans="2:7" s="246" customFormat="1" x14ac:dyDescent="0.3">
      <c r="B31" s="245" t="s">
        <v>171</v>
      </c>
      <c r="C31" s="248"/>
      <c r="D31" s="336">
        <v>5966</v>
      </c>
      <c r="E31" s="337">
        <v>89</v>
      </c>
      <c r="F31" s="336">
        <v>5880</v>
      </c>
      <c r="G31" s="337">
        <v>34</v>
      </c>
    </row>
    <row r="32" spans="2:7" s="246" customFormat="1" x14ac:dyDescent="0.3">
      <c r="B32" s="245" t="s">
        <v>124</v>
      </c>
      <c r="C32" s="248"/>
      <c r="D32" s="336">
        <v>284</v>
      </c>
      <c r="E32" s="337"/>
      <c r="F32" s="336">
        <v>290</v>
      </c>
      <c r="G32" s="337"/>
    </row>
    <row r="33" spans="2:8" ht="14.5" x14ac:dyDescent="0.3">
      <c r="B33" s="245" t="s">
        <v>280</v>
      </c>
      <c r="C33" s="248"/>
      <c r="D33" s="336">
        <v>-41</v>
      </c>
      <c r="E33" s="337"/>
      <c r="F33" s="336">
        <v>-60</v>
      </c>
      <c r="G33" s="337"/>
      <c r="H33" s="247"/>
    </row>
    <row r="34" spans="2:8" s="246" customFormat="1" ht="15" x14ac:dyDescent="0.3">
      <c r="B34" s="244" t="s">
        <v>281</v>
      </c>
      <c r="C34" s="241"/>
      <c r="D34" s="338">
        <v>7416</v>
      </c>
      <c r="E34" s="339"/>
      <c r="F34" s="338">
        <v>8677</v>
      </c>
      <c r="G34" s="337"/>
    </row>
    <row r="35" spans="2:8" x14ac:dyDescent="0.3">
      <c r="B35" s="245" t="s">
        <v>72</v>
      </c>
      <c r="C35" s="241"/>
      <c r="D35" s="336">
        <v>2778</v>
      </c>
      <c r="E35" s="337"/>
      <c r="F35" s="336">
        <v>3523</v>
      </c>
      <c r="G35" s="339"/>
    </row>
    <row r="36" spans="2:8" ht="15" x14ac:dyDescent="0.3">
      <c r="B36" s="244" t="s">
        <v>282</v>
      </c>
      <c r="C36" s="241"/>
      <c r="D36" s="338">
        <v>4638</v>
      </c>
      <c r="E36" s="339"/>
      <c r="F36" s="338">
        <v>5154</v>
      </c>
      <c r="G36" s="336"/>
    </row>
    <row r="37" spans="2:8" ht="14.5" x14ac:dyDescent="0.3">
      <c r="B37" s="245" t="s">
        <v>283</v>
      </c>
      <c r="C37" s="241"/>
      <c r="D37" s="336">
        <v>3813</v>
      </c>
      <c r="E37" s="337"/>
      <c r="F37" s="336">
        <v>3573</v>
      </c>
      <c r="G37" s="338"/>
    </row>
    <row r="38" spans="2:8" ht="14.5" x14ac:dyDescent="0.3">
      <c r="B38" s="245" t="s">
        <v>284</v>
      </c>
      <c r="C38" s="241"/>
      <c r="D38" s="336">
        <v>825</v>
      </c>
      <c r="E38" s="337"/>
      <c r="F38" s="336">
        <v>1581</v>
      </c>
      <c r="G38" s="336"/>
    </row>
    <row r="39" spans="2:8" s="246" customFormat="1" ht="13.5" customHeight="1" x14ac:dyDescent="0.3">
      <c r="B39" s="244" t="s">
        <v>285</v>
      </c>
      <c r="C39" s="241"/>
      <c r="D39" s="338">
        <v>-371</v>
      </c>
      <c r="E39" s="339"/>
      <c r="F39" s="338">
        <v>-2234</v>
      </c>
      <c r="G39" s="338"/>
    </row>
    <row r="40" spans="2:8" s="246" customFormat="1" ht="13.5" customHeight="1" x14ac:dyDescent="0.3">
      <c r="B40" s="245" t="s">
        <v>283</v>
      </c>
      <c r="C40" s="241"/>
      <c r="D40" s="336">
        <v>-375</v>
      </c>
      <c r="E40" s="337"/>
      <c r="F40" s="336">
        <v>-1891</v>
      </c>
      <c r="G40" s="338"/>
    </row>
    <row r="41" spans="2:8" s="246" customFormat="1" ht="13.5" customHeight="1" x14ac:dyDescent="0.3">
      <c r="B41" s="245" t="s">
        <v>74</v>
      </c>
      <c r="C41" s="241"/>
      <c r="D41" s="336">
        <v>4</v>
      </c>
      <c r="E41" s="337"/>
      <c r="F41" s="336">
        <v>-343</v>
      </c>
      <c r="G41" s="336"/>
    </row>
    <row r="42" spans="2:8" s="246" customFormat="1" x14ac:dyDescent="0.3">
      <c r="B42" s="244" t="s">
        <v>286</v>
      </c>
      <c r="C42" s="241"/>
      <c r="D42" s="338">
        <v>4267</v>
      </c>
      <c r="E42" s="339"/>
      <c r="F42" s="338">
        <v>2920</v>
      </c>
      <c r="G42" s="336"/>
    </row>
    <row r="43" spans="2:8" ht="13.5" customHeight="1" x14ac:dyDescent="0.3">
      <c r="B43" s="245" t="s">
        <v>256</v>
      </c>
      <c r="C43" s="241"/>
      <c r="D43" s="336">
        <v>3438</v>
      </c>
      <c r="E43" s="337"/>
      <c r="F43" s="336">
        <v>1682</v>
      </c>
      <c r="G43" s="338"/>
    </row>
    <row r="44" spans="2:8" ht="14.5" customHeight="1" x14ac:dyDescent="0.3">
      <c r="B44" s="245" t="s">
        <v>74</v>
      </c>
      <c r="C44" s="241"/>
      <c r="D44" s="336">
        <v>829</v>
      </c>
      <c r="E44" s="337"/>
      <c r="F44" s="336">
        <v>1238</v>
      </c>
      <c r="G44" s="336"/>
    </row>
    <row r="45" spans="2:8" x14ac:dyDescent="0.3">
      <c r="B45" s="244" t="s">
        <v>170</v>
      </c>
      <c r="C45" s="241"/>
      <c r="D45" s="336"/>
      <c r="E45" s="337"/>
      <c r="F45" s="336"/>
      <c r="G45" s="336"/>
    </row>
    <row r="46" spans="2:8" x14ac:dyDescent="0.3">
      <c r="B46" s="244" t="s">
        <v>125</v>
      </c>
      <c r="C46" s="243"/>
      <c r="D46" s="336"/>
      <c r="E46" s="337"/>
      <c r="F46" s="336"/>
      <c r="G46" s="336"/>
    </row>
    <row r="47" spans="2:8" x14ac:dyDescent="0.3">
      <c r="B47" s="242" t="s">
        <v>169</v>
      </c>
      <c r="C47" s="241"/>
      <c r="D47" s="345">
        <v>0.32</v>
      </c>
      <c r="E47" s="345"/>
      <c r="F47" s="345">
        <v>0.15</v>
      </c>
      <c r="G47" s="336"/>
    </row>
    <row r="48" spans="2:8" ht="25" customHeight="1" x14ac:dyDescent="0.3">
      <c r="B48" s="405" t="s">
        <v>257</v>
      </c>
      <c r="C48" s="405"/>
      <c r="D48" s="345">
        <v>0.36</v>
      </c>
      <c r="E48" s="345"/>
      <c r="F48" s="345">
        <v>0.34</v>
      </c>
      <c r="G48" s="340"/>
    </row>
    <row r="49" spans="2:10" ht="25" customHeight="1" x14ac:dyDescent="0.3">
      <c r="B49" s="405" t="s">
        <v>258</v>
      </c>
      <c r="C49" s="405"/>
      <c r="D49" s="345">
        <v>-0.04</v>
      </c>
      <c r="E49" s="345"/>
      <c r="F49" s="345">
        <v>-0.19</v>
      </c>
      <c r="G49" s="340"/>
    </row>
    <row r="50" spans="2:10" ht="25" customHeight="1" x14ac:dyDescent="0.3">
      <c r="B50" s="404" t="s">
        <v>168</v>
      </c>
      <c r="C50" s="404"/>
      <c r="D50" s="345"/>
      <c r="E50" s="345"/>
      <c r="F50" s="345"/>
      <c r="G50" s="340"/>
    </row>
    <row r="51" spans="2:10" ht="25" customHeight="1" x14ac:dyDescent="0.3">
      <c r="B51" s="405" t="s">
        <v>126</v>
      </c>
      <c r="C51" s="405"/>
      <c r="D51" s="345">
        <v>0.32</v>
      </c>
      <c r="E51" s="345"/>
      <c r="F51" s="345">
        <v>0.15</v>
      </c>
      <c r="G51" s="340"/>
    </row>
    <row r="52" spans="2:10" ht="25" customHeight="1" x14ac:dyDescent="0.3">
      <c r="B52" s="405" t="s">
        <v>259</v>
      </c>
      <c r="C52" s="405"/>
      <c r="D52" s="345">
        <v>0.36</v>
      </c>
      <c r="E52" s="345"/>
      <c r="F52" s="345">
        <v>0.34</v>
      </c>
      <c r="G52" s="340"/>
    </row>
    <row r="53" spans="2:10" ht="25" customHeight="1" thickBot="1" x14ac:dyDescent="0.35">
      <c r="B53" s="240" t="s">
        <v>260</v>
      </c>
      <c r="C53" s="239"/>
      <c r="D53" s="346">
        <v>-0.04</v>
      </c>
      <c r="E53" s="346"/>
      <c r="F53" s="347">
        <v>-0.19</v>
      </c>
      <c r="G53" s="238"/>
    </row>
    <row r="54" spans="2:10" ht="13.5" customHeight="1" thickTop="1" x14ac:dyDescent="0.3">
      <c r="B54" s="152"/>
      <c r="C54" s="237"/>
      <c r="D54" s="152"/>
      <c r="E54" s="152"/>
      <c r="F54" s="153"/>
      <c r="G54" s="153"/>
    </row>
    <row r="55" spans="2:10" ht="13" customHeight="1" x14ac:dyDescent="0.3">
      <c r="B55" s="406" t="s">
        <v>296</v>
      </c>
      <c r="C55" s="406"/>
      <c r="D55" s="406"/>
      <c r="E55" s="406"/>
      <c r="F55" s="406"/>
      <c r="G55" s="406"/>
      <c r="H55" s="236"/>
      <c r="I55" s="236"/>
      <c r="J55" s="235"/>
    </row>
    <row r="56" spans="2:10" ht="13" customHeight="1" x14ac:dyDescent="0.3">
      <c r="B56" s="406"/>
      <c r="C56" s="407"/>
      <c r="D56" s="406"/>
      <c r="E56" s="406"/>
      <c r="F56" s="406"/>
      <c r="G56" s="406"/>
      <c r="H56" s="236"/>
      <c r="I56" s="236"/>
    </row>
    <row r="57" spans="2:10" ht="13" customHeight="1" x14ac:dyDescent="0.3">
      <c r="B57" s="406"/>
      <c r="C57" s="406"/>
      <c r="D57" s="406"/>
      <c r="E57" s="406"/>
      <c r="F57" s="406"/>
      <c r="G57" s="406"/>
      <c r="H57" s="236"/>
      <c r="I57" s="236"/>
      <c r="J57" s="236"/>
    </row>
    <row r="58" spans="2:10" ht="13" customHeight="1" x14ac:dyDescent="0.3">
      <c r="B58" s="406"/>
      <c r="C58" s="406"/>
      <c r="D58" s="406"/>
      <c r="E58" s="406"/>
      <c r="F58" s="406"/>
      <c r="G58" s="406"/>
    </row>
    <row r="59" spans="2:10" ht="13" customHeight="1" x14ac:dyDescent="0.3">
      <c r="B59" s="235"/>
      <c r="C59" s="235"/>
      <c r="D59" s="235"/>
      <c r="E59" s="235"/>
      <c r="F59" s="235"/>
      <c r="G59" s="235"/>
    </row>
    <row r="60" spans="2:10" x14ac:dyDescent="0.3">
      <c r="B60" s="234"/>
      <c r="C60" s="151"/>
      <c r="D60" s="234"/>
      <c r="E60" s="234"/>
      <c r="F60" s="233"/>
      <c r="G60" s="233"/>
    </row>
    <row r="61" spans="2:10" x14ac:dyDescent="0.3">
      <c r="B61" s="234"/>
      <c r="C61" s="151"/>
      <c r="D61" s="234"/>
      <c r="E61" s="234"/>
      <c r="F61" s="233"/>
      <c r="G61" s="233"/>
    </row>
  </sheetData>
  <mergeCells count="16">
    <mergeCell ref="B50:C50"/>
    <mergeCell ref="B51:C51"/>
    <mergeCell ref="B52:C52"/>
    <mergeCell ref="B55:G58"/>
    <mergeCell ref="H4:I4"/>
    <mergeCell ref="B6:G6"/>
    <mergeCell ref="E9:E11"/>
    <mergeCell ref="G9:G11"/>
    <mergeCell ref="B48:C48"/>
    <mergeCell ref="B49:C49"/>
    <mergeCell ref="B3:B4"/>
    <mergeCell ref="C3:C4"/>
    <mergeCell ref="D3:D4"/>
    <mergeCell ref="E3:E4"/>
    <mergeCell ref="F3:F4"/>
    <mergeCell ref="G3:G4"/>
  </mergeCells>
  <pageMargins left="0.7" right="0.7" top="0.75" bottom="0.75" header="0.3" footer="0.3"/>
  <pageSetup paperSize="9" scale="91" orientation="portrait" r:id="rId1"/>
  <headerFooter>
    <oddHeader>&amp;C&amp;"Arial"&amp;8&amp;K000000INTERNAL&amp;1#</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1FA58-5CBE-4F5B-9615-799185245DD2}">
  <dimension ref="B1:I104"/>
  <sheetViews>
    <sheetView showGridLines="0" zoomScaleNormal="100" workbookViewId="0">
      <selection activeCell="B5" sqref="B5"/>
    </sheetView>
  </sheetViews>
  <sheetFormatPr defaultColWidth="9.1796875" defaultRowHeight="13" x14ac:dyDescent="0.3"/>
  <cols>
    <col min="1" max="1" width="9.1796875" style="232"/>
    <col min="2" max="2" width="60" style="232" bestFit="1" customWidth="1"/>
    <col min="3" max="7" width="11.26953125" style="232" customWidth="1"/>
    <col min="8" max="16384" width="9.1796875" style="232"/>
  </cols>
  <sheetData>
    <row r="1" spans="2:9" customFormat="1" ht="14.5" x14ac:dyDescent="0.35"/>
    <row r="2" spans="2:9" customFormat="1" ht="14.5" x14ac:dyDescent="0.35"/>
    <row r="3" spans="2:9" ht="15" customHeight="1" x14ac:dyDescent="0.3">
      <c r="B3" s="361" t="s">
        <v>96</v>
      </c>
      <c r="C3" s="361"/>
      <c r="D3" s="361"/>
      <c r="E3" s="361"/>
      <c r="F3" s="361"/>
      <c r="G3" s="361"/>
    </row>
    <row r="4" spans="2:9" ht="15" customHeight="1" thickBot="1" x14ac:dyDescent="0.4">
      <c r="B4" s="362"/>
      <c r="C4" s="362"/>
      <c r="D4" s="362"/>
      <c r="E4" s="362"/>
      <c r="F4" s="362"/>
      <c r="G4" s="362"/>
      <c r="H4" s="363" t="s">
        <v>9</v>
      </c>
      <c r="I4" s="364"/>
    </row>
    <row r="6" spans="2:9" ht="29.25" customHeight="1" x14ac:dyDescent="0.3">
      <c r="B6" s="408" t="s">
        <v>75</v>
      </c>
      <c r="C6" s="408"/>
      <c r="D6" s="408"/>
      <c r="E6" s="408"/>
      <c r="F6" s="408"/>
      <c r="G6" s="408"/>
    </row>
    <row r="7" spans="2:9" ht="14.5" x14ac:dyDescent="0.3">
      <c r="B7" s="154"/>
      <c r="C7" s="155"/>
      <c r="D7" s="156"/>
      <c r="E7" s="156"/>
      <c r="F7" s="304"/>
      <c r="G7" s="157"/>
    </row>
    <row r="8" spans="2:9" ht="15" customHeight="1" x14ac:dyDescent="0.3">
      <c r="B8" s="158" t="s">
        <v>76</v>
      </c>
      <c r="C8" s="160"/>
      <c r="D8" s="412" t="s">
        <v>262</v>
      </c>
      <c r="E8" s="412"/>
      <c r="F8" s="412" t="s">
        <v>215</v>
      </c>
      <c r="G8" s="412"/>
    </row>
    <row r="9" spans="2:9" ht="15" customHeight="1" x14ac:dyDescent="0.3">
      <c r="B9" s="413"/>
      <c r="C9" s="413"/>
      <c r="D9" s="413"/>
      <c r="E9" s="303" t="s">
        <v>238</v>
      </c>
      <c r="F9" s="413"/>
      <c r="G9" s="303" t="s">
        <v>238</v>
      </c>
    </row>
    <row r="10" spans="2:9" ht="15" customHeight="1" x14ac:dyDescent="0.3">
      <c r="B10" s="413"/>
      <c r="C10" s="413"/>
      <c r="D10" s="413"/>
      <c r="E10" s="303" t="s">
        <v>237</v>
      </c>
      <c r="F10" s="413"/>
      <c r="G10" s="303" t="s">
        <v>237</v>
      </c>
    </row>
    <row r="11" spans="2:9" ht="15" customHeight="1" x14ac:dyDescent="0.3">
      <c r="B11" s="414"/>
      <c r="C11" s="414"/>
      <c r="D11" s="414"/>
      <c r="E11" s="302" t="s">
        <v>236</v>
      </c>
      <c r="F11" s="414"/>
      <c r="G11" s="302" t="s">
        <v>236</v>
      </c>
    </row>
    <row r="12" spans="2:9" ht="15" customHeight="1" x14ac:dyDescent="0.3">
      <c r="B12" s="297" t="s">
        <v>77</v>
      </c>
      <c r="C12" s="301"/>
      <c r="D12" s="293"/>
      <c r="E12" s="137"/>
      <c r="F12" s="300"/>
      <c r="G12" s="138"/>
    </row>
    <row r="13" spans="2:9" ht="15" customHeight="1" x14ac:dyDescent="0.3">
      <c r="B13" s="294" t="s">
        <v>235</v>
      </c>
      <c r="C13" s="139"/>
      <c r="D13" s="293">
        <v>89801</v>
      </c>
      <c r="E13" s="298"/>
      <c r="F13" s="138">
        <v>88521</v>
      </c>
      <c r="G13" s="295"/>
    </row>
    <row r="14" spans="2:9" ht="15" customHeight="1" x14ac:dyDescent="0.3">
      <c r="B14" s="294" t="s">
        <v>234</v>
      </c>
      <c r="C14" s="139"/>
      <c r="D14" s="293">
        <v>97</v>
      </c>
      <c r="E14" s="298"/>
      <c r="F14" s="138">
        <v>94</v>
      </c>
      <c r="G14" s="295"/>
    </row>
    <row r="15" spans="2:9" ht="15" customHeight="1" x14ac:dyDescent="0.3">
      <c r="B15" s="294" t="s">
        <v>233</v>
      </c>
      <c r="C15" s="139"/>
      <c r="D15" s="293">
        <v>17055</v>
      </c>
      <c r="E15" s="275"/>
      <c r="F15" s="138">
        <v>17520</v>
      </c>
      <c r="G15" s="295"/>
    </row>
    <row r="16" spans="2:9" ht="15" customHeight="1" x14ac:dyDescent="0.3">
      <c r="B16" s="294" t="s">
        <v>232</v>
      </c>
      <c r="C16" s="139"/>
      <c r="D16" s="293">
        <v>13042</v>
      </c>
      <c r="E16" s="275"/>
      <c r="F16" s="138">
        <v>13742</v>
      </c>
      <c r="G16" s="295"/>
    </row>
    <row r="17" spans="2:7" ht="15" customHeight="1" x14ac:dyDescent="0.3">
      <c r="B17" s="294" t="s">
        <v>231</v>
      </c>
      <c r="C17" s="142"/>
      <c r="D17" s="293">
        <v>9218</v>
      </c>
      <c r="E17" s="275"/>
      <c r="F17" s="138">
        <v>11175</v>
      </c>
      <c r="G17" s="290"/>
    </row>
    <row r="18" spans="2:7" ht="15" customHeight="1" x14ac:dyDescent="0.3">
      <c r="B18" s="292" t="s">
        <v>230</v>
      </c>
      <c r="C18" s="141"/>
      <c r="D18" s="293">
        <v>1650</v>
      </c>
      <c r="E18" s="275"/>
      <c r="F18" s="138">
        <v>1281</v>
      </c>
      <c r="G18" s="290"/>
    </row>
    <row r="19" spans="2:7" ht="15" customHeight="1" x14ac:dyDescent="0.3">
      <c r="B19" s="294" t="s">
        <v>229</v>
      </c>
      <c r="C19" s="139"/>
      <c r="D19" s="293">
        <v>2383</v>
      </c>
      <c r="E19" s="298">
        <v>4</v>
      </c>
      <c r="F19" s="138">
        <v>3970</v>
      </c>
      <c r="G19" s="299" t="s">
        <v>73</v>
      </c>
    </row>
    <row r="20" spans="2:7" ht="15" customHeight="1" x14ac:dyDescent="0.3">
      <c r="B20" s="294" t="s">
        <v>228</v>
      </c>
      <c r="C20" s="139"/>
      <c r="D20" s="293">
        <v>444</v>
      </c>
      <c r="E20" s="275"/>
      <c r="F20" s="138">
        <v>508</v>
      </c>
      <c r="G20" s="295"/>
    </row>
    <row r="21" spans="2:7" ht="15" customHeight="1" x14ac:dyDescent="0.3">
      <c r="B21" s="294" t="s">
        <v>227</v>
      </c>
      <c r="C21" s="139"/>
      <c r="D21" s="293">
        <v>8750</v>
      </c>
      <c r="E21" s="298">
        <v>1930</v>
      </c>
      <c r="F21" s="138">
        <v>8359</v>
      </c>
      <c r="G21" s="295">
        <v>1885</v>
      </c>
    </row>
    <row r="22" spans="2:7" ht="15" customHeight="1" x14ac:dyDescent="0.3">
      <c r="B22" s="294" t="s">
        <v>226</v>
      </c>
      <c r="C22" s="142"/>
      <c r="D22" s="293">
        <v>2249</v>
      </c>
      <c r="E22" s="275">
        <v>6</v>
      </c>
      <c r="F22" s="138">
        <v>2486</v>
      </c>
      <c r="G22" s="290" t="s">
        <v>73</v>
      </c>
    </row>
    <row r="23" spans="2:7" ht="15" customHeight="1" x14ac:dyDescent="0.3">
      <c r="B23" s="273"/>
      <c r="C23" s="141" t="s">
        <v>191</v>
      </c>
      <c r="D23" s="291">
        <v>144689</v>
      </c>
      <c r="E23" s="271"/>
      <c r="F23" s="144">
        <v>147656</v>
      </c>
      <c r="G23" s="290"/>
    </row>
    <row r="24" spans="2:7" ht="15" customHeight="1" x14ac:dyDescent="0.3">
      <c r="B24" s="297" t="s">
        <v>78</v>
      </c>
      <c r="C24" s="139"/>
      <c r="D24" s="293"/>
      <c r="E24" s="275"/>
      <c r="F24" s="144"/>
      <c r="G24" s="290"/>
    </row>
    <row r="25" spans="2:7" ht="15" customHeight="1" x14ac:dyDescent="0.3">
      <c r="B25" s="296" t="s">
        <v>225</v>
      </c>
      <c r="C25" s="139"/>
      <c r="D25" s="293">
        <v>4290</v>
      </c>
      <c r="E25" s="275"/>
      <c r="F25" s="138">
        <v>4853</v>
      </c>
      <c r="G25" s="290"/>
    </row>
    <row r="26" spans="2:7" ht="15" customHeight="1" x14ac:dyDescent="0.3">
      <c r="B26" s="294" t="s">
        <v>224</v>
      </c>
      <c r="C26" s="139"/>
      <c r="D26" s="293">
        <v>17773</v>
      </c>
      <c r="E26" s="275">
        <v>1266</v>
      </c>
      <c r="F26" s="138">
        <v>16605</v>
      </c>
      <c r="G26" s="295">
        <v>1563</v>
      </c>
    </row>
    <row r="27" spans="2:7" ht="15" customHeight="1" x14ac:dyDescent="0.3">
      <c r="B27" s="273" t="s">
        <v>223</v>
      </c>
      <c r="C27" s="139"/>
      <c r="D27" s="293">
        <v>212</v>
      </c>
      <c r="E27" s="275"/>
      <c r="F27" s="138">
        <v>106</v>
      </c>
      <c r="G27" s="295"/>
    </row>
    <row r="28" spans="2:7" ht="15" customHeight="1" x14ac:dyDescent="0.3">
      <c r="B28" s="296" t="s">
        <v>222</v>
      </c>
      <c r="C28" s="139"/>
      <c r="D28" s="293">
        <v>705</v>
      </c>
      <c r="E28" s="275"/>
      <c r="F28" s="138">
        <v>561</v>
      </c>
      <c r="G28" s="295"/>
    </row>
    <row r="29" spans="2:7" ht="15" customHeight="1" x14ac:dyDescent="0.3">
      <c r="B29" s="294" t="s">
        <v>221</v>
      </c>
      <c r="C29" s="139"/>
      <c r="D29" s="293">
        <v>6407</v>
      </c>
      <c r="E29" s="275"/>
      <c r="F29" s="138">
        <v>14830</v>
      </c>
      <c r="G29" s="295">
        <v>5</v>
      </c>
    </row>
    <row r="30" spans="2:7" ht="15" customHeight="1" x14ac:dyDescent="0.3">
      <c r="B30" s="294" t="s">
        <v>220</v>
      </c>
      <c r="C30" s="139"/>
      <c r="D30" s="293">
        <v>4329</v>
      </c>
      <c r="E30" s="275">
        <v>174</v>
      </c>
      <c r="F30" s="138">
        <v>13753</v>
      </c>
      <c r="G30" s="295">
        <v>104</v>
      </c>
    </row>
    <row r="31" spans="2:7" ht="15" customHeight="1" x14ac:dyDescent="0.3">
      <c r="B31" s="294" t="s">
        <v>219</v>
      </c>
      <c r="C31" s="139"/>
      <c r="D31" s="293">
        <v>4099</v>
      </c>
      <c r="E31" s="275">
        <v>92</v>
      </c>
      <c r="F31" s="138">
        <v>4314</v>
      </c>
      <c r="G31" s="295">
        <v>153</v>
      </c>
    </row>
    <row r="32" spans="2:7" ht="15" customHeight="1" x14ac:dyDescent="0.3">
      <c r="B32" s="294" t="s">
        <v>218</v>
      </c>
      <c r="C32" s="139"/>
      <c r="D32" s="293">
        <v>6801</v>
      </c>
      <c r="E32" s="275"/>
      <c r="F32" s="138">
        <v>11041</v>
      </c>
      <c r="G32" s="290"/>
    </row>
    <row r="33" spans="2:7" ht="15" customHeight="1" x14ac:dyDescent="0.3">
      <c r="B33" s="292"/>
      <c r="C33" s="141" t="s">
        <v>191</v>
      </c>
      <c r="D33" s="291">
        <v>44616</v>
      </c>
      <c r="E33" s="275"/>
      <c r="F33" s="144">
        <v>66063</v>
      </c>
      <c r="G33" s="290"/>
    </row>
    <row r="34" spans="2:7" ht="15" customHeight="1" x14ac:dyDescent="0.3">
      <c r="B34" s="270" t="s">
        <v>217</v>
      </c>
      <c r="C34" s="139"/>
      <c r="D34" s="291">
        <v>5919</v>
      </c>
      <c r="E34" s="275"/>
      <c r="F34" s="144">
        <v>6155</v>
      </c>
      <c r="G34" s="290"/>
    </row>
    <row r="35" spans="2:7" ht="15" customHeight="1" thickBot="1" x14ac:dyDescent="0.35">
      <c r="B35" s="289" t="s">
        <v>297</v>
      </c>
      <c r="C35" s="239"/>
      <c r="D35" s="267">
        <v>195224</v>
      </c>
      <c r="E35" s="288"/>
      <c r="F35" s="287">
        <v>219874</v>
      </c>
      <c r="G35" s="286"/>
    </row>
    <row r="36" spans="2:7" ht="15" customHeight="1" thickTop="1" x14ac:dyDescent="0.3">
      <c r="B36" s="415"/>
      <c r="C36" s="415"/>
      <c r="D36" s="415"/>
      <c r="E36" s="415"/>
      <c r="F36" s="415"/>
      <c r="G36" s="415"/>
    </row>
    <row r="37" spans="2:7" ht="15" customHeight="1" x14ac:dyDescent="0.3">
      <c r="B37" s="232" t="s">
        <v>261</v>
      </c>
    </row>
    <row r="38" spans="2:7" ht="15" customHeight="1" x14ac:dyDescent="0.3"/>
    <row r="39" spans="2:7" ht="15" customHeight="1" x14ac:dyDescent="0.3">
      <c r="B39" s="158" t="s">
        <v>216</v>
      </c>
      <c r="C39" s="160"/>
      <c r="D39" s="412" t="s">
        <v>262</v>
      </c>
      <c r="E39" s="412"/>
      <c r="F39" s="412" t="s">
        <v>215</v>
      </c>
      <c r="G39" s="412"/>
    </row>
    <row r="40" spans="2:7" ht="15" customHeight="1" x14ac:dyDescent="0.3">
      <c r="B40" s="285"/>
      <c r="C40" s="284"/>
      <c r="D40" s="283"/>
      <c r="E40" s="281"/>
      <c r="F40" s="282"/>
      <c r="G40" s="281"/>
    </row>
    <row r="41" spans="2:7" s="246" customFormat="1" ht="15" customHeight="1" x14ac:dyDescent="0.3">
      <c r="B41" s="270" t="s">
        <v>214</v>
      </c>
      <c r="C41" s="139"/>
      <c r="D41" s="137"/>
      <c r="E41" s="137"/>
      <c r="F41" s="280"/>
      <c r="G41" s="280"/>
    </row>
    <row r="42" spans="2:7" s="246" customFormat="1" ht="15" customHeight="1" x14ac:dyDescent="0.3">
      <c r="B42" s="273" t="s">
        <v>213</v>
      </c>
      <c r="C42" s="139"/>
      <c r="D42" s="137">
        <v>10167</v>
      </c>
      <c r="E42" s="137"/>
      <c r="F42" s="274">
        <v>10167</v>
      </c>
      <c r="G42" s="278"/>
    </row>
    <row r="43" spans="2:7" s="246" customFormat="1" ht="15" customHeight="1" x14ac:dyDescent="0.3">
      <c r="B43" s="273" t="s">
        <v>212</v>
      </c>
      <c r="C43" s="139"/>
      <c r="D43" s="137">
        <v>-59</v>
      </c>
      <c r="E43" s="137"/>
      <c r="F43" s="138">
        <v>-47</v>
      </c>
      <c r="G43" s="278"/>
    </row>
    <row r="44" spans="2:7" ht="15" customHeight="1" x14ac:dyDescent="0.3">
      <c r="B44" s="273" t="s">
        <v>211</v>
      </c>
      <c r="C44" s="139"/>
      <c r="D44" s="137">
        <v>6551</v>
      </c>
      <c r="E44" s="137"/>
      <c r="F44" s="274">
        <v>2740</v>
      </c>
      <c r="G44" s="278"/>
    </row>
    <row r="45" spans="2:7" ht="15" customHeight="1" x14ac:dyDescent="0.3">
      <c r="B45" s="273" t="s">
        <v>210</v>
      </c>
      <c r="C45" s="139"/>
      <c r="D45" s="137">
        <v>15096</v>
      </c>
      <c r="E45" s="137"/>
      <c r="F45" s="274">
        <v>15795</v>
      </c>
      <c r="G45" s="278"/>
    </row>
    <row r="46" spans="2:7" ht="15" customHeight="1" x14ac:dyDescent="0.3">
      <c r="B46" s="273"/>
      <c r="C46" s="277" t="s">
        <v>191</v>
      </c>
      <c r="D46" s="143">
        <v>31755</v>
      </c>
      <c r="E46" s="143"/>
      <c r="F46" s="269">
        <v>28655</v>
      </c>
      <c r="G46" s="279"/>
    </row>
    <row r="47" spans="2:7" ht="15" customHeight="1" x14ac:dyDescent="0.3">
      <c r="B47" s="270" t="s">
        <v>209</v>
      </c>
      <c r="C47" s="139"/>
      <c r="D47" s="143">
        <v>13354</v>
      </c>
      <c r="E47" s="137"/>
      <c r="F47" s="269">
        <v>13425</v>
      </c>
      <c r="G47" s="278"/>
    </row>
    <row r="48" spans="2:7" s="246" customFormat="1" ht="15" customHeight="1" x14ac:dyDescent="0.3">
      <c r="B48" s="270" t="s">
        <v>298</v>
      </c>
      <c r="C48" s="139"/>
      <c r="D48" s="143">
        <v>45109</v>
      </c>
      <c r="E48" s="137"/>
      <c r="F48" s="269">
        <v>42080</v>
      </c>
      <c r="G48" s="274"/>
    </row>
    <row r="49" spans="2:7" s="246" customFormat="1" ht="15" customHeight="1" x14ac:dyDescent="0.3">
      <c r="B49" s="270" t="s">
        <v>79</v>
      </c>
      <c r="C49" s="139"/>
      <c r="D49" s="137"/>
      <c r="E49" s="137"/>
      <c r="F49" s="274"/>
      <c r="G49" s="272"/>
    </row>
    <row r="50" spans="2:7" s="246" customFormat="1" ht="15" customHeight="1" x14ac:dyDescent="0.3">
      <c r="B50" s="273" t="s">
        <v>208</v>
      </c>
      <c r="C50" s="139"/>
      <c r="D50" s="137">
        <v>61085</v>
      </c>
      <c r="E50" s="275">
        <v>659</v>
      </c>
      <c r="F50" s="274">
        <v>68191</v>
      </c>
      <c r="G50" s="272">
        <v>774</v>
      </c>
    </row>
    <row r="51" spans="2:7" s="246" customFormat="1" ht="15" customHeight="1" x14ac:dyDescent="0.3">
      <c r="B51" s="273" t="s">
        <v>207</v>
      </c>
      <c r="C51" s="139"/>
      <c r="D51" s="137">
        <v>2320</v>
      </c>
      <c r="E51" s="275"/>
      <c r="F51" s="274">
        <v>2202</v>
      </c>
      <c r="G51" s="272"/>
    </row>
    <row r="52" spans="2:7" s="246" customFormat="1" ht="15" customHeight="1" x14ac:dyDescent="0.3">
      <c r="B52" s="273" t="s">
        <v>206</v>
      </c>
      <c r="C52" s="139"/>
      <c r="D52" s="137">
        <v>6018</v>
      </c>
      <c r="E52" s="275"/>
      <c r="F52" s="274">
        <v>6055</v>
      </c>
      <c r="G52" s="272"/>
    </row>
    <row r="53" spans="2:7" s="246" customFormat="1" ht="15" customHeight="1" x14ac:dyDescent="0.3">
      <c r="B53" s="273" t="s">
        <v>205</v>
      </c>
      <c r="C53" s="139"/>
      <c r="D53" s="137">
        <v>8217</v>
      </c>
      <c r="E53" s="275"/>
      <c r="F53" s="274">
        <v>9794</v>
      </c>
      <c r="G53" s="272"/>
    </row>
    <row r="54" spans="2:7" s="246" customFormat="1" ht="15" customHeight="1" x14ac:dyDescent="0.3">
      <c r="B54" s="273" t="s">
        <v>204</v>
      </c>
      <c r="C54" s="139"/>
      <c r="D54" s="137">
        <v>3373</v>
      </c>
      <c r="E54" s="275">
        <v>8</v>
      </c>
      <c r="F54" s="274">
        <v>5895</v>
      </c>
      <c r="G54" s="272">
        <v>9</v>
      </c>
    </row>
    <row r="55" spans="2:7" ht="15" customHeight="1" x14ac:dyDescent="0.3">
      <c r="B55" s="273" t="s">
        <v>203</v>
      </c>
      <c r="C55" s="139"/>
      <c r="D55" s="137">
        <v>5743</v>
      </c>
      <c r="E55" s="275">
        <v>18</v>
      </c>
      <c r="F55" s="274">
        <v>5747</v>
      </c>
      <c r="G55" s="272">
        <v>17</v>
      </c>
    </row>
    <row r="56" spans="2:7" ht="15" customHeight="1" x14ac:dyDescent="0.3">
      <c r="B56" s="273" t="s">
        <v>202</v>
      </c>
      <c r="C56" s="277"/>
      <c r="D56" s="137">
        <v>8</v>
      </c>
      <c r="E56" s="275"/>
      <c r="F56" s="274" t="s">
        <v>73</v>
      </c>
      <c r="G56" s="272"/>
    </row>
    <row r="57" spans="2:7" ht="15" customHeight="1" x14ac:dyDescent="0.3">
      <c r="B57" s="273" t="s">
        <v>201</v>
      </c>
      <c r="C57" s="139"/>
      <c r="D57" s="137">
        <v>4236</v>
      </c>
      <c r="E57" s="275"/>
      <c r="F57" s="274">
        <v>4246</v>
      </c>
      <c r="G57" s="272"/>
    </row>
    <row r="58" spans="2:7" x14ac:dyDescent="0.3">
      <c r="B58" s="273"/>
      <c r="C58" s="142" t="s">
        <v>191</v>
      </c>
      <c r="D58" s="143">
        <v>91000</v>
      </c>
      <c r="E58" s="271"/>
      <c r="F58" s="269">
        <v>102130</v>
      </c>
      <c r="G58" s="276"/>
    </row>
    <row r="59" spans="2:7" x14ac:dyDescent="0.3">
      <c r="B59" s="270" t="s">
        <v>80</v>
      </c>
      <c r="C59" s="139"/>
      <c r="D59" s="137"/>
      <c r="E59" s="275"/>
      <c r="F59" s="274"/>
      <c r="G59" s="272"/>
    </row>
    <row r="60" spans="2:7" ht="15" customHeight="1" x14ac:dyDescent="0.3">
      <c r="B60" s="273" t="s">
        <v>200</v>
      </c>
      <c r="C60" s="139"/>
      <c r="D60" s="137">
        <v>4769</v>
      </c>
      <c r="E60" s="275">
        <v>3</v>
      </c>
      <c r="F60" s="274">
        <v>18392</v>
      </c>
      <c r="G60" s="272">
        <v>14</v>
      </c>
    </row>
    <row r="61" spans="2:7" ht="15" customHeight="1" x14ac:dyDescent="0.3">
      <c r="B61" s="273" t="s">
        <v>199</v>
      </c>
      <c r="C61" s="139"/>
      <c r="D61" s="137">
        <v>9086</v>
      </c>
      <c r="E61" s="275">
        <v>111</v>
      </c>
      <c r="F61" s="274">
        <v>2835</v>
      </c>
      <c r="G61" s="272">
        <v>110</v>
      </c>
    </row>
    <row r="62" spans="2:7" ht="15" customHeight="1" x14ac:dyDescent="0.3">
      <c r="B62" s="273" t="s">
        <v>198</v>
      </c>
      <c r="C62" s="139"/>
      <c r="D62" s="137">
        <v>1294</v>
      </c>
      <c r="E62" s="275"/>
      <c r="F62" s="274">
        <v>1325</v>
      </c>
      <c r="G62" s="272"/>
    </row>
    <row r="63" spans="2:7" ht="15" customHeight="1" x14ac:dyDescent="0.3">
      <c r="B63" s="273" t="s">
        <v>197</v>
      </c>
      <c r="C63" s="139"/>
      <c r="D63" s="137">
        <v>15821</v>
      </c>
      <c r="E63" s="275">
        <v>2829</v>
      </c>
      <c r="F63" s="274">
        <v>17641</v>
      </c>
      <c r="G63" s="272">
        <v>2810</v>
      </c>
    </row>
    <row r="64" spans="2:7" ht="15" customHeight="1" x14ac:dyDescent="0.3">
      <c r="B64" s="273" t="s">
        <v>196</v>
      </c>
      <c r="C64" s="139"/>
      <c r="D64" s="137">
        <v>1573</v>
      </c>
      <c r="E64" s="275"/>
      <c r="F64" s="274">
        <v>1623</v>
      </c>
      <c r="G64" s="272"/>
    </row>
    <row r="65" spans="2:7" ht="15" customHeight="1" x14ac:dyDescent="0.3">
      <c r="B65" s="273" t="s">
        <v>195</v>
      </c>
      <c r="C65" s="139"/>
      <c r="D65" s="137">
        <v>6461</v>
      </c>
      <c r="E65" s="275">
        <v>15</v>
      </c>
      <c r="F65" s="274">
        <v>16141</v>
      </c>
      <c r="G65" s="272"/>
    </row>
    <row r="66" spans="2:7" s="246" customFormat="1" ht="15" customHeight="1" x14ac:dyDescent="0.3">
      <c r="B66" s="273" t="s">
        <v>194</v>
      </c>
      <c r="C66" s="139"/>
      <c r="D66" s="137">
        <v>2126</v>
      </c>
      <c r="E66" s="275">
        <v>53</v>
      </c>
      <c r="F66" s="274">
        <v>1775</v>
      </c>
      <c r="G66" s="272">
        <v>43</v>
      </c>
    </row>
    <row r="67" spans="2:7" s="246" customFormat="1" ht="15" customHeight="1" x14ac:dyDescent="0.3">
      <c r="B67" s="273" t="s">
        <v>193</v>
      </c>
      <c r="C67" s="139"/>
      <c r="D67" s="137">
        <v>909</v>
      </c>
      <c r="E67" s="275"/>
      <c r="F67" s="274">
        <v>853</v>
      </c>
      <c r="G67" s="272">
        <v>1</v>
      </c>
    </row>
    <row r="68" spans="2:7" ht="15" customHeight="1" x14ac:dyDescent="0.3">
      <c r="B68" s="273" t="s">
        <v>192</v>
      </c>
      <c r="C68" s="139"/>
      <c r="D68" s="137">
        <v>14760</v>
      </c>
      <c r="E68" s="275">
        <v>40</v>
      </c>
      <c r="F68" s="274">
        <v>11713</v>
      </c>
      <c r="G68" s="272">
        <v>47</v>
      </c>
    </row>
    <row r="69" spans="2:7" ht="15" customHeight="1" x14ac:dyDescent="0.3">
      <c r="B69" s="273"/>
      <c r="C69" s="142" t="s">
        <v>191</v>
      </c>
      <c r="D69" s="143">
        <v>56799</v>
      </c>
      <c r="E69" s="271"/>
      <c r="F69" s="269">
        <v>72298</v>
      </c>
      <c r="G69" s="272"/>
    </row>
    <row r="70" spans="2:7" ht="32.5" customHeight="1" x14ac:dyDescent="0.3">
      <c r="B70" s="270" t="s">
        <v>190</v>
      </c>
      <c r="C70" s="139"/>
      <c r="D70" s="143">
        <v>2316</v>
      </c>
      <c r="E70" s="271"/>
      <c r="F70" s="269" t="s">
        <v>265</v>
      </c>
      <c r="G70" s="269"/>
    </row>
    <row r="71" spans="2:7" s="246" customFormat="1" ht="15" customHeight="1" x14ac:dyDescent="0.3">
      <c r="B71" s="270" t="s">
        <v>263</v>
      </c>
      <c r="C71" s="139"/>
      <c r="D71" s="143">
        <v>150115</v>
      </c>
      <c r="E71" s="143"/>
      <c r="F71" s="269">
        <v>177794</v>
      </c>
      <c r="G71" s="269"/>
    </row>
    <row r="72" spans="2:7" s="246" customFormat="1" ht="15" customHeight="1" thickBot="1" x14ac:dyDescent="0.35">
      <c r="B72" s="268" t="s">
        <v>264</v>
      </c>
      <c r="C72" s="239"/>
      <c r="D72" s="267">
        <v>195224</v>
      </c>
      <c r="E72" s="267"/>
      <c r="F72" s="266">
        <v>219874</v>
      </c>
      <c r="G72" s="266"/>
    </row>
    <row r="73" spans="2:7" s="246" customFormat="1" ht="15" customHeight="1" thickTop="1" x14ac:dyDescent="0.3">
      <c r="B73" s="232"/>
      <c r="C73" s="232"/>
      <c r="D73" s="232"/>
      <c r="E73" s="232"/>
      <c r="F73" s="232"/>
      <c r="G73" s="232"/>
    </row>
    <row r="74" spans="2:7" s="246" customFormat="1" ht="15" customHeight="1" x14ac:dyDescent="0.3">
      <c r="B74" s="232" t="s">
        <v>261</v>
      </c>
      <c r="C74" s="232"/>
      <c r="D74" s="232"/>
      <c r="E74" s="232"/>
      <c r="F74" s="232"/>
      <c r="G74" s="232"/>
    </row>
    <row r="75" spans="2:7" ht="15" customHeight="1" x14ac:dyDescent="0.3"/>
    <row r="76" spans="2:7" ht="15" customHeight="1" x14ac:dyDescent="0.3"/>
    <row r="77" spans="2:7" ht="15" customHeight="1" x14ac:dyDescent="0.3"/>
    <row r="78" spans="2:7" s="246" customFormat="1" ht="15" customHeight="1" x14ac:dyDescent="0.3">
      <c r="B78" s="232"/>
      <c r="C78" s="232"/>
      <c r="D78" s="232"/>
      <c r="E78" s="232"/>
      <c r="F78" s="232"/>
      <c r="G78" s="232"/>
    </row>
    <row r="79" spans="2:7" s="246" customFormat="1" ht="15" customHeight="1" x14ac:dyDescent="0.3">
      <c r="B79" s="232"/>
      <c r="C79" s="232"/>
      <c r="D79" s="232"/>
      <c r="E79" s="232"/>
      <c r="F79" s="232"/>
      <c r="G79" s="232"/>
    </row>
    <row r="80" spans="2:7" s="246" customFormat="1" ht="15" customHeight="1" x14ac:dyDescent="0.3">
      <c r="B80" s="232"/>
      <c r="C80" s="232"/>
      <c r="D80" s="232"/>
      <c r="E80" s="232"/>
      <c r="F80" s="232"/>
      <c r="G80" s="232"/>
    </row>
    <row r="81" spans="2:7" s="246" customFormat="1" ht="15" customHeight="1" x14ac:dyDescent="0.3">
      <c r="B81" s="232"/>
      <c r="C81" s="232"/>
      <c r="D81" s="232"/>
      <c r="E81" s="232"/>
      <c r="F81" s="232"/>
      <c r="G81" s="232"/>
    </row>
    <row r="82" spans="2:7" ht="15" customHeight="1" x14ac:dyDescent="0.3"/>
    <row r="83" spans="2:7" ht="15" customHeight="1" x14ac:dyDescent="0.3"/>
    <row r="84" spans="2:7" ht="15" customHeight="1" x14ac:dyDescent="0.3"/>
    <row r="100" spans="2:7" s="265" customFormat="1" x14ac:dyDescent="0.3">
      <c r="B100" s="232"/>
      <c r="C100" s="232"/>
      <c r="D100" s="232"/>
      <c r="E100" s="232"/>
      <c r="F100" s="232"/>
      <c r="G100" s="232"/>
    </row>
    <row r="101" spans="2:7" s="265" customFormat="1" x14ac:dyDescent="0.3">
      <c r="B101" s="232"/>
      <c r="C101" s="232"/>
      <c r="D101" s="232"/>
      <c r="E101" s="232"/>
      <c r="F101" s="232"/>
      <c r="G101" s="232"/>
    </row>
    <row r="102" spans="2:7" s="265" customFormat="1" x14ac:dyDescent="0.3">
      <c r="B102" s="232"/>
      <c r="C102" s="232"/>
      <c r="D102" s="232"/>
      <c r="E102" s="232"/>
      <c r="F102" s="232"/>
      <c r="G102" s="232"/>
    </row>
    <row r="104" spans="2:7" ht="16.5" customHeight="1" x14ac:dyDescent="0.3"/>
  </sheetData>
  <mergeCells count="14">
    <mergeCell ref="H4:I4"/>
    <mergeCell ref="B6:G6"/>
    <mergeCell ref="D8:E8"/>
    <mergeCell ref="F8:G8"/>
    <mergeCell ref="D39:E39"/>
    <mergeCell ref="F39:G39"/>
    <mergeCell ref="B3:E4"/>
    <mergeCell ref="F3:F4"/>
    <mergeCell ref="G3:G4"/>
    <mergeCell ref="B9:B11"/>
    <mergeCell ref="C9:C11"/>
    <mergeCell ref="D9:D11"/>
    <mergeCell ref="F9:F11"/>
    <mergeCell ref="B36:G36"/>
  </mergeCells>
  <pageMargins left="0.7" right="0.7" top="0.75" bottom="0.75" header="0.3" footer="0.3"/>
  <pageSetup paperSize="9" scale="78" orientation="portrait" r:id="rId1"/>
  <headerFooter>
    <oddHeader>&amp;C&amp;"Arial"&amp;8&amp;K000000INTERNAL&amp;1#</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8D762-4FFB-4E64-B100-004123D77C1C}">
  <dimension ref="B1:J110"/>
  <sheetViews>
    <sheetView showGridLines="0" zoomScaleNormal="100" workbookViewId="0">
      <selection activeCell="C5" sqref="C5"/>
    </sheetView>
  </sheetViews>
  <sheetFormatPr defaultColWidth="9.1796875" defaultRowHeight="13" x14ac:dyDescent="0.3"/>
  <cols>
    <col min="1" max="1" width="5.26953125" style="232" customWidth="1"/>
    <col min="2" max="2" width="9.1796875" style="232" hidden="1" customWidth="1"/>
    <col min="3" max="3" width="72.26953125" style="232" bestFit="1" customWidth="1"/>
    <col min="4" max="8" width="11.26953125" style="232" customWidth="1"/>
    <col min="9" max="16384" width="9.1796875" style="232"/>
  </cols>
  <sheetData>
    <row r="1" spans="3:10" customFormat="1" ht="14.5" x14ac:dyDescent="0.35"/>
    <row r="2" spans="3:10" customFormat="1" ht="14.5" x14ac:dyDescent="0.35"/>
    <row r="3" spans="3:10" ht="15" customHeight="1" x14ac:dyDescent="0.3">
      <c r="C3" s="361" t="s">
        <v>97</v>
      </c>
      <c r="D3" s="361"/>
      <c r="E3" s="361"/>
      <c r="F3" s="361"/>
      <c r="G3" s="361"/>
      <c r="H3" s="361"/>
    </row>
    <row r="4" spans="3:10" ht="12.75" customHeight="1" thickBot="1" x14ac:dyDescent="0.4">
      <c r="C4" s="362"/>
      <c r="D4" s="362"/>
      <c r="E4" s="362"/>
      <c r="F4" s="362"/>
      <c r="G4" s="362"/>
      <c r="H4" s="362"/>
      <c r="I4" s="363" t="s">
        <v>9</v>
      </c>
      <c r="J4" s="364"/>
    </row>
    <row r="5" spans="3:10" ht="13.5" customHeight="1" x14ac:dyDescent="0.3"/>
    <row r="6" spans="3:10" ht="24.75" customHeight="1" x14ac:dyDescent="0.3">
      <c r="C6" s="408" t="s">
        <v>81</v>
      </c>
      <c r="D6" s="408"/>
      <c r="E6" s="408"/>
      <c r="F6" s="408"/>
      <c r="G6" s="408"/>
      <c r="H6" s="408"/>
    </row>
    <row r="7" spans="3:10" ht="14" x14ac:dyDescent="0.3">
      <c r="C7" s="136"/>
      <c r="D7" s="136"/>
      <c r="E7" s="136"/>
      <c r="F7" s="136"/>
      <c r="G7" s="136"/>
      <c r="H7" s="136"/>
    </row>
    <row r="8" spans="3:10" ht="14" x14ac:dyDescent="0.3">
      <c r="C8" s="158"/>
      <c r="D8" s="160"/>
      <c r="E8" s="168" t="s">
        <v>189</v>
      </c>
      <c r="F8" s="160"/>
      <c r="G8" s="168" t="s">
        <v>255</v>
      </c>
      <c r="H8" s="160"/>
    </row>
    <row r="9" spans="3:10" ht="15" customHeight="1" x14ac:dyDescent="0.3">
      <c r="C9" s="159"/>
      <c r="D9" s="159"/>
      <c r="E9" s="159"/>
      <c r="F9" s="410" t="s">
        <v>188</v>
      </c>
      <c r="G9" s="159"/>
      <c r="H9" s="410" t="s">
        <v>188</v>
      </c>
    </row>
    <row r="10" spans="3:10" ht="15" customHeight="1" x14ac:dyDescent="0.3">
      <c r="C10" s="159"/>
      <c r="D10" s="159"/>
      <c r="E10" s="159"/>
      <c r="F10" s="410"/>
      <c r="G10" s="159"/>
      <c r="H10" s="410"/>
    </row>
    <row r="11" spans="3:10" ht="15" customHeight="1" x14ac:dyDescent="0.3">
      <c r="C11" s="159"/>
      <c r="D11" s="159"/>
      <c r="E11" s="159"/>
      <c r="F11" s="411"/>
      <c r="G11" s="159"/>
      <c r="H11" s="411"/>
    </row>
    <row r="12" spans="3:10" x14ac:dyDescent="0.3">
      <c r="C12" s="270" t="s">
        <v>254</v>
      </c>
      <c r="D12" s="140"/>
      <c r="E12" s="143">
        <v>4267</v>
      </c>
      <c r="F12" s="335"/>
      <c r="G12" s="319">
        <v>2920</v>
      </c>
      <c r="H12" s="334"/>
    </row>
    <row r="13" spans="3:10" x14ac:dyDescent="0.3">
      <c r="C13" s="270" t="s">
        <v>82</v>
      </c>
      <c r="D13" s="140"/>
      <c r="E13" s="137"/>
      <c r="F13" s="318"/>
      <c r="G13" s="333"/>
      <c r="H13" s="316"/>
      <c r="I13" s="327"/>
    </row>
    <row r="14" spans="3:10" x14ac:dyDescent="0.3">
      <c r="C14" s="273" t="s">
        <v>253</v>
      </c>
      <c r="D14" s="140"/>
      <c r="E14" s="137">
        <v>1355</v>
      </c>
      <c r="F14" s="318"/>
      <c r="G14" s="317">
        <v>1288</v>
      </c>
      <c r="H14" s="328"/>
    </row>
    <row r="15" spans="3:10" x14ac:dyDescent="0.3">
      <c r="C15" s="273" t="s">
        <v>71</v>
      </c>
      <c r="D15" s="140"/>
      <c r="E15" s="137">
        <v>8457</v>
      </c>
      <c r="F15" s="318"/>
      <c r="G15" s="317">
        <v>8809</v>
      </c>
      <c r="H15" s="328"/>
    </row>
    <row r="16" spans="3:10" x14ac:dyDescent="0.3">
      <c r="C16" s="273" t="s">
        <v>266</v>
      </c>
      <c r="D16" s="140"/>
      <c r="E16" s="137">
        <v>3437</v>
      </c>
      <c r="F16" s="318"/>
      <c r="G16" s="317">
        <v>2499</v>
      </c>
      <c r="H16" s="328"/>
      <c r="I16" s="327"/>
    </row>
    <row r="17" spans="3:9" x14ac:dyDescent="0.3">
      <c r="C17" s="273" t="s">
        <v>252</v>
      </c>
      <c r="D17" s="140"/>
      <c r="E17" s="137">
        <v>-17</v>
      </c>
      <c r="F17" s="318"/>
      <c r="G17" s="317">
        <v>-23</v>
      </c>
      <c r="H17" s="328"/>
    </row>
    <row r="18" spans="3:9" x14ac:dyDescent="0.3">
      <c r="C18" s="273" t="s">
        <v>72</v>
      </c>
      <c r="D18" s="140"/>
      <c r="E18" s="137">
        <v>2807</v>
      </c>
      <c r="F18" s="318"/>
      <c r="G18" s="317">
        <v>3470</v>
      </c>
      <c r="H18" s="328"/>
    </row>
    <row r="19" spans="3:9" x14ac:dyDescent="0.3">
      <c r="C19" s="273" t="s">
        <v>83</v>
      </c>
      <c r="D19" s="140"/>
      <c r="E19" s="137">
        <v>-604</v>
      </c>
      <c r="F19" s="318"/>
      <c r="G19" s="317">
        <v>-3961</v>
      </c>
      <c r="H19" s="328"/>
    </row>
    <row r="20" spans="3:9" x14ac:dyDescent="0.3">
      <c r="C20" s="332" t="s">
        <v>84</v>
      </c>
      <c r="D20" s="140"/>
      <c r="E20" s="137">
        <v>435</v>
      </c>
      <c r="F20" s="318"/>
      <c r="G20" s="317">
        <v>-2166</v>
      </c>
      <c r="H20" s="328"/>
    </row>
    <row r="21" spans="3:9" x14ac:dyDescent="0.3">
      <c r="C21" s="332" t="s">
        <v>85</v>
      </c>
      <c r="D21" s="140"/>
      <c r="E21" s="137">
        <v>-2487</v>
      </c>
      <c r="F21" s="318" t="s">
        <v>274</v>
      </c>
      <c r="G21" s="317">
        <v>-2783</v>
      </c>
      <c r="H21" s="328">
        <v>-242</v>
      </c>
    </row>
    <row r="22" spans="3:9" x14ac:dyDescent="0.3">
      <c r="C22" s="332" t="s">
        <v>86</v>
      </c>
      <c r="D22" s="140"/>
      <c r="E22" s="137">
        <v>-1165</v>
      </c>
      <c r="F22" s="318" t="s">
        <v>251</v>
      </c>
      <c r="G22" s="317">
        <v>1333</v>
      </c>
      <c r="H22" s="328">
        <v>-1272</v>
      </c>
    </row>
    <row r="23" spans="3:9" x14ac:dyDescent="0.3">
      <c r="C23" s="331" t="s">
        <v>114</v>
      </c>
      <c r="D23" s="140"/>
      <c r="E23" s="137">
        <v>-107</v>
      </c>
      <c r="F23" s="318"/>
      <c r="G23" s="317">
        <v>15</v>
      </c>
      <c r="H23" s="328"/>
    </row>
    <row r="24" spans="3:9" x14ac:dyDescent="0.3">
      <c r="C24" s="331" t="s">
        <v>113</v>
      </c>
      <c r="D24" s="140"/>
      <c r="E24" s="137">
        <v>172</v>
      </c>
      <c r="F24" s="318" t="s">
        <v>275</v>
      </c>
      <c r="G24" s="317">
        <v>254</v>
      </c>
      <c r="H24" s="328">
        <v>31</v>
      </c>
      <c r="I24" s="327"/>
    </row>
    <row r="25" spans="3:9" x14ac:dyDescent="0.3">
      <c r="C25" s="331" t="s">
        <v>148</v>
      </c>
      <c r="D25" s="140"/>
      <c r="E25" s="137">
        <v>2548</v>
      </c>
      <c r="F25" s="318" t="s">
        <v>276</v>
      </c>
      <c r="G25" s="317">
        <v>-614</v>
      </c>
      <c r="H25" s="328">
        <v>-783</v>
      </c>
    </row>
    <row r="26" spans="3:9" x14ac:dyDescent="0.3">
      <c r="C26" s="273" t="s">
        <v>250</v>
      </c>
      <c r="D26" s="140"/>
      <c r="E26" s="137">
        <v>1403</v>
      </c>
      <c r="F26" s="318"/>
      <c r="G26" s="317">
        <v>803</v>
      </c>
      <c r="H26" s="316"/>
    </row>
    <row r="27" spans="3:9" x14ac:dyDescent="0.3">
      <c r="C27" s="273" t="s">
        <v>249</v>
      </c>
      <c r="D27" s="140"/>
      <c r="E27" s="137">
        <v>-1647</v>
      </c>
      <c r="F27" s="318"/>
      <c r="G27" s="317">
        <v>-1521</v>
      </c>
      <c r="H27" s="316"/>
    </row>
    <row r="28" spans="3:9" ht="14.5" x14ac:dyDescent="0.3">
      <c r="C28" s="273" t="s">
        <v>267</v>
      </c>
      <c r="D28" s="141"/>
      <c r="E28" s="137">
        <v>2049</v>
      </c>
      <c r="F28" s="318" t="s">
        <v>277</v>
      </c>
      <c r="G28" s="317">
        <v>2715</v>
      </c>
      <c r="H28" s="328">
        <v>154</v>
      </c>
    </row>
    <row r="29" spans="3:9" s="246" customFormat="1" ht="14.5" x14ac:dyDescent="0.3">
      <c r="C29" s="273" t="s">
        <v>268</v>
      </c>
      <c r="D29" s="140"/>
      <c r="E29" s="137">
        <v>-5657</v>
      </c>
      <c r="F29" s="318" t="s">
        <v>278</v>
      </c>
      <c r="G29" s="317">
        <v>-5134</v>
      </c>
      <c r="H29" s="328">
        <v>-34</v>
      </c>
      <c r="I29" s="329"/>
    </row>
    <row r="30" spans="3:9" x14ac:dyDescent="0.3">
      <c r="C30" s="273" t="s">
        <v>248</v>
      </c>
      <c r="D30" s="140"/>
      <c r="E30" s="137">
        <v>1359</v>
      </c>
      <c r="F30" s="318"/>
      <c r="G30" s="317">
        <v>-927</v>
      </c>
      <c r="H30" s="328"/>
      <c r="I30" s="327"/>
    </row>
    <row r="31" spans="3:9" x14ac:dyDescent="0.3">
      <c r="C31" s="273" t="s">
        <v>247</v>
      </c>
      <c r="D31" s="140"/>
      <c r="E31" s="137">
        <v>-2958</v>
      </c>
      <c r="F31" s="318"/>
      <c r="G31" s="317">
        <v>-1934</v>
      </c>
      <c r="H31" s="328"/>
    </row>
    <row r="32" spans="3:9" x14ac:dyDescent="0.3">
      <c r="C32" s="273" t="s">
        <v>246</v>
      </c>
      <c r="D32" s="140"/>
      <c r="E32" s="137">
        <v>369</v>
      </c>
      <c r="F32" s="318"/>
      <c r="G32" s="317">
        <v>-355</v>
      </c>
      <c r="H32" s="328"/>
    </row>
    <row r="33" spans="3:9" ht="15" x14ac:dyDescent="0.3">
      <c r="C33" s="270" t="s">
        <v>269</v>
      </c>
      <c r="D33" s="140"/>
      <c r="E33" s="143">
        <v>14620</v>
      </c>
      <c r="F33" s="318"/>
      <c r="G33" s="319">
        <v>8649</v>
      </c>
      <c r="H33" s="328"/>
    </row>
    <row r="34" spans="3:9" x14ac:dyDescent="0.3">
      <c r="C34" s="320" t="s">
        <v>136</v>
      </c>
      <c r="D34" s="140"/>
      <c r="E34" s="143">
        <v>132</v>
      </c>
      <c r="F34" s="318"/>
      <c r="G34" s="319">
        <v>-391</v>
      </c>
      <c r="H34" s="328"/>
    </row>
    <row r="35" spans="3:9" x14ac:dyDescent="0.3">
      <c r="C35" s="273" t="s">
        <v>245</v>
      </c>
      <c r="D35" s="140"/>
      <c r="E35" s="137">
        <v>-11383</v>
      </c>
      <c r="F35" s="318"/>
      <c r="G35" s="317">
        <v>-11281</v>
      </c>
      <c r="H35" s="316"/>
    </row>
    <row r="36" spans="3:9" x14ac:dyDescent="0.3">
      <c r="C36" s="273" t="s">
        <v>244</v>
      </c>
      <c r="D36" s="141"/>
      <c r="E36" s="137">
        <v>-1385</v>
      </c>
      <c r="F36" s="318"/>
      <c r="G36" s="317">
        <v>-1961</v>
      </c>
      <c r="H36" s="328"/>
    </row>
    <row r="37" spans="3:9" x14ac:dyDescent="0.3">
      <c r="C37" s="273" t="s">
        <v>270</v>
      </c>
      <c r="D37" s="141"/>
      <c r="E37" s="137">
        <v>413</v>
      </c>
      <c r="F37" s="318"/>
      <c r="G37" s="317" t="s">
        <v>73</v>
      </c>
      <c r="H37" s="328"/>
    </row>
    <row r="38" spans="3:9" s="246" customFormat="1" x14ac:dyDescent="0.3">
      <c r="C38" s="273" t="s">
        <v>243</v>
      </c>
      <c r="D38" s="140"/>
      <c r="E38" s="137">
        <v>-795</v>
      </c>
      <c r="F38" s="318"/>
      <c r="G38" s="317">
        <v>-1261</v>
      </c>
      <c r="H38" s="328"/>
      <c r="I38" s="329"/>
    </row>
    <row r="39" spans="3:9" x14ac:dyDescent="0.3">
      <c r="C39" s="273" t="s">
        <v>87</v>
      </c>
      <c r="D39" s="140"/>
      <c r="E39" s="137">
        <v>-17</v>
      </c>
      <c r="F39" s="318"/>
      <c r="G39" s="317">
        <v>-1275</v>
      </c>
      <c r="H39" s="330"/>
      <c r="I39" s="327"/>
    </row>
    <row r="40" spans="3:9" x14ac:dyDescent="0.3">
      <c r="C40" s="273" t="s">
        <v>242</v>
      </c>
      <c r="D40" s="140"/>
      <c r="E40" s="137">
        <v>2083</v>
      </c>
      <c r="F40" s="318"/>
      <c r="G40" s="317">
        <v>2032</v>
      </c>
      <c r="H40" s="328"/>
      <c r="I40" s="327"/>
    </row>
    <row r="41" spans="3:9" x14ac:dyDescent="0.3">
      <c r="C41" s="273" t="s">
        <v>88</v>
      </c>
      <c r="D41" s="140"/>
      <c r="E41" s="137">
        <v>474</v>
      </c>
      <c r="F41" s="318"/>
      <c r="G41" s="317">
        <v>120</v>
      </c>
      <c r="H41" s="316"/>
    </row>
    <row r="42" spans="3:9" s="246" customFormat="1" x14ac:dyDescent="0.3">
      <c r="C42" s="270" t="s">
        <v>118</v>
      </c>
      <c r="D42" s="141"/>
      <c r="E42" s="143">
        <v>-10610</v>
      </c>
      <c r="F42" s="318"/>
      <c r="G42" s="319">
        <v>-13626</v>
      </c>
      <c r="H42" s="316"/>
      <c r="I42" s="329"/>
    </row>
    <row r="43" spans="3:9" s="246" customFormat="1" x14ac:dyDescent="0.3">
      <c r="C43" s="320" t="s">
        <v>136</v>
      </c>
      <c r="D43" s="141"/>
      <c r="E43" s="275">
        <v>-442</v>
      </c>
      <c r="F43" s="318"/>
      <c r="G43" s="328">
        <v>-351</v>
      </c>
      <c r="H43" s="316"/>
      <c r="I43" s="329"/>
    </row>
    <row r="44" spans="3:9" s="246" customFormat="1" x14ac:dyDescent="0.3">
      <c r="C44" s="273" t="s">
        <v>115</v>
      </c>
      <c r="D44" s="141"/>
      <c r="E44" s="137">
        <v>6093</v>
      </c>
      <c r="F44" s="318"/>
      <c r="G44" s="317">
        <v>22399</v>
      </c>
      <c r="H44" s="316"/>
      <c r="I44" s="329"/>
    </row>
    <row r="45" spans="3:9" x14ac:dyDescent="0.3">
      <c r="C45" s="273" t="s">
        <v>116</v>
      </c>
      <c r="D45" s="141"/>
      <c r="E45" s="137">
        <v>-6006</v>
      </c>
      <c r="F45" s="318" t="s">
        <v>279</v>
      </c>
      <c r="G45" s="317">
        <v>-9359</v>
      </c>
      <c r="H45" s="328">
        <v>-97</v>
      </c>
      <c r="I45" s="327"/>
    </row>
    <row r="46" spans="3:9" x14ac:dyDescent="0.3">
      <c r="C46" s="273" t="s">
        <v>241</v>
      </c>
      <c r="D46" s="140"/>
      <c r="E46" s="137">
        <v>-4072</v>
      </c>
      <c r="F46" s="318"/>
      <c r="G46" s="317">
        <v>-620</v>
      </c>
      <c r="H46" s="328"/>
      <c r="I46" s="327"/>
    </row>
    <row r="47" spans="3:9" ht="14.5" x14ac:dyDescent="0.3">
      <c r="C47" s="273" t="s">
        <v>137</v>
      </c>
      <c r="D47" s="140"/>
      <c r="E47" s="137" t="s">
        <v>73</v>
      </c>
      <c r="F47" s="318"/>
      <c r="G47" s="317" t="s">
        <v>73</v>
      </c>
      <c r="H47" s="328"/>
      <c r="I47" s="327"/>
    </row>
    <row r="48" spans="3:9" ht="25" x14ac:dyDescent="0.3">
      <c r="C48" s="273" t="s">
        <v>240</v>
      </c>
      <c r="D48" s="140"/>
      <c r="E48" s="137">
        <v>-25</v>
      </c>
      <c r="F48" s="318"/>
      <c r="G48" s="317">
        <v>12</v>
      </c>
      <c r="H48" s="316"/>
    </row>
    <row r="49" spans="3:8" ht="15" customHeight="1" x14ac:dyDescent="0.3">
      <c r="C49" s="326" t="s">
        <v>117</v>
      </c>
      <c r="D49" s="325"/>
      <c r="E49" s="324">
        <v>986</v>
      </c>
      <c r="F49" s="323"/>
      <c r="G49" s="322" t="s">
        <v>73</v>
      </c>
      <c r="H49" s="321"/>
    </row>
    <row r="50" spans="3:8" ht="15" customHeight="1" x14ac:dyDescent="0.3">
      <c r="C50" s="326" t="s">
        <v>130</v>
      </c>
      <c r="D50" s="325"/>
      <c r="E50" s="324">
        <v>-20</v>
      </c>
      <c r="F50" s="323"/>
      <c r="G50" s="322">
        <v>-14</v>
      </c>
      <c r="H50" s="321"/>
    </row>
    <row r="51" spans="3:8" x14ac:dyDescent="0.3">
      <c r="C51" s="273" t="s">
        <v>89</v>
      </c>
      <c r="D51" s="140"/>
      <c r="E51" s="137">
        <v>-5135</v>
      </c>
      <c r="F51" s="318"/>
      <c r="G51" s="317">
        <v>-4901</v>
      </c>
      <c r="H51" s="316"/>
    </row>
    <row r="52" spans="3:8" x14ac:dyDescent="0.3">
      <c r="C52" s="273" t="s">
        <v>239</v>
      </c>
      <c r="D52" s="140"/>
      <c r="E52" s="137">
        <v>-182</v>
      </c>
      <c r="F52" s="318"/>
      <c r="G52" s="317">
        <v>-123</v>
      </c>
      <c r="H52" s="316"/>
    </row>
    <row r="53" spans="3:8" ht="15" x14ac:dyDescent="0.3">
      <c r="C53" s="270" t="s">
        <v>271</v>
      </c>
      <c r="D53" s="140"/>
      <c r="E53" s="143">
        <v>-8361</v>
      </c>
      <c r="F53" s="318"/>
      <c r="G53" s="319">
        <v>7394</v>
      </c>
      <c r="H53" s="316"/>
    </row>
    <row r="54" spans="3:8" x14ac:dyDescent="0.3">
      <c r="C54" s="320" t="s">
        <v>136</v>
      </c>
      <c r="D54" s="140"/>
      <c r="E54" s="275">
        <v>-16</v>
      </c>
      <c r="F54" s="318"/>
      <c r="G54" s="328">
        <v>656</v>
      </c>
      <c r="H54" s="316"/>
    </row>
    <row r="55" spans="3:8" x14ac:dyDescent="0.3">
      <c r="C55" s="270" t="s">
        <v>119</v>
      </c>
      <c r="D55" s="140"/>
      <c r="E55" s="143">
        <v>-49</v>
      </c>
      <c r="F55" s="318"/>
      <c r="G55" s="319">
        <v>136</v>
      </c>
      <c r="H55" s="316"/>
    </row>
    <row r="56" spans="3:8" x14ac:dyDescent="0.3">
      <c r="C56" s="270" t="s">
        <v>120</v>
      </c>
      <c r="D56" s="140"/>
      <c r="E56" s="143">
        <v>-4400</v>
      </c>
      <c r="F56" s="318"/>
      <c r="G56" s="319">
        <v>2553</v>
      </c>
      <c r="H56" s="316"/>
    </row>
    <row r="57" spans="3:8" ht="14.5" x14ac:dyDescent="0.3">
      <c r="C57" s="273" t="s">
        <v>299</v>
      </c>
      <c r="D57" s="140"/>
      <c r="E57" s="137">
        <v>11543</v>
      </c>
      <c r="F57" s="318"/>
      <c r="G57" s="317">
        <v>8990</v>
      </c>
      <c r="H57" s="316"/>
    </row>
    <row r="58" spans="3:8" ht="14.5" customHeight="1" thickBot="1" x14ac:dyDescent="0.35">
      <c r="C58" s="315" t="s">
        <v>272</v>
      </c>
      <c r="D58" s="314"/>
      <c r="E58" s="313">
        <v>7143</v>
      </c>
      <c r="F58" s="312"/>
      <c r="G58" s="311">
        <v>11543</v>
      </c>
      <c r="H58" s="310"/>
    </row>
    <row r="59" spans="3:8" ht="12.75" customHeight="1" thickTop="1" x14ac:dyDescent="0.3">
      <c r="C59" s="308"/>
      <c r="D59" s="308"/>
      <c r="E59" s="309"/>
      <c r="F59" s="308"/>
      <c r="G59" s="309"/>
      <c r="H59" s="308"/>
    </row>
    <row r="60" spans="3:8" ht="23.5" customHeight="1" x14ac:dyDescent="0.3">
      <c r="C60" s="416" t="s">
        <v>273</v>
      </c>
      <c r="D60" s="416"/>
      <c r="E60" s="416"/>
      <c r="F60" s="416"/>
      <c r="G60" s="416"/>
      <c r="H60" s="416"/>
    </row>
    <row r="61" spans="3:8" ht="27.75" customHeight="1" x14ac:dyDescent="0.3">
      <c r="C61" s="416"/>
      <c r="D61" s="416"/>
      <c r="E61" s="416"/>
      <c r="F61" s="416"/>
      <c r="G61" s="416"/>
      <c r="H61" s="416"/>
    </row>
    <row r="62" spans="3:8" ht="18" customHeight="1" x14ac:dyDescent="0.3">
      <c r="C62" s="416"/>
      <c r="D62" s="416"/>
      <c r="E62" s="416"/>
      <c r="F62" s="416"/>
      <c r="G62" s="416"/>
      <c r="H62" s="416"/>
    </row>
    <row r="63" spans="3:8" ht="18.5" customHeight="1" x14ac:dyDescent="0.3">
      <c r="C63" s="416"/>
      <c r="D63" s="416"/>
      <c r="E63" s="416"/>
      <c r="F63" s="416"/>
      <c r="G63" s="416"/>
      <c r="H63" s="416"/>
    </row>
    <row r="64" spans="3:8" x14ac:dyDescent="0.3">
      <c r="C64" s="307"/>
      <c r="D64" s="307"/>
      <c r="E64" s="307"/>
      <c r="F64" s="307"/>
      <c r="G64" s="307"/>
      <c r="H64" s="307"/>
    </row>
    <row r="65" spans="3:8" x14ac:dyDescent="0.3">
      <c r="C65" s="307"/>
      <c r="D65" s="307"/>
      <c r="E65" s="307"/>
      <c r="F65" s="307"/>
      <c r="G65" s="307"/>
      <c r="H65" s="307"/>
    </row>
    <row r="72" spans="3:8" x14ac:dyDescent="0.3">
      <c r="C72" s="306"/>
      <c r="D72" s="306"/>
      <c r="E72" s="306"/>
      <c r="F72" s="306"/>
      <c r="G72" s="306"/>
      <c r="H72" s="306"/>
    </row>
    <row r="79" spans="3:8" s="305" customFormat="1" ht="14.5" x14ac:dyDescent="0.35">
      <c r="C79" s="232"/>
      <c r="D79" s="232"/>
      <c r="E79" s="232"/>
      <c r="F79" s="232"/>
      <c r="G79" s="232"/>
      <c r="H79" s="232"/>
    </row>
    <row r="109" spans="3:8" s="265" customFormat="1" ht="69.75" customHeight="1" x14ac:dyDescent="0.3">
      <c r="C109" s="232"/>
      <c r="D109" s="232"/>
      <c r="E109" s="232"/>
      <c r="F109" s="232"/>
      <c r="G109" s="232"/>
      <c r="H109" s="232"/>
    </row>
    <row r="110" spans="3:8" s="265" customFormat="1" ht="54.75" customHeight="1" x14ac:dyDescent="0.3">
      <c r="C110" s="232"/>
      <c r="D110" s="232"/>
      <c r="E110" s="232"/>
      <c r="F110" s="232"/>
      <c r="G110" s="232"/>
      <c r="H110" s="232"/>
    </row>
  </sheetData>
  <mergeCells count="7">
    <mergeCell ref="C60:H63"/>
    <mergeCell ref="C3:F4"/>
    <mergeCell ref="G3:H4"/>
    <mergeCell ref="I4:J4"/>
    <mergeCell ref="C6:H6"/>
    <mergeCell ref="F9:F11"/>
    <mergeCell ref="H9:H11"/>
  </mergeCells>
  <pageMargins left="0.7" right="0.7" top="0.75" bottom="0.75" header="0.3" footer="0.3"/>
  <pageSetup paperSize="9" scale="82" orientation="portrait" r:id="rId1"/>
  <headerFooter>
    <oddHeader>&amp;C&amp;"Arial"&amp;8&amp;K000000INTERNAL&amp;1#</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M27"/>
  <sheetViews>
    <sheetView showGridLines="0" zoomScaleNormal="100" workbookViewId="0">
      <selection activeCell="B6" sqref="B6:K27"/>
    </sheetView>
  </sheetViews>
  <sheetFormatPr defaultColWidth="9.1796875" defaultRowHeight="14.5" x14ac:dyDescent="0.35"/>
  <cols>
    <col min="10" max="10" width="9.1796875" customWidth="1"/>
  </cols>
  <sheetData>
    <row r="3" spans="2:13" x14ac:dyDescent="0.35">
      <c r="B3" s="361" t="s">
        <v>98</v>
      </c>
      <c r="C3" s="361"/>
      <c r="D3" s="361"/>
      <c r="E3" s="361"/>
      <c r="F3" s="361"/>
      <c r="G3" s="361"/>
      <c r="H3" s="361"/>
      <c r="I3" s="361"/>
      <c r="J3" s="361"/>
      <c r="K3" s="361"/>
    </row>
    <row r="4" spans="2:13" ht="15" thickBot="1" x14ac:dyDescent="0.4">
      <c r="B4" s="362"/>
      <c r="C4" s="362"/>
      <c r="D4" s="362"/>
      <c r="E4" s="362"/>
      <c r="F4" s="362"/>
      <c r="G4" s="362"/>
      <c r="H4" s="362"/>
      <c r="I4" s="362"/>
      <c r="J4" s="362"/>
      <c r="K4" s="362"/>
      <c r="L4" s="363" t="s">
        <v>9</v>
      </c>
      <c r="M4" s="364"/>
    </row>
    <row r="5" spans="2:13" ht="15" x14ac:dyDescent="0.35">
      <c r="B5" s="11"/>
      <c r="C5" s="11"/>
      <c r="D5" s="11"/>
      <c r="E5" s="11"/>
      <c r="F5" s="11"/>
      <c r="G5" s="11"/>
      <c r="H5" s="11"/>
      <c r="I5" s="11"/>
      <c r="J5" s="11"/>
    </row>
    <row r="6" spans="2:13" ht="14.5" customHeight="1" x14ac:dyDescent="0.35">
      <c r="B6" s="417" t="s">
        <v>150</v>
      </c>
      <c r="C6" s="417"/>
      <c r="D6" s="417"/>
      <c r="E6" s="417"/>
      <c r="F6" s="417"/>
      <c r="G6" s="417"/>
      <c r="H6" s="417"/>
      <c r="I6" s="417"/>
      <c r="J6" s="417"/>
      <c r="K6" s="417"/>
    </row>
    <row r="7" spans="2:13" x14ac:dyDescent="0.35">
      <c r="B7" s="417"/>
      <c r="C7" s="417"/>
      <c r="D7" s="417"/>
      <c r="E7" s="417"/>
      <c r="F7" s="417"/>
      <c r="G7" s="417"/>
      <c r="H7" s="417"/>
      <c r="I7" s="417"/>
      <c r="J7" s="417"/>
      <c r="K7" s="417"/>
    </row>
    <row r="8" spans="2:13" x14ac:dyDescent="0.35">
      <c r="B8" s="417"/>
      <c r="C8" s="417"/>
      <c r="D8" s="417"/>
      <c r="E8" s="417"/>
      <c r="F8" s="417"/>
      <c r="G8" s="417"/>
      <c r="H8" s="417"/>
      <c r="I8" s="417"/>
      <c r="J8" s="417"/>
      <c r="K8" s="417"/>
    </row>
    <row r="9" spans="2:13" x14ac:dyDescent="0.35">
      <c r="B9" s="417"/>
      <c r="C9" s="417"/>
      <c r="D9" s="417"/>
      <c r="E9" s="417"/>
      <c r="F9" s="417"/>
      <c r="G9" s="417"/>
      <c r="H9" s="417"/>
      <c r="I9" s="417"/>
      <c r="J9" s="417"/>
      <c r="K9" s="417"/>
    </row>
    <row r="10" spans="2:13" x14ac:dyDescent="0.35">
      <c r="B10" s="417"/>
      <c r="C10" s="417"/>
      <c r="D10" s="417"/>
      <c r="E10" s="417"/>
      <c r="F10" s="417"/>
      <c r="G10" s="417"/>
      <c r="H10" s="417"/>
      <c r="I10" s="417"/>
      <c r="J10" s="417"/>
      <c r="K10" s="417"/>
    </row>
    <row r="11" spans="2:13" x14ac:dyDescent="0.35">
      <c r="B11" s="417"/>
      <c r="C11" s="417"/>
      <c r="D11" s="417"/>
      <c r="E11" s="417"/>
      <c r="F11" s="417"/>
      <c r="G11" s="417"/>
      <c r="H11" s="417"/>
      <c r="I11" s="417"/>
      <c r="J11" s="417"/>
      <c r="K11" s="417"/>
    </row>
    <row r="12" spans="2:13" x14ac:dyDescent="0.35">
      <c r="B12" s="417"/>
      <c r="C12" s="417"/>
      <c r="D12" s="417"/>
      <c r="E12" s="417"/>
      <c r="F12" s="417"/>
      <c r="G12" s="417"/>
      <c r="H12" s="417"/>
      <c r="I12" s="417"/>
      <c r="J12" s="417"/>
      <c r="K12" s="417"/>
    </row>
    <row r="13" spans="2:13" x14ac:dyDescent="0.35">
      <c r="B13" s="417"/>
      <c r="C13" s="417"/>
      <c r="D13" s="417"/>
      <c r="E13" s="417"/>
      <c r="F13" s="417"/>
      <c r="G13" s="417"/>
      <c r="H13" s="417"/>
      <c r="I13" s="417"/>
      <c r="J13" s="417"/>
      <c r="K13" s="417"/>
    </row>
    <row r="14" spans="2:13" x14ac:dyDescent="0.35">
      <c r="B14" s="417"/>
      <c r="C14" s="417"/>
      <c r="D14" s="417"/>
      <c r="E14" s="417"/>
      <c r="F14" s="417"/>
      <c r="G14" s="417"/>
      <c r="H14" s="417"/>
      <c r="I14" s="417"/>
      <c r="J14" s="417"/>
      <c r="K14" s="417"/>
    </row>
    <row r="15" spans="2:13" x14ac:dyDescent="0.35">
      <c r="B15" s="417"/>
      <c r="C15" s="417"/>
      <c r="D15" s="417"/>
      <c r="E15" s="417"/>
      <c r="F15" s="417"/>
      <c r="G15" s="417"/>
      <c r="H15" s="417"/>
      <c r="I15" s="417"/>
      <c r="J15" s="417"/>
      <c r="K15" s="417"/>
    </row>
    <row r="16" spans="2:13" x14ac:dyDescent="0.35">
      <c r="B16" s="417"/>
      <c r="C16" s="417"/>
      <c r="D16" s="417"/>
      <c r="E16" s="417"/>
      <c r="F16" s="417"/>
      <c r="G16" s="417"/>
      <c r="H16" s="417"/>
      <c r="I16" s="417"/>
      <c r="J16" s="417"/>
      <c r="K16" s="417"/>
    </row>
    <row r="17" spans="2:11" x14ac:dyDescent="0.35">
      <c r="B17" s="417"/>
      <c r="C17" s="417"/>
      <c r="D17" s="417"/>
      <c r="E17" s="417"/>
      <c r="F17" s="417"/>
      <c r="G17" s="417"/>
      <c r="H17" s="417"/>
      <c r="I17" s="417"/>
      <c r="J17" s="417"/>
      <c r="K17" s="417"/>
    </row>
    <row r="18" spans="2:11" x14ac:dyDescent="0.35">
      <c r="B18" s="417"/>
      <c r="C18" s="417"/>
      <c r="D18" s="417"/>
      <c r="E18" s="417"/>
      <c r="F18" s="417"/>
      <c r="G18" s="417"/>
      <c r="H18" s="417"/>
      <c r="I18" s="417"/>
      <c r="J18" s="417"/>
      <c r="K18" s="417"/>
    </row>
    <row r="19" spans="2:11" x14ac:dyDescent="0.35">
      <c r="B19" s="417"/>
      <c r="C19" s="417"/>
      <c r="D19" s="417"/>
      <c r="E19" s="417"/>
      <c r="F19" s="417"/>
      <c r="G19" s="417"/>
      <c r="H19" s="417"/>
      <c r="I19" s="417"/>
      <c r="J19" s="417"/>
      <c r="K19" s="417"/>
    </row>
    <row r="20" spans="2:11" x14ac:dyDescent="0.35">
      <c r="B20" s="417"/>
      <c r="C20" s="417"/>
      <c r="D20" s="417"/>
      <c r="E20" s="417"/>
      <c r="F20" s="417"/>
      <c r="G20" s="417"/>
      <c r="H20" s="417"/>
      <c r="I20" s="417"/>
      <c r="J20" s="417"/>
      <c r="K20" s="417"/>
    </row>
    <row r="21" spans="2:11" x14ac:dyDescent="0.35">
      <c r="B21" s="417"/>
      <c r="C21" s="417"/>
      <c r="D21" s="417"/>
      <c r="E21" s="417"/>
      <c r="F21" s="417"/>
      <c r="G21" s="417"/>
      <c r="H21" s="417"/>
      <c r="I21" s="417"/>
      <c r="J21" s="417"/>
      <c r="K21" s="417"/>
    </row>
    <row r="22" spans="2:11" x14ac:dyDescent="0.35">
      <c r="B22" s="417"/>
      <c r="C22" s="417"/>
      <c r="D22" s="417"/>
      <c r="E22" s="417"/>
      <c r="F22" s="417"/>
      <c r="G22" s="417"/>
      <c r="H22" s="417"/>
      <c r="I22" s="417"/>
      <c r="J22" s="417"/>
      <c r="K22" s="417"/>
    </row>
    <row r="23" spans="2:11" x14ac:dyDescent="0.35">
      <c r="B23" s="417"/>
      <c r="C23" s="417"/>
      <c r="D23" s="417"/>
      <c r="E23" s="417"/>
      <c r="F23" s="417"/>
      <c r="G23" s="417"/>
      <c r="H23" s="417"/>
      <c r="I23" s="417"/>
      <c r="J23" s="417"/>
      <c r="K23" s="417"/>
    </row>
    <row r="24" spans="2:11" x14ac:dyDescent="0.35">
      <c r="B24" s="417"/>
      <c r="C24" s="417"/>
      <c r="D24" s="417"/>
      <c r="E24" s="417"/>
      <c r="F24" s="417"/>
      <c r="G24" s="417"/>
      <c r="H24" s="417"/>
      <c r="I24" s="417"/>
      <c r="J24" s="417"/>
      <c r="K24" s="417"/>
    </row>
    <row r="25" spans="2:11" x14ac:dyDescent="0.35">
      <c r="B25" s="417"/>
      <c r="C25" s="417"/>
      <c r="D25" s="417"/>
      <c r="E25" s="417"/>
      <c r="F25" s="417"/>
      <c r="G25" s="417"/>
      <c r="H25" s="417"/>
      <c r="I25" s="417"/>
      <c r="J25" s="417"/>
      <c r="K25" s="417"/>
    </row>
    <row r="26" spans="2:11" x14ac:dyDescent="0.35">
      <c r="B26" s="417"/>
      <c r="C26" s="417"/>
      <c r="D26" s="417"/>
      <c r="E26" s="417"/>
      <c r="F26" s="417"/>
      <c r="G26" s="417"/>
      <c r="H26" s="417"/>
      <c r="I26" s="417"/>
      <c r="J26" s="417"/>
      <c r="K26" s="417"/>
    </row>
    <row r="27" spans="2:11" x14ac:dyDescent="0.35">
      <c r="B27" s="417"/>
      <c r="C27" s="417"/>
      <c r="D27" s="417"/>
      <c r="E27" s="417"/>
      <c r="F27" s="417"/>
      <c r="G27" s="417"/>
      <c r="H27" s="417"/>
      <c r="I27" s="417"/>
      <c r="J27" s="417"/>
      <c r="K27" s="417"/>
    </row>
  </sheetData>
  <mergeCells count="3">
    <mergeCell ref="B3:K4"/>
    <mergeCell ref="L4:M4"/>
    <mergeCell ref="B6:K27"/>
  </mergeCells>
  <pageMargins left="0.7" right="0.7" top="0.75" bottom="0.75" header="0.3" footer="0.3"/>
  <pageSetup paperSize="9" orientation="portrait" r:id="rId1"/>
  <headerFooter>
    <oddHeader>&amp;C&amp;"Arial"&amp;8&amp;K000000INTERNAL&amp;1#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2:K26"/>
  <sheetViews>
    <sheetView showGridLines="0" zoomScaleNormal="100" zoomScaleSheetLayoutView="100" workbookViewId="0">
      <selection activeCell="C13" sqref="C13:C14"/>
    </sheetView>
  </sheetViews>
  <sheetFormatPr defaultColWidth="9.1796875" defaultRowHeight="14" x14ac:dyDescent="0.3"/>
  <cols>
    <col min="1" max="1" width="9.1796875" style="13"/>
    <col min="2" max="2" width="6" style="13" customWidth="1"/>
    <col min="3" max="3" width="69.1796875" style="13" customWidth="1"/>
    <col min="4" max="4" width="16.7265625" style="13" customWidth="1"/>
    <col min="5" max="5" width="2.7265625" style="13" customWidth="1"/>
    <col min="6" max="16384" width="9.1796875" style="13"/>
  </cols>
  <sheetData>
    <row r="2" spans="3:11" ht="17.5" x14ac:dyDescent="0.35">
      <c r="C2" s="19"/>
      <c r="D2" s="19"/>
      <c r="E2" s="19"/>
    </row>
    <row r="3" spans="3:11" ht="20.5" thickBot="1" x14ac:dyDescent="0.45">
      <c r="C3" s="356" t="s">
        <v>5</v>
      </c>
      <c r="D3" s="356"/>
      <c r="E3" s="19"/>
    </row>
    <row r="4" spans="3:11" ht="13.5" customHeight="1" x14ac:dyDescent="0.4">
      <c r="C4" s="20"/>
      <c r="D4" s="19"/>
      <c r="H4" s="19"/>
    </row>
    <row r="5" spans="3:11" ht="20.149999999999999" customHeight="1" x14ac:dyDescent="0.35">
      <c r="C5" s="355" t="s">
        <v>6</v>
      </c>
      <c r="D5" s="19"/>
      <c r="H5" s="19"/>
    </row>
    <row r="6" spans="3:11" ht="20.149999999999999" customHeight="1" x14ac:dyDescent="0.35">
      <c r="C6" s="355"/>
      <c r="D6" s="19"/>
      <c r="E6" s="21" t="s">
        <v>7</v>
      </c>
      <c r="H6" s="19"/>
    </row>
    <row r="7" spans="3:11" ht="20.149999999999999" customHeight="1" x14ac:dyDescent="0.35">
      <c r="C7" s="355" t="s">
        <v>8</v>
      </c>
      <c r="D7" s="19"/>
      <c r="H7" s="19"/>
      <c r="K7" s="19"/>
    </row>
    <row r="8" spans="3:11" ht="20.149999999999999" customHeight="1" x14ac:dyDescent="0.35">
      <c r="C8" s="355"/>
      <c r="D8" s="19"/>
      <c r="H8" s="19"/>
      <c r="K8" s="19"/>
    </row>
    <row r="9" spans="3:11" ht="20.149999999999999" customHeight="1" x14ac:dyDescent="0.35">
      <c r="C9" s="355" t="s">
        <v>127</v>
      </c>
      <c r="D9" s="19"/>
      <c r="H9" s="19"/>
      <c r="K9" s="19"/>
    </row>
    <row r="10" spans="3:11" ht="20.149999999999999" customHeight="1" x14ac:dyDescent="0.35">
      <c r="C10" s="355"/>
      <c r="D10" s="19"/>
      <c r="H10" s="19"/>
      <c r="K10" s="19"/>
    </row>
    <row r="11" spans="3:11" ht="20.149999999999999" customHeight="1" x14ac:dyDescent="0.35">
      <c r="C11" s="355" t="s">
        <v>288</v>
      </c>
      <c r="D11" s="19"/>
      <c r="H11" s="19"/>
      <c r="K11" s="19"/>
    </row>
    <row r="12" spans="3:11" ht="20.149999999999999" customHeight="1" x14ac:dyDescent="0.35">
      <c r="C12" s="355"/>
      <c r="D12" s="19"/>
      <c r="H12" s="19"/>
      <c r="K12" s="19"/>
    </row>
    <row r="13" spans="3:11" ht="20.149999999999999" customHeight="1" x14ac:dyDescent="0.35">
      <c r="C13" s="355" t="s">
        <v>287</v>
      </c>
      <c r="D13" s="19"/>
      <c r="H13" s="19"/>
      <c r="K13" s="19"/>
    </row>
    <row r="14" spans="3:11" ht="20.149999999999999" customHeight="1" x14ac:dyDescent="0.35">
      <c r="C14" s="355"/>
      <c r="D14" s="19"/>
      <c r="H14" s="19"/>
      <c r="K14" s="19"/>
    </row>
    <row r="15" spans="3:11" ht="20.149999999999999" customHeight="1" x14ac:dyDescent="0.35">
      <c r="C15" s="355" t="s">
        <v>93</v>
      </c>
      <c r="D15" s="19"/>
      <c r="H15" s="19"/>
      <c r="K15" s="19"/>
    </row>
    <row r="16" spans="3:11" ht="20.149999999999999" customHeight="1" x14ac:dyDescent="0.35">
      <c r="C16" s="355"/>
      <c r="D16" s="19"/>
      <c r="H16" s="19"/>
      <c r="K16" s="19"/>
    </row>
    <row r="17" spans="3:8" ht="20.149999999999999" customHeight="1" x14ac:dyDescent="0.35">
      <c r="C17" s="357" t="s">
        <v>94</v>
      </c>
      <c r="D17" s="19"/>
      <c r="H17" s="19"/>
    </row>
    <row r="18" spans="3:8" ht="20.149999999999999" customHeight="1" x14ac:dyDescent="0.35">
      <c r="C18" s="357"/>
      <c r="D18" s="19"/>
      <c r="H18" s="19"/>
    </row>
    <row r="19" spans="3:8" ht="20.149999999999999" customHeight="1" x14ac:dyDescent="0.35">
      <c r="C19" s="357" t="s">
        <v>95</v>
      </c>
      <c r="D19" s="19"/>
      <c r="H19" s="19"/>
    </row>
    <row r="20" spans="3:8" ht="20.149999999999999" customHeight="1" x14ac:dyDescent="0.35">
      <c r="C20" s="357"/>
      <c r="D20" s="19"/>
      <c r="H20" s="19"/>
    </row>
    <row r="21" spans="3:8" ht="20.149999999999999" customHeight="1" x14ac:dyDescent="0.35">
      <c r="C21" s="357" t="s">
        <v>96</v>
      </c>
      <c r="D21" s="19"/>
      <c r="H21" s="19"/>
    </row>
    <row r="22" spans="3:8" ht="20.149999999999999" customHeight="1" x14ac:dyDescent="0.35">
      <c r="C22" s="357"/>
      <c r="D22" s="19"/>
      <c r="H22" s="19"/>
    </row>
    <row r="23" spans="3:8" ht="20.149999999999999" customHeight="1" x14ac:dyDescent="0.35">
      <c r="C23" s="357" t="s">
        <v>97</v>
      </c>
      <c r="D23" s="19"/>
      <c r="H23" s="19"/>
    </row>
    <row r="24" spans="3:8" ht="20.149999999999999" customHeight="1" x14ac:dyDescent="0.35">
      <c r="C24" s="357"/>
      <c r="D24" s="19"/>
      <c r="H24" s="19"/>
    </row>
    <row r="25" spans="3:8" ht="17.5" x14ac:dyDescent="0.35">
      <c r="C25" s="357" t="s">
        <v>98</v>
      </c>
      <c r="D25" s="19"/>
      <c r="H25" s="19"/>
    </row>
    <row r="26" spans="3:8" ht="18" thickBot="1" x14ac:dyDescent="0.4">
      <c r="C26" s="358"/>
      <c r="D26" s="22"/>
    </row>
  </sheetData>
  <mergeCells count="12">
    <mergeCell ref="C17:C18"/>
    <mergeCell ref="C19:C20"/>
    <mergeCell ref="C25:C26"/>
    <mergeCell ref="C21:C22"/>
    <mergeCell ref="C23:C24"/>
    <mergeCell ref="C15:C16"/>
    <mergeCell ref="C3:D3"/>
    <mergeCell ref="C5:C6"/>
    <mergeCell ref="C7:C8"/>
    <mergeCell ref="C9:C10"/>
    <mergeCell ref="C11:C12"/>
    <mergeCell ref="C13:C14"/>
  </mergeCells>
  <printOptions horizontalCentered="1" verticalCentered="1"/>
  <pageMargins left="0.23622047244094491" right="0.23622047244094491" top="0.74803149606299213" bottom="0.74803149606299213" header="0.31496062992125984" footer="0.31496062992125984"/>
  <pageSetup paperSize="9" scale="82" orientation="portrait" r:id="rId1"/>
  <headerFooter differentFirst="1">
    <oddHeader>&amp;C&amp;"Arial"&amp;8&amp;K000000INTERNAL&amp;1#</oddHeader>
    <oddFooter>&amp;R&amp;P</oddFooter>
    <firstHeader>&amp;C&amp;"Arial"&amp;8&amp;K000000INTERNAL&amp;1#</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N25"/>
  <sheetViews>
    <sheetView showGridLines="0" zoomScaleNormal="100" workbookViewId="0">
      <selection activeCell="O14" sqref="O14"/>
    </sheetView>
  </sheetViews>
  <sheetFormatPr defaultColWidth="9.1796875" defaultRowHeight="14.5" x14ac:dyDescent="0.35"/>
  <cols>
    <col min="2" max="2" width="22.1796875" customWidth="1"/>
    <col min="3" max="12" width="13.26953125" customWidth="1"/>
  </cols>
  <sheetData>
    <row r="3" spans="2:14" x14ac:dyDescent="0.35">
      <c r="B3" s="361" t="s">
        <v>6</v>
      </c>
      <c r="C3" s="361"/>
      <c r="D3" s="361"/>
      <c r="E3" s="361"/>
      <c r="F3" s="361"/>
      <c r="G3" s="361"/>
      <c r="H3" s="361"/>
      <c r="I3" s="361"/>
      <c r="J3" s="361"/>
      <c r="K3" s="361"/>
      <c r="L3" s="361"/>
    </row>
    <row r="4" spans="2:14" ht="15" thickBot="1" x14ac:dyDescent="0.4">
      <c r="B4" s="362"/>
      <c r="C4" s="362"/>
      <c r="D4" s="362"/>
      <c r="E4" s="362"/>
      <c r="F4" s="362"/>
      <c r="G4" s="362"/>
      <c r="H4" s="362"/>
      <c r="I4" s="362"/>
      <c r="J4" s="362"/>
      <c r="K4" s="362"/>
      <c r="L4" s="362"/>
      <c r="M4" s="363" t="s">
        <v>9</v>
      </c>
      <c r="N4" s="364"/>
    </row>
    <row r="5" spans="2:14" ht="15" x14ac:dyDescent="0.35">
      <c r="B5" s="11"/>
      <c r="C5" s="11"/>
      <c r="D5" s="11"/>
      <c r="E5" s="11"/>
      <c r="F5" s="11"/>
      <c r="G5" s="11"/>
      <c r="H5" s="11"/>
      <c r="I5" s="11"/>
      <c r="J5" s="11"/>
    </row>
    <row r="6" spans="2:14" x14ac:dyDescent="0.35">
      <c r="B6" s="99"/>
      <c r="C6" s="365" t="s">
        <v>10</v>
      </c>
      <c r="D6" s="366"/>
      <c r="E6" s="367" t="s">
        <v>11</v>
      </c>
      <c r="F6" s="366"/>
      <c r="G6" s="367" t="s">
        <v>99</v>
      </c>
      <c r="H6" s="366"/>
      <c r="I6" s="367" t="s">
        <v>154</v>
      </c>
      <c r="J6" s="366"/>
      <c r="K6" s="368" t="s">
        <v>132</v>
      </c>
      <c r="L6" s="369"/>
    </row>
    <row r="7" spans="2:14" x14ac:dyDescent="0.35">
      <c r="B7" s="100"/>
      <c r="C7" s="95" t="s">
        <v>300</v>
      </c>
      <c r="D7" s="24" t="s">
        <v>301</v>
      </c>
      <c r="E7" s="24" t="s">
        <v>300</v>
      </c>
      <c r="F7" s="24" t="s">
        <v>301</v>
      </c>
      <c r="G7" s="24" t="s">
        <v>300</v>
      </c>
      <c r="H7" s="24" t="s">
        <v>301</v>
      </c>
      <c r="I7" s="24" t="s">
        <v>300</v>
      </c>
      <c r="J7" s="24" t="s">
        <v>301</v>
      </c>
      <c r="K7" s="24" t="s">
        <v>300</v>
      </c>
      <c r="L7" s="24" t="s">
        <v>301</v>
      </c>
    </row>
    <row r="8" spans="2:14" x14ac:dyDescent="0.35">
      <c r="B8" s="98" t="s">
        <v>12</v>
      </c>
      <c r="C8" s="26">
        <v>0.72</v>
      </c>
      <c r="D8" s="27">
        <v>3.89</v>
      </c>
      <c r="E8" s="26">
        <v>6.03</v>
      </c>
      <c r="F8" s="27">
        <v>8.7200000000000006</v>
      </c>
      <c r="G8" s="26"/>
      <c r="H8" s="27"/>
      <c r="I8" s="26">
        <v>127.24</v>
      </c>
      <c r="J8" s="27">
        <v>304.02</v>
      </c>
      <c r="K8" s="26">
        <v>306.08999999999997</v>
      </c>
      <c r="L8" s="27">
        <v>315.01</v>
      </c>
    </row>
    <row r="9" spans="2:14" x14ac:dyDescent="0.35">
      <c r="B9" s="25" t="s">
        <v>13</v>
      </c>
      <c r="C9" s="26">
        <v>2.5</v>
      </c>
      <c r="D9" s="27">
        <v>5.77</v>
      </c>
      <c r="E9" s="26">
        <v>3.43</v>
      </c>
      <c r="F9" s="27">
        <v>8.34</v>
      </c>
      <c r="G9" s="26"/>
      <c r="H9" s="27"/>
      <c r="I9" s="26">
        <v>87.43</v>
      </c>
      <c r="J9" s="27">
        <v>167.66</v>
      </c>
      <c r="K9" s="26">
        <v>294.68</v>
      </c>
      <c r="L9" s="27">
        <v>300.39999999999998</v>
      </c>
    </row>
    <row r="10" spans="2:14" x14ac:dyDescent="0.35">
      <c r="B10" s="25" t="s">
        <v>14</v>
      </c>
      <c r="C10" s="28"/>
      <c r="D10" s="29"/>
      <c r="E10" s="28"/>
      <c r="F10" s="29"/>
      <c r="G10" s="28"/>
      <c r="H10" s="29"/>
      <c r="I10" s="28"/>
      <c r="J10" s="29"/>
      <c r="K10" s="28"/>
      <c r="L10" s="29"/>
    </row>
    <row r="11" spans="2:14" x14ac:dyDescent="0.35">
      <c r="B11" s="30" t="s">
        <v>15</v>
      </c>
      <c r="C11" s="31">
        <v>-1.64</v>
      </c>
      <c r="D11" s="32">
        <v>4.96</v>
      </c>
      <c r="E11" s="31">
        <v>127.94</v>
      </c>
      <c r="F11" s="32">
        <v>70.709999999999994</v>
      </c>
      <c r="G11" s="31">
        <v>894.54</v>
      </c>
      <c r="H11" s="32">
        <v>189.53</v>
      </c>
      <c r="I11" s="31">
        <v>0</v>
      </c>
      <c r="J11" s="32">
        <v>0</v>
      </c>
      <c r="K11" s="31">
        <v>143.97</v>
      </c>
      <c r="L11" s="32">
        <v>138.78</v>
      </c>
    </row>
    <row r="12" spans="2:14" x14ac:dyDescent="0.35">
      <c r="B12" s="33" t="s">
        <v>16</v>
      </c>
      <c r="C12" s="34">
        <v>3.09</v>
      </c>
      <c r="D12" s="35">
        <v>3.13</v>
      </c>
      <c r="E12" s="34">
        <v>4.5999999999999996</v>
      </c>
      <c r="F12" s="35">
        <v>9.34</v>
      </c>
      <c r="G12" s="34">
        <v>5.36</v>
      </c>
      <c r="H12" s="35">
        <v>5.66</v>
      </c>
      <c r="I12" s="34">
        <v>13.36</v>
      </c>
      <c r="J12" s="35">
        <v>10.8</v>
      </c>
      <c r="K12" s="34">
        <v>653.77</v>
      </c>
      <c r="L12" s="35">
        <v>610.98</v>
      </c>
    </row>
    <row r="13" spans="2:14" x14ac:dyDescent="0.35">
      <c r="B13" s="33" t="s">
        <v>17</v>
      </c>
      <c r="C13" s="34">
        <v>-0.08</v>
      </c>
      <c r="D13" s="35">
        <v>2.4900000000000002</v>
      </c>
      <c r="E13" s="34">
        <v>7.68</v>
      </c>
      <c r="F13" s="35">
        <v>11.6</v>
      </c>
      <c r="G13" s="34">
        <v>967.78</v>
      </c>
      <c r="H13" s="35">
        <v>910.12</v>
      </c>
      <c r="I13" s="34">
        <v>74.56</v>
      </c>
      <c r="J13" s="35">
        <v>98.51</v>
      </c>
      <c r="K13" s="34">
        <v>83.09</v>
      </c>
      <c r="L13" s="35">
        <v>83.23</v>
      </c>
    </row>
    <row r="14" spans="2:14" x14ac:dyDescent="0.35">
      <c r="B14" s="33" t="s">
        <v>18</v>
      </c>
      <c r="C14" s="34">
        <v>0.6</v>
      </c>
      <c r="D14" s="35">
        <v>7.26</v>
      </c>
      <c r="E14" s="34">
        <v>11.77</v>
      </c>
      <c r="F14" s="35">
        <v>10.15</v>
      </c>
      <c r="G14" s="34">
        <v>4287.88</v>
      </c>
      <c r="H14" s="35">
        <v>5190.3900000000003</v>
      </c>
      <c r="I14" s="34">
        <v>119.15</v>
      </c>
      <c r="J14" s="35">
        <v>48.43</v>
      </c>
      <c r="K14" s="34">
        <v>79.97</v>
      </c>
      <c r="L14" s="35">
        <v>76.87</v>
      </c>
    </row>
    <row r="15" spans="2:14" x14ac:dyDescent="0.35">
      <c r="B15" s="33" t="s">
        <v>19</v>
      </c>
      <c r="C15" s="36">
        <v>-0.55000000000000004</v>
      </c>
      <c r="D15" s="37">
        <v>2.71</v>
      </c>
      <c r="E15" s="36">
        <v>6.31</v>
      </c>
      <c r="F15" s="37">
        <v>7.86</v>
      </c>
      <c r="G15" s="36">
        <v>4.09</v>
      </c>
      <c r="H15" s="37">
        <v>4.08</v>
      </c>
      <c r="I15" s="36">
        <v>70.67</v>
      </c>
      <c r="J15" s="37">
        <v>34.64</v>
      </c>
      <c r="K15" s="36">
        <v>59.19</v>
      </c>
      <c r="L15" s="37">
        <v>56.08</v>
      </c>
    </row>
    <row r="16" spans="2:14" x14ac:dyDescent="0.35">
      <c r="B16" s="25" t="s">
        <v>20</v>
      </c>
      <c r="C16" s="28"/>
      <c r="D16" s="29"/>
      <c r="E16" s="28"/>
      <c r="F16" s="29"/>
      <c r="G16" s="28"/>
      <c r="H16" s="29"/>
      <c r="I16" s="28"/>
      <c r="J16" s="29"/>
      <c r="K16" s="28"/>
      <c r="L16" s="29"/>
    </row>
    <row r="17" spans="2:12" ht="15.5" customHeight="1" x14ac:dyDescent="0.35">
      <c r="B17" s="33" t="s">
        <v>21</v>
      </c>
      <c r="C17" s="36">
        <v>1.97</v>
      </c>
      <c r="D17" s="37">
        <v>4.5599999999999996</v>
      </c>
      <c r="E17" s="36">
        <v>10.53</v>
      </c>
      <c r="F17" s="37">
        <v>13.75</v>
      </c>
      <c r="G17" s="36">
        <v>4.97</v>
      </c>
      <c r="H17" s="37">
        <v>4.9400000000000004</v>
      </c>
      <c r="I17" s="36">
        <v>0</v>
      </c>
      <c r="J17" s="37">
        <v>0</v>
      </c>
      <c r="K17" s="36">
        <v>54.01</v>
      </c>
      <c r="L17" s="37">
        <v>57.45</v>
      </c>
    </row>
    <row r="18" spans="2:12" x14ac:dyDescent="0.35">
      <c r="B18" s="25" t="s">
        <v>22</v>
      </c>
      <c r="C18" s="28"/>
      <c r="D18" s="29"/>
      <c r="E18" s="28"/>
      <c r="F18" s="29"/>
      <c r="G18" s="28"/>
      <c r="H18" s="29"/>
      <c r="I18" s="28"/>
      <c r="J18" s="29"/>
      <c r="K18" s="28"/>
      <c r="L18" s="29"/>
    </row>
    <row r="19" spans="2:12" x14ac:dyDescent="0.35">
      <c r="B19" s="30" t="s">
        <v>23</v>
      </c>
      <c r="C19" s="31">
        <v>2.54</v>
      </c>
      <c r="D19" s="32">
        <v>1.94</v>
      </c>
      <c r="E19" s="31">
        <v>4.13</v>
      </c>
      <c r="F19" s="32">
        <v>8.02</v>
      </c>
      <c r="G19" s="31">
        <v>1.1000000000000001</v>
      </c>
      <c r="H19" s="32">
        <v>1.07</v>
      </c>
      <c r="I19" s="31">
        <v>0</v>
      </c>
      <c r="J19" s="32">
        <v>0</v>
      </c>
      <c r="K19" s="31">
        <v>4272.4399999999996</v>
      </c>
      <c r="L19" s="32">
        <v>4345</v>
      </c>
    </row>
    <row r="20" spans="2:12" x14ac:dyDescent="0.35">
      <c r="B20" s="33" t="s">
        <v>24</v>
      </c>
      <c r="C20" s="36">
        <v>3.23</v>
      </c>
      <c r="D20" s="37">
        <v>3.94</v>
      </c>
      <c r="E20" s="36">
        <v>5.55</v>
      </c>
      <c r="F20" s="37">
        <v>7.89</v>
      </c>
      <c r="G20" s="36">
        <v>18.75</v>
      </c>
      <c r="H20" s="37">
        <v>20.87</v>
      </c>
      <c r="I20" s="36">
        <v>0</v>
      </c>
      <c r="J20" s="37">
        <v>0</v>
      </c>
      <c r="K20" s="36">
        <v>339.41</v>
      </c>
      <c r="L20" s="37">
        <v>331.68</v>
      </c>
    </row>
    <row r="21" spans="2:12" x14ac:dyDescent="0.35">
      <c r="B21" s="25" t="s">
        <v>25</v>
      </c>
      <c r="C21" s="28"/>
      <c r="D21" s="29"/>
      <c r="E21" s="28"/>
      <c r="F21" s="29"/>
      <c r="G21" s="28"/>
      <c r="H21" s="29"/>
      <c r="I21" s="28"/>
      <c r="J21" s="29"/>
      <c r="K21" s="28"/>
      <c r="L21" s="29"/>
    </row>
    <row r="22" spans="2:12" x14ac:dyDescent="0.35">
      <c r="B22" s="30" t="s">
        <v>26</v>
      </c>
      <c r="C22" s="38">
        <v>6.96</v>
      </c>
      <c r="D22" s="39">
        <v>6.69</v>
      </c>
      <c r="E22" s="38">
        <v>5.66</v>
      </c>
      <c r="F22" s="39">
        <v>6.7</v>
      </c>
      <c r="G22" s="38">
        <v>91.94</v>
      </c>
      <c r="H22" s="39">
        <v>88.53</v>
      </c>
      <c r="I22" s="38">
        <v>0</v>
      </c>
      <c r="J22" s="39">
        <v>0</v>
      </c>
      <c r="K22" s="38">
        <v>1560.17</v>
      </c>
      <c r="L22" s="39">
        <v>1485.63</v>
      </c>
    </row>
    <row r="23" spans="2:12" x14ac:dyDescent="0.35">
      <c r="B23" s="33" t="s">
        <v>27</v>
      </c>
      <c r="C23" s="34">
        <v>1.97</v>
      </c>
      <c r="D23" s="35">
        <v>3.79</v>
      </c>
      <c r="E23" s="34">
        <v>5.63</v>
      </c>
      <c r="F23" s="35">
        <v>6.58</v>
      </c>
      <c r="G23" s="34">
        <v>1.62</v>
      </c>
      <c r="H23" s="35">
        <v>0</v>
      </c>
      <c r="I23" s="34">
        <v>0</v>
      </c>
      <c r="J23" s="35">
        <v>0</v>
      </c>
      <c r="K23" s="34">
        <v>0</v>
      </c>
      <c r="L23" s="35">
        <v>0</v>
      </c>
    </row>
    <row r="24" spans="2:12" x14ac:dyDescent="0.35">
      <c r="B24" s="33" t="s">
        <v>28</v>
      </c>
      <c r="C24" s="36">
        <v>0.49</v>
      </c>
      <c r="D24" s="37">
        <v>1.91</v>
      </c>
      <c r="E24" s="36">
        <v>5.91</v>
      </c>
      <c r="F24" s="37">
        <v>6.85</v>
      </c>
      <c r="G24" s="36">
        <v>20.18</v>
      </c>
      <c r="H24" s="37">
        <v>18.23</v>
      </c>
      <c r="I24" s="36">
        <v>0</v>
      </c>
      <c r="J24" s="37">
        <v>0</v>
      </c>
      <c r="K24" s="36">
        <v>206.09</v>
      </c>
      <c r="L24" s="37">
        <v>214.78</v>
      </c>
    </row>
    <row r="25" spans="2:12" x14ac:dyDescent="0.35">
      <c r="B25" s="359" t="s">
        <v>155</v>
      </c>
      <c r="C25" s="360"/>
      <c r="D25" s="360"/>
    </row>
  </sheetData>
  <mergeCells count="8">
    <mergeCell ref="B25:D25"/>
    <mergeCell ref="B3:L4"/>
    <mergeCell ref="M4:N4"/>
    <mergeCell ref="C6:D6"/>
    <mergeCell ref="E6:F6"/>
    <mergeCell ref="G6:H6"/>
    <mergeCell ref="I6:J6"/>
    <mergeCell ref="K6:L6"/>
  </mergeCells>
  <pageMargins left="0.7" right="0.7" top="0.75" bottom="0.75" header="0.3" footer="0.3"/>
  <pageSetup paperSize="9" orientation="portrait" r:id="rId1"/>
  <headerFooter>
    <oddHeader>&amp;C&amp;"Arial"&amp;8&amp;K000000INTERNAL&amp;1#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M92"/>
  <sheetViews>
    <sheetView showGridLines="0" zoomScaleNormal="100" workbookViewId="0">
      <selection activeCell="J42" sqref="J42"/>
    </sheetView>
  </sheetViews>
  <sheetFormatPr defaultColWidth="9.1796875" defaultRowHeight="14.5" x14ac:dyDescent="0.35"/>
  <cols>
    <col min="2" max="2" width="27" customWidth="1"/>
    <col min="3" max="11" width="11.7265625" customWidth="1"/>
  </cols>
  <sheetData>
    <row r="3" spans="2:13" ht="15" x14ac:dyDescent="0.35">
      <c r="B3" s="361" t="s">
        <v>8</v>
      </c>
      <c r="C3" s="361"/>
      <c r="D3" s="361"/>
      <c r="E3" s="361"/>
      <c r="F3" s="361"/>
      <c r="G3" s="361"/>
      <c r="H3" s="361"/>
      <c r="I3" s="361"/>
      <c r="J3" s="361"/>
      <c r="K3" s="361"/>
      <c r="L3" s="5"/>
    </row>
    <row r="4" spans="2:13" ht="15" thickBot="1" x14ac:dyDescent="0.4">
      <c r="B4" s="362"/>
      <c r="C4" s="362"/>
      <c r="D4" s="362"/>
      <c r="E4" s="362"/>
      <c r="F4" s="362"/>
      <c r="G4" s="362"/>
      <c r="H4" s="362"/>
      <c r="I4" s="362"/>
      <c r="J4" s="362"/>
      <c r="K4" s="362"/>
      <c r="L4" s="363" t="s">
        <v>9</v>
      </c>
      <c r="M4" s="364"/>
    </row>
    <row r="5" spans="2:13" x14ac:dyDescent="0.35">
      <c r="B5" s="171"/>
    </row>
    <row r="6" spans="2:13" x14ac:dyDescent="0.35">
      <c r="B6" s="3" t="s">
        <v>29</v>
      </c>
    </row>
    <row r="8" spans="2:13" ht="29" x14ac:dyDescent="0.35">
      <c r="B8" s="41" t="s">
        <v>30</v>
      </c>
      <c r="C8" s="42" t="s">
        <v>31</v>
      </c>
      <c r="D8" s="42" t="s">
        <v>32</v>
      </c>
      <c r="E8" s="42" t="s">
        <v>33</v>
      </c>
      <c r="F8" s="42" t="s">
        <v>34</v>
      </c>
      <c r="G8" s="42" t="s">
        <v>35</v>
      </c>
      <c r="H8" s="42" t="s">
        <v>36</v>
      </c>
      <c r="I8" s="42" t="s">
        <v>37</v>
      </c>
      <c r="J8" s="42" t="s">
        <v>38</v>
      </c>
      <c r="K8" s="43" t="s">
        <v>39</v>
      </c>
    </row>
    <row r="9" spans="2:13" x14ac:dyDescent="0.35">
      <c r="B9" s="44" t="s">
        <v>40</v>
      </c>
      <c r="C9" s="1">
        <v>12998</v>
      </c>
      <c r="D9" s="1">
        <v>874</v>
      </c>
      <c r="E9" s="1">
        <v>776</v>
      </c>
      <c r="F9" s="1">
        <v>237</v>
      </c>
      <c r="G9" s="1">
        <v>0</v>
      </c>
      <c r="H9" s="1">
        <v>2378</v>
      </c>
      <c r="I9" s="1">
        <v>4160</v>
      </c>
      <c r="J9" s="1">
        <v>4607</v>
      </c>
      <c r="K9" s="2">
        <v>26030</v>
      </c>
    </row>
    <row r="10" spans="2:13" x14ac:dyDescent="0.35">
      <c r="B10" s="44" t="s">
        <v>41</v>
      </c>
      <c r="C10" s="1">
        <v>4746</v>
      </c>
      <c r="D10" s="1">
        <v>2884</v>
      </c>
      <c r="E10" s="1">
        <v>0</v>
      </c>
      <c r="F10" s="1">
        <v>2269</v>
      </c>
      <c r="G10" s="1">
        <v>3328</v>
      </c>
      <c r="H10" s="1">
        <v>2333</v>
      </c>
      <c r="I10" s="1">
        <v>241</v>
      </c>
      <c r="J10" s="1">
        <v>5445</v>
      </c>
      <c r="K10" s="2">
        <v>21247</v>
      </c>
    </row>
    <row r="11" spans="2:13" x14ac:dyDescent="0.35">
      <c r="B11" s="44" t="s">
        <v>149</v>
      </c>
      <c r="C11" s="1">
        <v>10596</v>
      </c>
      <c r="D11" s="1">
        <v>12094</v>
      </c>
      <c r="E11" s="1">
        <v>155</v>
      </c>
      <c r="F11" s="1">
        <v>7907</v>
      </c>
      <c r="G11" s="1">
        <v>0</v>
      </c>
      <c r="H11" s="1">
        <v>1231</v>
      </c>
      <c r="I11" s="1">
        <v>226</v>
      </c>
      <c r="J11" s="1">
        <v>1931</v>
      </c>
      <c r="K11" s="2">
        <v>34140</v>
      </c>
    </row>
    <row r="12" spans="2:13" x14ac:dyDescent="0.35">
      <c r="B12" s="44" t="s">
        <v>42</v>
      </c>
      <c r="C12" s="4">
        <v>10544</v>
      </c>
      <c r="D12" s="4">
        <v>4523.91</v>
      </c>
      <c r="E12" s="4">
        <v>83</v>
      </c>
      <c r="F12" s="4">
        <v>4534</v>
      </c>
      <c r="G12" s="4">
        <v>0</v>
      </c>
      <c r="H12" s="4">
        <v>1231</v>
      </c>
      <c r="I12" s="4">
        <v>226</v>
      </c>
      <c r="J12" s="4">
        <v>1931</v>
      </c>
      <c r="K12" s="40">
        <v>23073</v>
      </c>
    </row>
    <row r="13" spans="2:13" x14ac:dyDescent="0.35">
      <c r="B13" s="45" t="s">
        <v>15</v>
      </c>
      <c r="C13" s="4">
        <v>1328</v>
      </c>
      <c r="D13" s="4">
        <v>0</v>
      </c>
      <c r="E13" s="4">
        <v>0</v>
      </c>
      <c r="F13" s="4">
        <v>0</v>
      </c>
      <c r="G13" s="4">
        <v>0</v>
      </c>
      <c r="H13" s="4">
        <v>0</v>
      </c>
      <c r="I13" s="4">
        <v>0</v>
      </c>
      <c r="J13" s="4">
        <v>0</v>
      </c>
      <c r="K13" s="40">
        <v>1328</v>
      </c>
    </row>
    <row r="14" spans="2:13" x14ac:dyDescent="0.35">
      <c r="B14" s="45" t="s">
        <v>43</v>
      </c>
      <c r="C14" s="4">
        <v>1272</v>
      </c>
      <c r="D14" s="4">
        <v>3312</v>
      </c>
      <c r="E14" s="4">
        <v>0</v>
      </c>
      <c r="F14" s="4">
        <v>1384</v>
      </c>
      <c r="G14" s="4">
        <v>0</v>
      </c>
      <c r="H14" s="4">
        <v>0</v>
      </c>
      <c r="I14" s="4">
        <v>0</v>
      </c>
      <c r="J14" s="4">
        <v>0</v>
      </c>
      <c r="K14" s="40">
        <v>5968</v>
      </c>
    </row>
    <row r="15" spans="2:13" x14ac:dyDescent="0.35">
      <c r="B15" s="45" t="s">
        <v>17</v>
      </c>
      <c r="C15" s="4">
        <v>3510</v>
      </c>
      <c r="D15" s="4">
        <v>903</v>
      </c>
      <c r="E15" s="4">
        <v>83</v>
      </c>
      <c r="F15" s="4">
        <v>1970</v>
      </c>
      <c r="G15" s="4">
        <v>0</v>
      </c>
      <c r="H15" s="4">
        <v>510</v>
      </c>
      <c r="I15" s="4">
        <v>0</v>
      </c>
      <c r="J15" s="4">
        <v>1468</v>
      </c>
      <c r="K15" s="40">
        <v>8444</v>
      </c>
    </row>
    <row r="16" spans="2:13" x14ac:dyDescent="0.35">
      <c r="B16" s="45" t="s">
        <v>18</v>
      </c>
      <c r="C16" s="4">
        <v>3097</v>
      </c>
      <c r="D16" s="4">
        <v>0</v>
      </c>
      <c r="E16" s="4">
        <v>0</v>
      </c>
      <c r="F16" s="4">
        <v>716</v>
      </c>
      <c r="G16" s="4">
        <v>0</v>
      </c>
      <c r="H16" s="4">
        <v>0</v>
      </c>
      <c r="I16" s="4">
        <v>226</v>
      </c>
      <c r="J16" s="4">
        <v>0</v>
      </c>
      <c r="K16" s="40">
        <v>4039</v>
      </c>
    </row>
    <row r="17" spans="2:12" x14ac:dyDescent="0.35">
      <c r="B17" s="45" t="s">
        <v>44</v>
      </c>
      <c r="C17" s="4">
        <v>793</v>
      </c>
      <c r="D17" s="4">
        <v>309</v>
      </c>
      <c r="E17" s="4">
        <v>0</v>
      </c>
      <c r="F17" s="4">
        <v>302</v>
      </c>
      <c r="G17" s="4">
        <v>0</v>
      </c>
      <c r="H17" s="4">
        <v>721</v>
      </c>
      <c r="I17" s="4">
        <v>0</v>
      </c>
      <c r="J17" s="4">
        <v>463</v>
      </c>
      <c r="K17" s="40">
        <v>2589</v>
      </c>
    </row>
    <row r="18" spans="2:12" ht="16.5" x14ac:dyDescent="0.35">
      <c r="B18" s="46" t="s">
        <v>101</v>
      </c>
      <c r="C18" s="4">
        <v>543</v>
      </c>
      <c r="D18" s="4">
        <v>0</v>
      </c>
      <c r="E18" s="4">
        <v>0</v>
      </c>
      <c r="F18" s="4">
        <v>162</v>
      </c>
      <c r="G18" s="4">
        <v>0</v>
      </c>
      <c r="H18" s="4">
        <v>0</v>
      </c>
      <c r="I18" s="4">
        <v>0</v>
      </c>
      <c r="J18" s="4">
        <v>0</v>
      </c>
      <c r="K18" s="40">
        <v>705</v>
      </c>
    </row>
    <row r="19" spans="2:12" x14ac:dyDescent="0.35">
      <c r="B19" s="44" t="s">
        <v>20</v>
      </c>
      <c r="C19" s="4">
        <v>0</v>
      </c>
      <c r="D19" s="4">
        <v>4</v>
      </c>
      <c r="E19" s="4">
        <v>0</v>
      </c>
      <c r="F19" s="4">
        <v>0</v>
      </c>
      <c r="G19" s="4">
        <v>0</v>
      </c>
      <c r="H19" s="4">
        <v>0</v>
      </c>
      <c r="I19" s="4">
        <v>0</v>
      </c>
      <c r="J19" s="4">
        <v>0</v>
      </c>
      <c r="K19" s="40">
        <v>4</v>
      </c>
    </row>
    <row r="20" spans="2:12" x14ac:dyDescent="0.35">
      <c r="B20" s="45" t="s">
        <v>21</v>
      </c>
      <c r="C20" s="4">
        <v>0</v>
      </c>
      <c r="D20" s="4">
        <v>0</v>
      </c>
      <c r="E20" s="4">
        <v>0</v>
      </c>
      <c r="F20" s="4">
        <v>0</v>
      </c>
      <c r="G20" s="4">
        <v>0</v>
      </c>
      <c r="H20" s="4">
        <v>0</v>
      </c>
      <c r="I20" s="4">
        <v>0</v>
      </c>
      <c r="J20" s="4">
        <v>0</v>
      </c>
      <c r="K20" s="40">
        <v>0</v>
      </c>
    </row>
    <row r="21" spans="2:12" ht="16.5" x14ac:dyDescent="0.35">
      <c r="B21" s="45" t="s">
        <v>102</v>
      </c>
      <c r="C21" s="4">
        <v>0</v>
      </c>
      <c r="D21" s="4">
        <v>4</v>
      </c>
      <c r="E21" s="4">
        <v>0</v>
      </c>
      <c r="F21" s="4">
        <v>0</v>
      </c>
      <c r="G21" s="4">
        <v>0</v>
      </c>
      <c r="H21" s="4">
        <v>0</v>
      </c>
      <c r="I21" s="4">
        <v>0</v>
      </c>
      <c r="J21" s="4">
        <v>0</v>
      </c>
      <c r="K21" s="40">
        <v>4</v>
      </c>
      <c r="L21" s="4">
        <v>0</v>
      </c>
    </row>
    <row r="22" spans="2:12" x14ac:dyDescent="0.35">
      <c r="B22" s="44" t="s">
        <v>22</v>
      </c>
      <c r="C22" s="4">
        <v>52</v>
      </c>
      <c r="D22" s="4">
        <v>7195</v>
      </c>
      <c r="E22" s="4">
        <v>72</v>
      </c>
      <c r="F22" s="4">
        <v>3016</v>
      </c>
      <c r="G22" s="4">
        <v>0</v>
      </c>
      <c r="H22" s="4">
        <v>0</v>
      </c>
      <c r="I22" s="4">
        <v>0</v>
      </c>
      <c r="J22" s="4">
        <v>0</v>
      </c>
      <c r="K22" s="40">
        <v>10335</v>
      </c>
    </row>
    <row r="23" spans="2:12" x14ac:dyDescent="0.35">
      <c r="B23" s="46" t="s">
        <v>24</v>
      </c>
      <c r="C23" s="4">
        <v>52</v>
      </c>
      <c r="D23" s="4">
        <v>893</v>
      </c>
      <c r="E23" s="4">
        <v>0</v>
      </c>
      <c r="F23" s="4">
        <v>220</v>
      </c>
      <c r="G23" s="4">
        <v>0</v>
      </c>
      <c r="H23" s="4">
        <v>0</v>
      </c>
      <c r="I23" s="4">
        <v>0</v>
      </c>
      <c r="J23" s="4">
        <v>0</v>
      </c>
      <c r="K23" s="40">
        <v>1164</v>
      </c>
    </row>
    <row r="24" spans="2:12" x14ac:dyDescent="0.35">
      <c r="B24" s="46" t="s">
        <v>45</v>
      </c>
      <c r="C24" s="4">
        <v>0</v>
      </c>
      <c r="D24" s="4">
        <v>363</v>
      </c>
      <c r="E24" s="4">
        <v>0</v>
      </c>
      <c r="F24" s="4">
        <v>0</v>
      </c>
      <c r="G24" s="4">
        <v>0</v>
      </c>
      <c r="H24" s="4">
        <v>0</v>
      </c>
      <c r="I24" s="4">
        <v>0</v>
      </c>
      <c r="J24" s="4">
        <v>0</v>
      </c>
      <c r="K24" s="40">
        <v>363</v>
      </c>
    </row>
    <row r="25" spans="2:12" x14ac:dyDescent="0.35">
      <c r="B25" s="46" t="s">
        <v>23</v>
      </c>
      <c r="C25" s="4">
        <v>0</v>
      </c>
      <c r="D25" s="4">
        <v>5940</v>
      </c>
      <c r="E25" s="4">
        <v>72</v>
      </c>
      <c r="F25" s="4">
        <v>2797</v>
      </c>
      <c r="G25" s="4">
        <v>0</v>
      </c>
      <c r="H25" s="4">
        <v>0</v>
      </c>
      <c r="I25" s="4">
        <v>0</v>
      </c>
      <c r="J25" s="4">
        <v>0</v>
      </c>
      <c r="K25" s="40">
        <v>8808</v>
      </c>
    </row>
    <row r="26" spans="2:12" ht="16.5" x14ac:dyDescent="0.35">
      <c r="B26" s="44" t="s">
        <v>103</v>
      </c>
      <c r="C26" s="4">
        <v>0</v>
      </c>
      <c r="D26" s="4">
        <v>371</v>
      </c>
      <c r="E26" s="4">
        <v>0</v>
      </c>
      <c r="F26" s="4">
        <v>357</v>
      </c>
      <c r="G26" s="4">
        <v>0</v>
      </c>
      <c r="H26" s="4">
        <v>0</v>
      </c>
      <c r="I26" s="4">
        <v>0</v>
      </c>
      <c r="J26" s="4">
        <v>0</v>
      </c>
      <c r="K26" s="40">
        <v>729</v>
      </c>
    </row>
    <row r="27" spans="2:12" x14ac:dyDescent="0.35">
      <c r="B27" s="47" t="s">
        <v>46</v>
      </c>
      <c r="C27" s="2">
        <v>28340</v>
      </c>
      <c r="D27" s="2">
        <v>15853</v>
      </c>
      <c r="E27" s="2">
        <v>931</v>
      </c>
      <c r="F27" s="2">
        <v>10413</v>
      </c>
      <c r="G27" s="2">
        <v>3328</v>
      </c>
      <c r="H27" s="2">
        <v>5942</v>
      </c>
      <c r="I27" s="2">
        <v>4627</v>
      </c>
      <c r="J27" s="2">
        <v>11983</v>
      </c>
      <c r="K27" s="2">
        <v>81417</v>
      </c>
    </row>
    <row r="28" spans="2:12" ht="36.75" customHeight="1" x14ac:dyDescent="0.35">
      <c r="B28" s="370" t="s">
        <v>147</v>
      </c>
      <c r="C28" s="370"/>
      <c r="D28" s="370"/>
      <c r="E28" s="370"/>
      <c r="F28" s="370"/>
      <c r="G28" s="370"/>
      <c r="H28" s="370"/>
      <c r="I28" s="370"/>
      <c r="J28" s="370"/>
      <c r="K28" s="370"/>
    </row>
    <row r="29" spans="2:12" x14ac:dyDescent="0.35">
      <c r="B29" s="370"/>
      <c r="C29" s="370"/>
      <c r="D29" s="370"/>
      <c r="E29" s="370"/>
      <c r="F29" s="370"/>
      <c r="G29" s="370"/>
      <c r="H29" s="370"/>
      <c r="I29" s="370"/>
      <c r="J29" s="370"/>
      <c r="K29" s="370"/>
    </row>
    <row r="31" spans="2:12" x14ac:dyDescent="0.35">
      <c r="B31" s="3" t="s">
        <v>47</v>
      </c>
    </row>
    <row r="33" spans="2:11" ht="29" x14ac:dyDescent="0.35">
      <c r="B33" s="41" t="s">
        <v>48</v>
      </c>
      <c r="C33" s="42" t="s">
        <v>31</v>
      </c>
      <c r="D33" s="42" t="s">
        <v>32</v>
      </c>
      <c r="E33" s="42" t="s">
        <v>33</v>
      </c>
      <c r="F33" s="42" t="s">
        <v>34</v>
      </c>
      <c r="G33" s="42" t="s">
        <v>35</v>
      </c>
      <c r="H33" s="42" t="s">
        <v>36</v>
      </c>
      <c r="I33" s="42" t="s">
        <v>37</v>
      </c>
      <c r="J33" s="42" t="s">
        <v>38</v>
      </c>
      <c r="K33" s="43" t="s">
        <v>39</v>
      </c>
    </row>
    <row r="34" spans="2:11" x14ac:dyDescent="0.35">
      <c r="B34" s="44" t="s">
        <v>40</v>
      </c>
      <c r="C34" s="1">
        <v>15270</v>
      </c>
      <c r="D34" s="1">
        <v>1430</v>
      </c>
      <c r="E34" s="1">
        <v>5310</v>
      </c>
      <c r="F34" s="1">
        <v>88</v>
      </c>
      <c r="G34" s="1">
        <v>0</v>
      </c>
      <c r="H34" s="1">
        <v>200</v>
      </c>
      <c r="I34" s="1">
        <v>9368</v>
      </c>
      <c r="J34" s="1">
        <v>10935</v>
      </c>
      <c r="K34" s="2">
        <v>42601</v>
      </c>
    </row>
    <row r="35" spans="2:11" x14ac:dyDescent="0.35">
      <c r="B35" s="44" t="s">
        <v>41</v>
      </c>
      <c r="C35" s="1">
        <v>5083</v>
      </c>
      <c r="D35" s="1">
        <v>6392</v>
      </c>
      <c r="E35" s="1">
        <v>0</v>
      </c>
      <c r="F35" s="1">
        <v>2737</v>
      </c>
      <c r="G35" s="1">
        <v>24865</v>
      </c>
      <c r="H35" s="1">
        <v>4505</v>
      </c>
      <c r="I35" s="1">
        <v>742</v>
      </c>
      <c r="J35" s="1">
        <v>15939</v>
      </c>
      <c r="K35" s="2">
        <v>60264</v>
      </c>
    </row>
    <row r="36" spans="2:11" x14ac:dyDescent="0.35">
      <c r="B36" s="44" t="s">
        <v>149</v>
      </c>
      <c r="C36" s="1">
        <v>40638</v>
      </c>
      <c r="D36" s="1">
        <v>37517</v>
      </c>
      <c r="E36" s="1">
        <v>691</v>
      </c>
      <c r="F36" s="1">
        <v>11829</v>
      </c>
      <c r="G36" s="1">
        <v>0</v>
      </c>
      <c r="H36" s="1">
        <v>3316</v>
      </c>
      <c r="I36" s="1">
        <v>645</v>
      </c>
      <c r="J36" s="1">
        <v>9830</v>
      </c>
      <c r="K36" s="2">
        <v>104465</v>
      </c>
    </row>
    <row r="37" spans="2:11" x14ac:dyDescent="0.35">
      <c r="B37" s="209" t="s">
        <v>42</v>
      </c>
      <c r="C37" s="4">
        <v>40505</v>
      </c>
      <c r="D37" s="4">
        <v>13446</v>
      </c>
      <c r="E37" s="4">
        <v>375</v>
      </c>
      <c r="F37" s="4">
        <v>6634</v>
      </c>
      <c r="G37" s="4">
        <v>0</v>
      </c>
      <c r="H37" s="4">
        <v>3316</v>
      </c>
      <c r="I37" s="4">
        <v>645</v>
      </c>
      <c r="J37" s="4">
        <v>9830</v>
      </c>
      <c r="K37" s="40">
        <v>74750</v>
      </c>
    </row>
    <row r="38" spans="2:11" x14ac:dyDescent="0.35">
      <c r="B38" s="45" t="s">
        <v>15</v>
      </c>
      <c r="C38" s="4">
        <v>2750</v>
      </c>
      <c r="D38" s="4">
        <v>0</v>
      </c>
      <c r="E38" s="4">
        <v>0</v>
      </c>
      <c r="F38" s="4">
        <v>0</v>
      </c>
      <c r="G38" s="4">
        <v>0</v>
      </c>
      <c r="H38" s="4">
        <v>172</v>
      </c>
      <c r="I38" s="4">
        <v>0</v>
      </c>
      <c r="J38" s="4">
        <v>1537</v>
      </c>
      <c r="K38" s="40">
        <v>4459</v>
      </c>
    </row>
    <row r="39" spans="2:11" x14ac:dyDescent="0.35">
      <c r="B39" s="45" t="s">
        <v>43</v>
      </c>
      <c r="C39" s="4">
        <v>4479</v>
      </c>
      <c r="D39" s="4">
        <v>11168</v>
      </c>
      <c r="E39" s="4">
        <v>0</v>
      </c>
      <c r="F39" s="4">
        <v>1978</v>
      </c>
      <c r="G39" s="4">
        <v>0</v>
      </c>
      <c r="H39" s="4">
        <v>0</v>
      </c>
      <c r="I39" s="4">
        <v>0</v>
      </c>
      <c r="J39" s="4">
        <v>0</v>
      </c>
      <c r="K39" s="40">
        <v>17625</v>
      </c>
    </row>
    <row r="40" spans="2:11" x14ac:dyDescent="0.35">
      <c r="B40" s="45" t="s">
        <v>17</v>
      </c>
      <c r="C40" s="4">
        <v>12208</v>
      </c>
      <c r="D40" s="4">
        <v>1796</v>
      </c>
      <c r="E40" s="4">
        <v>375</v>
      </c>
      <c r="F40" s="4">
        <v>3546</v>
      </c>
      <c r="G40" s="4">
        <v>0</v>
      </c>
      <c r="H40" s="4">
        <v>1052</v>
      </c>
      <c r="I40" s="4">
        <v>0</v>
      </c>
      <c r="J40" s="4">
        <v>5147</v>
      </c>
      <c r="K40" s="40">
        <v>24122</v>
      </c>
    </row>
    <row r="41" spans="2:11" x14ac:dyDescent="0.35">
      <c r="B41" s="45" t="s">
        <v>18</v>
      </c>
      <c r="C41" s="4">
        <v>14902</v>
      </c>
      <c r="D41" s="4">
        <v>0</v>
      </c>
      <c r="E41" s="4">
        <v>0</v>
      </c>
      <c r="F41" s="4">
        <v>348</v>
      </c>
      <c r="G41" s="4">
        <v>0</v>
      </c>
      <c r="H41" s="4">
        <v>64</v>
      </c>
      <c r="I41" s="4">
        <v>645</v>
      </c>
      <c r="J41" s="4">
        <v>0</v>
      </c>
      <c r="K41" s="40">
        <v>15959</v>
      </c>
    </row>
    <row r="42" spans="2:11" x14ac:dyDescent="0.35">
      <c r="B42" s="45" t="s">
        <v>44</v>
      </c>
      <c r="C42" s="4">
        <v>4145</v>
      </c>
      <c r="D42" s="4">
        <v>482</v>
      </c>
      <c r="E42" s="4">
        <v>0</v>
      </c>
      <c r="F42" s="4">
        <v>592</v>
      </c>
      <c r="G42" s="4">
        <v>0</v>
      </c>
      <c r="H42" s="4">
        <v>2028</v>
      </c>
      <c r="I42" s="4">
        <v>0</v>
      </c>
      <c r="J42" s="4">
        <v>3146</v>
      </c>
      <c r="K42" s="40">
        <v>10394</v>
      </c>
    </row>
    <row r="43" spans="2:11" ht="16.5" x14ac:dyDescent="0.35">
      <c r="B43" s="46" t="s">
        <v>101</v>
      </c>
      <c r="C43" s="4">
        <v>2022</v>
      </c>
      <c r="D43" s="4">
        <v>0</v>
      </c>
      <c r="E43" s="4">
        <v>0</v>
      </c>
      <c r="F43" s="4">
        <v>170</v>
      </c>
      <c r="G43" s="4">
        <v>0</v>
      </c>
      <c r="H43" s="4">
        <v>0</v>
      </c>
      <c r="I43" s="4">
        <v>0</v>
      </c>
      <c r="J43" s="4">
        <v>0</v>
      </c>
      <c r="K43" s="40">
        <v>2192</v>
      </c>
    </row>
    <row r="44" spans="2:11" x14ac:dyDescent="0.35">
      <c r="B44" s="209" t="s">
        <v>20</v>
      </c>
      <c r="C44" s="4">
        <v>34</v>
      </c>
      <c r="D44" s="4">
        <v>1909</v>
      </c>
      <c r="E44" s="4">
        <v>0</v>
      </c>
      <c r="F44" s="4">
        <v>208</v>
      </c>
      <c r="G44" s="4">
        <v>0</v>
      </c>
      <c r="H44" s="4">
        <v>0</v>
      </c>
      <c r="I44" s="4">
        <v>0</v>
      </c>
      <c r="J44" s="4">
        <v>0</v>
      </c>
      <c r="K44" s="40">
        <v>2151</v>
      </c>
    </row>
    <row r="45" spans="2:11" x14ac:dyDescent="0.35">
      <c r="B45" s="45" t="s">
        <v>21</v>
      </c>
      <c r="C45" s="4">
        <v>0</v>
      </c>
      <c r="D45" s="4">
        <v>1023</v>
      </c>
      <c r="E45" s="4">
        <v>0</v>
      </c>
      <c r="F45" s="4">
        <v>81</v>
      </c>
      <c r="G45" s="4">
        <v>0</v>
      </c>
      <c r="H45" s="4">
        <v>0</v>
      </c>
      <c r="I45" s="4">
        <v>0</v>
      </c>
      <c r="J45" s="4">
        <v>0</v>
      </c>
      <c r="K45" s="40">
        <v>1104</v>
      </c>
    </row>
    <row r="46" spans="2:11" ht="16.5" x14ac:dyDescent="0.35">
      <c r="B46" s="45" t="s">
        <v>102</v>
      </c>
      <c r="C46" s="4">
        <v>34</v>
      </c>
      <c r="D46" s="4">
        <v>887</v>
      </c>
      <c r="E46" s="4">
        <v>0</v>
      </c>
      <c r="F46" s="4">
        <v>127</v>
      </c>
      <c r="G46" s="4">
        <v>0</v>
      </c>
      <c r="H46" s="4">
        <v>0</v>
      </c>
      <c r="I46" s="4">
        <v>0</v>
      </c>
      <c r="J46" s="4">
        <v>0</v>
      </c>
      <c r="K46" s="40">
        <v>1048</v>
      </c>
    </row>
    <row r="47" spans="2:11" x14ac:dyDescent="0.35">
      <c r="B47" s="209" t="s">
        <v>22</v>
      </c>
      <c r="C47" s="4">
        <v>98</v>
      </c>
      <c r="D47" s="4">
        <v>21149</v>
      </c>
      <c r="E47" s="4">
        <v>316</v>
      </c>
      <c r="F47" s="4">
        <v>4047</v>
      </c>
      <c r="G47" s="4">
        <v>0</v>
      </c>
      <c r="H47" s="4">
        <v>0</v>
      </c>
      <c r="I47" s="4">
        <v>0</v>
      </c>
      <c r="J47" s="4">
        <v>0</v>
      </c>
      <c r="K47" s="40">
        <v>25611</v>
      </c>
    </row>
    <row r="48" spans="2:11" x14ac:dyDescent="0.35">
      <c r="B48" s="46" t="s">
        <v>24</v>
      </c>
      <c r="C48" s="4">
        <v>98</v>
      </c>
      <c r="D48" s="4">
        <v>1443</v>
      </c>
      <c r="E48" s="4">
        <v>0</v>
      </c>
      <c r="F48" s="4">
        <v>516</v>
      </c>
      <c r="G48" s="4">
        <v>0</v>
      </c>
      <c r="H48" s="4">
        <v>0</v>
      </c>
      <c r="I48" s="4">
        <v>0</v>
      </c>
      <c r="J48" s="4">
        <v>0</v>
      </c>
      <c r="K48" s="40">
        <v>2058</v>
      </c>
    </row>
    <row r="49" spans="2:11" x14ac:dyDescent="0.35">
      <c r="B49" s="46" t="s">
        <v>45</v>
      </c>
      <c r="C49" s="4">
        <v>0</v>
      </c>
      <c r="D49" s="4">
        <v>1045</v>
      </c>
      <c r="E49" s="4">
        <v>0</v>
      </c>
      <c r="F49" s="4">
        <v>0</v>
      </c>
      <c r="G49" s="4">
        <v>0</v>
      </c>
      <c r="H49" s="4">
        <v>0</v>
      </c>
      <c r="I49" s="4">
        <v>0</v>
      </c>
      <c r="J49" s="4">
        <v>0</v>
      </c>
      <c r="K49" s="40">
        <v>1045</v>
      </c>
    </row>
    <row r="50" spans="2:11" x14ac:dyDescent="0.35">
      <c r="B50" s="46" t="s">
        <v>23</v>
      </c>
      <c r="C50" s="4">
        <v>0</v>
      </c>
      <c r="D50" s="4">
        <v>18661</v>
      </c>
      <c r="E50" s="4">
        <v>316</v>
      </c>
      <c r="F50" s="4">
        <v>3530</v>
      </c>
      <c r="G50" s="4">
        <v>0</v>
      </c>
      <c r="H50" s="4">
        <v>0</v>
      </c>
      <c r="I50" s="4">
        <v>0</v>
      </c>
      <c r="J50" s="4">
        <v>0</v>
      </c>
      <c r="K50" s="40">
        <v>22507</v>
      </c>
    </row>
    <row r="51" spans="2:11" ht="16.5" x14ac:dyDescent="0.35">
      <c r="B51" s="208" t="s">
        <v>151</v>
      </c>
      <c r="C51" s="4">
        <v>0</v>
      </c>
      <c r="D51" s="4">
        <v>1013</v>
      </c>
      <c r="E51" s="4">
        <v>0</v>
      </c>
      <c r="F51" s="4">
        <v>941</v>
      </c>
      <c r="G51" s="4">
        <v>0</v>
      </c>
      <c r="H51" s="4">
        <v>0</v>
      </c>
      <c r="I51" s="4">
        <v>0</v>
      </c>
      <c r="J51" s="4">
        <v>0</v>
      </c>
      <c r="K51" s="40">
        <v>1953</v>
      </c>
    </row>
    <row r="52" spans="2:11" x14ac:dyDescent="0.35">
      <c r="B52" s="47" t="s">
        <v>23</v>
      </c>
      <c r="C52" s="2">
        <v>60991</v>
      </c>
      <c r="D52" s="2">
        <v>45339</v>
      </c>
      <c r="E52" s="2">
        <v>6001</v>
      </c>
      <c r="F52" s="2">
        <v>14654</v>
      </c>
      <c r="G52" s="2">
        <v>24865</v>
      </c>
      <c r="H52" s="2">
        <v>8021</v>
      </c>
      <c r="I52" s="2">
        <v>10755</v>
      </c>
      <c r="J52" s="2">
        <v>36705</v>
      </c>
      <c r="K52" s="2">
        <v>207330</v>
      </c>
    </row>
    <row r="53" spans="2:11" ht="15" customHeight="1" x14ac:dyDescent="0.35">
      <c r="B53" s="370" t="s">
        <v>122</v>
      </c>
      <c r="C53" s="370"/>
      <c r="D53" s="370"/>
      <c r="E53" s="370"/>
      <c r="F53" s="370"/>
      <c r="G53" s="370"/>
      <c r="H53" s="370"/>
      <c r="I53" s="370"/>
      <c r="J53" s="370"/>
      <c r="K53" s="370"/>
    </row>
    <row r="54" spans="2:11" ht="39" customHeight="1" x14ac:dyDescent="0.35">
      <c r="B54" s="370"/>
      <c r="C54" s="370"/>
      <c r="D54" s="370"/>
      <c r="E54" s="370"/>
      <c r="F54" s="370"/>
      <c r="G54" s="370"/>
      <c r="H54" s="370"/>
      <c r="I54" s="370"/>
      <c r="J54" s="370"/>
      <c r="K54" s="370"/>
    </row>
    <row r="56" spans="2:11" ht="16.5" x14ac:dyDescent="0.35">
      <c r="B56" s="3" t="s">
        <v>138</v>
      </c>
    </row>
    <row r="58" spans="2:11" ht="29" x14ac:dyDescent="0.35">
      <c r="B58" s="41" t="s">
        <v>30</v>
      </c>
      <c r="C58" s="42" t="s">
        <v>31</v>
      </c>
      <c r="D58" s="42" t="s">
        <v>32</v>
      </c>
      <c r="E58" s="42" t="s">
        <v>33</v>
      </c>
      <c r="F58" s="42" t="s">
        <v>34</v>
      </c>
      <c r="G58" s="42" t="s">
        <v>35</v>
      </c>
      <c r="H58" s="42" t="s">
        <v>36</v>
      </c>
      <c r="I58" s="42" t="s">
        <v>37</v>
      </c>
      <c r="J58" s="42" t="s">
        <v>38</v>
      </c>
      <c r="K58" s="43" t="s">
        <v>39</v>
      </c>
    </row>
    <row r="59" spans="2:11" x14ac:dyDescent="0.35">
      <c r="B59" s="44" t="s">
        <v>40</v>
      </c>
      <c r="C59" s="1">
        <v>1</v>
      </c>
      <c r="D59" s="1">
        <v>13</v>
      </c>
      <c r="E59" s="1">
        <v>0</v>
      </c>
      <c r="F59" s="1">
        <v>186</v>
      </c>
      <c r="G59" s="1">
        <v>0</v>
      </c>
      <c r="H59" s="1">
        <v>130</v>
      </c>
      <c r="I59" s="1">
        <v>0</v>
      </c>
      <c r="J59" s="1">
        <v>11</v>
      </c>
      <c r="K59" s="2">
        <v>341</v>
      </c>
    </row>
    <row r="60" spans="2:11" x14ac:dyDescent="0.35">
      <c r="B60" s="44" t="s">
        <v>41</v>
      </c>
      <c r="C60" s="1">
        <v>0</v>
      </c>
      <c r="D60" s="1">
        <v>1</v>
      </c>
      <c r="E60" s="1">
        <v>0</v>
      </c>
      <c r="F60" s="1">
        <v>605</v>
      </c>
      <c r="G60" s="1">
        <v>0</v>
      </c>
      <c r="H60" s="1">
        <v>0</v>
      </c>
      <c r="I60" s="1">
        <v>0</v>
      </c>
      <c r="J60" s="1">
        <v>0</v>
      </c>
      <c r="K60" s="2">
        <v>607</v>
      </c>
    </row>
    <row r="61" spans="2:11" x14ac:dyDescent="0.35">
      <c r="B61" s="44" t="s">
        <v>149</v>
      </c>
      <c r="C61" s="1">
        <v>3</v>
      </c>
      <c r="D61" s="1">
        <v>1138</v>
      </c>
      <c r="E61" s="1">
        <v>0</v>
      </c>
      <c r="F61" s="1">
        <v>2085</v>
      </c>
      <c r="G61" s="1">
        <v>0</v>
      </c>
      <c r="H61" s="1">
        <v>34</v>
      </c>
      <c r="I61" s="1">
        <v>0</v>
      </c>
      <c r="J61" s="1">
        <v>54</v>
      </c>
      <c r="K61" s="2">
        <v>3313</v>
      </c>
    </row>
    <row r="62" spans="2:11" x14ac:dyDescent="0.35">
      <c r="B62" s="209" t="s">
        <v>42</v>
      </c>
      <c r="C62" s="4">
        <v>3</v>
      </c>
      <c r="D62" s="4">
        <v>1102</v>
      </c>
      <c r="E62" s="4">
        <v>0</v>
      </c>
      <c r="F62" s="4">
        <v>1170</v>
      </c>
      <c r="G62" s="4">
        <v>0</v>
      </c>
      <c r="H62" s="4">
        <v>34</v>
      </c>
      <c r="I62" s="4">
        <v>0</v>
      </c>
      <c r="J62" s="4">
        <v>54</v>
      </c>
      <c r="K62" s="40">
        <v>2363</v>
      </c>
    </row>
    <row r="63" spans="2:11" x14ac:dyDescent="0.35">
      <c r="B63" s="45" t="s">
        <v>15</v>
      </c>
      <c r="C63" s="4">
        <v>0</v>
      </c>
      <c r="D63" s="4">
        <v>0</v>
      </c>
      <c r="E63" s="4">
        <v>0</v>
      </c>
      <c r="F63" s="4">
        <v>0</v>
      </c>
      <c r="G63" s="4">
        <v>0</v>
      </c>
      <c r="H63" s="4">
        <v>0</v>
      </c>
      <c r="I63" s="4">
        <v>0</v>
      </c>
      <c r="J63" s="4">
        <v>54</v>
      </c>
      <c r="K63" s="40">
        <v>54</v>
      </c>
    </row>
    <row r="64" spans="2:11" x14ac:dyDescent="0.35">
      <c r="B64" s="45" t="s">
        <v>43</v>
      </c>
      <c r="C64" s="4">
        <v>0</v>
      </c>
      <c r="D64" s="4">
        <v>747</v>
      </c>
      <c r="E64" s="4">
        <v>0</v>
      </c>
      <c r="F64" s="4">
        <v>150</v>
      </c>
      <c r="G64" s="4">
        <v>0</v>
      </c>
      <c r="H64" s="4">
        <v>0</v>
      </c>
      <c r="I64" s="4">
        <v>0</v>
      </c>
      <c r="J64" s="4">
        <v>0</v>
      </c>
      <c r="K64" s="40">
        <v>897</v>
      </c>
    </row>
    <row r="65" spans="2:11" x14ac:dyDescent="0.35">
      <c r="B65" s="45" t="s">
        <v>17</v>
      </c>
      <c r="C65" s="4">
        <v>2</v>
      </c>
      <c r="D65" s="4">
        <v>178</v>
      </c>
      <c r="E65" s="4">
        <v>0</v>
      </c>
      <c r="F65" s="4">
        <v>343</v>
      </c>
      <c r="G65" s="4">
        <v>0</v>
      </c>
      <c r="H65" s="4">
        <v>0</v>
      </c>
      <c r="I65" s="4">
        <v>0</v>
      </c>
      <c r="J65" s="4">
        <v>0</v>
      </c>
      <c r="K65" s="40">
        <v>523</v>
      </c>
    </row>
    <row r="66" spans="2:11" x14ac:dyDescent="0.35">
      <c r="B66" s="45" t="s">
        <v>18</v>
      </c>
      <c r="C66" s="4">
        <v>0</v>
      </c>
      <c r="D66" s="4">
        <v>0</v>
      </c>
      <c r="E66" s="4">
        <v>0</v>
      </c>
      <c r="F66" s="4">
        <v>507</v>
      </c>
      <c r="G66" s="4">
        <v>0</v>
      </c>
      <c r="H66" s="4">
        <v>0</v>
      </c>
      <c r="I66" s="4">
        <v>0</v>
      </c>
      <c r="J66" s="4">
        <v>0</v>
      </c>
      <c r="K66" s="40">
        <v>507</v>
      </c>
    </row>
    <row r="67" spans="2:11" x14ac:dyDescent="0.35">
      <c r="B67" s="45" t="s">
        <v>44</v>
      </c>
      <c r="C67" s="4">
        <v>1</v>
      </c>
      <c r="D67" s="4">
        <v>177</v>
      </c>
      <c r="E67" s="4">
        <v>0</v>
      </c>
      <c r="F67" s="4">
        <v>123</v>
      </c>
      <c r="G67" s="4">
        <v>0</v>
      </c>
      <c r="H67" s="4">
        <v>34</v>
      </c>
      <c r="I67" s="4">
        <v>0</v>
      </c>
      <c r="J67" s="4">
        <v>0</v>
      </c>
      <c r="K67" s="40">
        <v>335</v>
      </c>
    </row>
    <row r="68" spans="2:11" ht="16.5" x14ac:dyDescent="0.35">
      <c r="B68" s="46" t="s">
        <v>102</v>
      </c>
      <c r="C68" s="4">
        <v>0</v>
      </c>
      <c r="D68" s="4">
        <v>0</v>
      </c>
      <c r="E68" s="4">
        <v>0</v>
      </c>
      <c r="F68" s="4">
        <v>47</v>
      </c>
      <c r="G68" s="4">
        <v>0</v>
      </c>
      <c r="H68" s="4">
        <v>0</v>
      </c>
      <c r="I68" s="4">
        <v>0</v>
      </c>
      <c r="J68" s="4">
        <v>0</v>
      </c>
      <c r="K68" s="40">
        <v>47</v>
      </c>
    </row>
    <row r="69" spans="2:11" x14ac:dyDescent="0.35">
      <c r="B69" s="209" t="s">
        <v>20</v>
      </c>
      <c r="C69" s="4">
        <v>0</v>
      </c>
      <c r="D69" s="4">
        <v>0</v>
      </c>
      <c r="E69" s="4">
        <v>0</v>
      </c>
      <c r="F69" s="4">
        <v>147</v>
      </c>
      <c r="G69" s="4">
        <v>0</v>
      </c>
      <c r="H69" s="4">
        <v>0</v>
      </c>
      <c r="I69" s="4">
        <v>0</v>
      </c>
      <c r="J69" s="4">
        <v>0</v>
      </c>
      <c r="K69" s="40">
        <v>147</v>
      </c>
    </row>
    <row r="70" spans="2:11" x14ac:dyDescent="0.35">
      <c r="B70" s="45" t="s">
        <v>21</v>
      </c>
      <c r="C70" s="4">
        <v>0</v>
      </c>
      <c r="D70" s="4">
        <v>0</v>
      </c>
      <c r="E70" s="4">
        <v>0</v>
      </c>
      <c r="F70" s="4">
        <v>63</v>
      </c>
      <c r="G70" s="4">
        <v>0</v>
      </c>
      <c r="H70" s="4">
        <v>0</v>
      </c>
      <c r="I70" s="4">
        <v>0</v>
      </c>
      <c r="J70" s="4">
        <v>0</v>
      </c>
      <c r="K70" s="40">
        <v>63</v>
      </c>
    </row>
    <row r="71" spans="2:11" x14ac:dyDescent="0.35">
      <c r="B71" s="45" t="s">
        <v>56</v>
      </c>
      <c r="C71" s="4">
        <v>0</v>
      </c>
      <c r="D71" s="4">
        <v>0</v>
      </c>
      <c r="E71" s="4">
        <v>0</v>
      </c>
      <c r="F71" s="4">
        <v>84</v>
      </c>
      <c r="G71" s="4">
        <v>0</v>
      </c>
      <c r="H71" s="4">
        <v>0</v>
      </c>
      <c r="I71" s="4">
        <v>0</v>
      </c>
      <c r="J71" s="4">
        <v>0</v>
      </c>
      <c r="K71" s="40">
        <v>84</v>
      </c>
    </row>
    <row r="72" spans="2:11" x14ac:dyDescent="0.35">
      <c r="B72" s="209" t="s">
        <v>22</v>
      </c>
      <c r="C72" s="4">
        <v>0</v>
      </c>
      <c r="D72" s="4">
        <v>36</v>
      </c>
      <c r="E72" s="4">
        <v>0</v>
      </c>
      <c r="F72" s="4">
        <v>768</v>
      </c>
      <c r="G72" s="4">
        <v>0</v>
      </c>
      <c r="H72" s="4">
        <v>0</v>
      </c>
      <c r="I72" s="4">
        <v>0</v>
      </c>
      <c r="J72" s="4">
        <v>0</v>
      </c>
      <c r="K72" s="40">
        <v>804</v>
      </c>
    </row>
    <row r="73" spans="2:11" x14ac:dyDescent="0.35">
      <c r="B73" s="46" t="s">
        <v>24</v>
      </c>
      <c r="C73" s="4">
        <v>0</v>
      </c>
      <c r="D73" s="4">
        <v>0</v>
      </c>
      <c r="E73" s="4">
        <v>0</v>
      </c>
      <c r="F73" s="4">
        <v>0</v>
      </c>
      <c r="G73" s="4">
        <v>0</v>
      </c>
      <c r="H73" s="4">
        <v>0</v>
      </c>
      <c r="I73" s="4">
        <v>0</v>
      </c>
      <c r="J73" s="4">
        <v>0</v>
      </c>
      <c r="K73" s="40">
        <v>0</v>
      </c>
    </row>
    <row r="74" spans="2:11" x14ac:dyDescent="0.35">
      <c r="B74" s="46" t="s">
        <v>45</v>
      </c>
      <c r="C74" s="4">
        <v>0</v>
      </c>
      <c r="D74" s="4">
        <v>36</v>
      </c>
      <c r="E74" s="4">
        <v>0</v>
      </c>
      <c r="F74" s="4">
        <v>0</v>
      </c>
      <c r="G74" s="4">
        <v>0</v>
      </c>
      <c r="H74" s="4">
        <v>0</v>
      </c>
      <c r="I74" s="4">
        <v>0</v>
      </c>
      <c r="J74" s="4">
        <v>0</v>
      </c>
      <c r="K74" s="40">
        <v>36</v>
      </c>
    </row>
    <row r="75" spans="2:11" x14ac:dyDescent="0.35">
      <c r="B75" s="46" t="s">
        <v>23</v>
      </c>
      <c r="C75" s="4">
        <v>0</v>
      </c>
      <c r="D75" s="4">
        <v>0</v>
      </c>
      <c r="E75" s="4">
        <v>0</v>
      </c>
      <c r="F75" s="4">
        <v>768</v>
      </c>
      <c r="G75" s="4">
        <v>0</v>
      </c>
      <c r="H75" s="4">
        <v>0</v>
      </c>
      <c r="I75" s="4">
        <v>0</v>
      </c>
      <c r="J75" s="4">
        <v>0</v>
      </c>
      <c r="K75" s="40">
        <v>768</v>
      </c>
    </row>
    <row r="76" spans="2:11" x14ac:dyDescent="0.35">
      <c r="B76" s="209" t="s">
        <v>25</v>
      </c>
      <c r="C76" s="4">
        <v>0</v>
      </c>
      <c r="D76" s="4">
        <v>0</v>
      </c>
      <c r="E76" s="4">
        <v>0</v>
      </c>
      <c r="F76" s="4">
        <v>0</v>
      </c>
      <c r="G76" s="4">
        <v>0</v>
      </c>
      <c r="H76" s="4">
        <v>0</v>
      </c>
      <c r="I76" s="4">
        <v>0</v>
      </c>
      <c r="J76" s="4">
        <v>0</v>
      </c>
      <c r="K76" s="40">
        <v>0</v>
      </c>
    </row>
    <row r="77" spans="2:11" x14ac:dyDescent="0.35">
      <c r="B77" s="47" t="s">
        <v>46</v>
      </c>
      <c r="C77" s="2">
        <v>3</v>
      </c>
      <c r="D77" s="2">
        <v>1153</v>
      </c>
      <c r="E77" s="2">
        <v>0</v>
      </c>
      <c r="F77" s="2">
        <v>2877</v>
      </c>
      <c r="G77" s="2">
        <v>0</v>
      </c>
      <c r="H77" s="2">
        <v>164</v>
      </c>
      <c r="I77" s="2">
        <v>0</v>
      </c>
      <c r="J77" s="2">
        <v>65</v>
      </c>
      <c r="K77" s="2">
        <v>4261</v>
      </c>
    </row>
    <row r="78" spans="2:11" ht="15" customHeight="1" x14ac:dyDescent="0.35">
      <c r="B78" s="370" t="s">
        <v>144</v>
      </c>
      <c r="C78" s="370"/>
      <c r="D78" s="370"/>
      <c r="E78" s="370"/>
      <c r="F78" s="370"/>
      <c r="G78" s="370"/>
      <c r="H78" s="370"/>
      <c r="I78" s="370"/>
      <c r="J78" s="370"/>
      <c r="K78" s="370"/>
    </row>
    <row r="79" spans="2:11" ht="48" customHeight="1" x14ac:dyDescent="0.35">
      <c r="B79" s="370"/>
      <c r="C79" s="370"/>
      <c r="D79" s="370"/>
      <c r="E79" s="370"/>
      <c r="F79" s="370"/>
      <c r="G79" s="370"/>
      <c r="H79" s="370"/>
      <c r="I79" s="370"/>
      <c r="J79" s="370"/>
      <c r="K79" s="370"/>
    </row>
    <row r="81" spans="2:8" ht="16.5" x14ac:dyDescent="0.35">
      <c r="B81" s="3" t="s">
        <v>100</v>
      </c>
    </row>
    <row r="83" spans="2:8" ht="29" x14ac:dyDescent="0.35">
      <c r="B83" s="145" t="s">
        <v>49</v>
      </c>
      <c r="C83" s="97" t="s">
        <v>32</v>
      </c>
      <c r="D83" s="97" t="s">
        <v>31</v>
      </c>
      <c r="E83" s="97" t="s">
        <v>33</v>
      </c>
      <c r="F83" s="97" t="s">
        <v>90</v>
      </c>
      <c r="G83" s="97" t="s">
        <v>121</v>
      </c>
      <c r="H83" s="97" t="s">
        <v>46</v>
      </c>
    </row>
    <row r="84" spans="2:8" x14ac:dyDescent="0.35">
      <c r="B84" s="146" t="s">
        <v>12</v>
      </c>
      <c r="C84" s="216">
        <v>0</v>
      </c>
      <c r="D84" s="216">
        <v>4</v>
      </c>
      <c r="E84" s="216">
        <v>0</v>
      </c>
      <c r="F84" s="216">
        <v>223</v>
      </c>
      <c r="G84" s="216">
        <v>1572</v>
      </c>
      <c r="H84" s="216">
        <v>1798</v>
      </c>
    </row>
    <row r="85" spans="2:8" x14ac:dyDescent="0.35">
      <c r="B85" s="146" t="s">
        <v>13</v>
      </c>
      <c r="C85" s="216">
        <v>9</v>
      </c>
      <c r="D85" s="216">
        <v>10</v>
      </c>
      <c r="E85" s="216">
        <v>0</v>
      </c>
      <c r="F85" s="216">
        <v>1441</v>
      </c>
      <c r="G85" s="216">
        <v>5</v>
      </c>
      <c r="H85" s="216">
        <v>1465</v>
      </c>
    </row>
    <row r="86" spans="2:8" x14ac:dyDescent="0.35">
      <c r="B86" s="146" t="s">
        <v>149</v>
      </c>
      <c r="C86" s="216">
        <v>630</v>
      </c>
      <c r="D86" s="216">
        <v>156</v>
      </c>
      <c r="E86" s="216" t="s">
        <v>73</v>
      </c>
      <c r="F86" s="216">
        <v>1996</v>
      </c>
      <c r="G86" s="216">
        <v>283</v>
      </c>
      <c r="H86" s="216">
        <v>3065</v>
      </c>
    </row>
    <row r="87" spans="2:8" x14ac:dyDescent="0.35">
      <c r="B87" s="215" t="s">
        <v>42</v>
      </c>
      <c r="C87" s="147">
        <v>194</v>
      </c>
      <c r="D87" s="147">
        <v>156</v>
      </c>
      <c r="E87" s="147">
        <v>0</v>
      </c>
      <c r="F87" s="147">
        <v>755</v>
      </c>
      <c r="G87" s="147">
        <v>168</v>
      </c>
      <c r="H87" s="147">
        <v>1273</v>
      </c>
    </row>
    <row r="88" spans="2:8" hidden="1" x14ac:dyDescent="0.35">
      <c r="B88" s="215" t="s">
        <v>20</v>
      </c>
      <c r="C88" s="147">
        <v>0</v>
      </c>
      <c r="D88" s="147">
        <v>4</v>
      </c>
      <c r="E88" s="147">
        <v>0</v>
      </c>
      <c r="F88" s="147">
        <v>223</v>
      </c>
      <c r="G88" s="147">
        <v>1572</v>
      </c>
      <c r="H88" s="2">
        <v>1798</v>
      </c>
    </row>
    <row r="89" spans="2:8" x14ac:dyDescent="0.35">
      <c r="B89" s="215" t="s">
        <v>22</v>
      </c>
      <c r="C89" s="147">
        <v>0</v>
      </c>
      <c r="D89" s="147">
        <v>0</v>
      </c>
      <c r="E89" s="147">
        <v>0</v>
      </c>
      <c r="F89" s="147">
        <v>1148</v>
      </c>
      <c r="G89" s="147">
        <v>115</v>
      </c>
      <c r="H89" s="147">
        <v>1263</v>
      </c>
    </row>
    <row r="90" spans="2:8" x14ac:dyDescent="0.35">
      <c r="B90" s="215" t="s">
        <v>25</v>
      </c>
      <c r="C90" s="147">
        <v>436</v>
      </c>
      <c r="D90" s="147">
        <v>0</v>
      </c>
      <c r="E90" s="147">
        <v>0</v>
      </c>
      <c r="F90" s="147">
        <v>93</v>
      </c>
      <c r="G90" s="147">
        <v>0</v>
      </c>
      <c r="H90" s="147">
        <v>529</v>
      </c>
    </row>
    <row r="91" spans="2:8" x14ac:dyDescent="0.35">
      <c r="B91" s="48" t="s">
        <v>46</v>
      </c>
      <c r="C91" s="2">
        <v>639</v>
      </c>
      <c r="D91" s="2">
        <v>170</v>
      </c>
      <c r="E91" s="2" t="s">
        <v>73</v>
      </c>
      <c r="F91" s="2">
        <v>3659</v>
      </c>
      <c r="G91" s="2">
        <v>1860</v>
      </c>
      <c r="H91" s="2">
        <v>6328</v>
      </c>
    </row>
    <row r="92" spans="2:8" x14ac:dyDescent="0.35">
      <c r="B92" s="173" t="s">
        <v>91</v>
      </c>
    </row>
  </sheetData>
  <mergeCells count="5">
    <mergeCell ref="B78:K79"/>
    <mergeCell ref="B3:K4"/>
    <mergeCell ref="L4:M4"/>
    <mergeCell ref="B28:K29"/>
    <mergeCell ref="B53:K54"/>
  </mergeCells>
  <pageMargins left="0.7" right="0.7" top="0.75" bottom="0.75" header="0.3" footer="0.3"/>
  <pageSetup paperSize="9" orientation="portrait" r:id="rId1"/>
  <headerFooter>
    <oddHeader>&amp;C&amp;"Arial"&amp;8&amp;K000000INTERNAL&amp;1#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L21"/>
  <sheetViews>
    <sheetView showGridLines="0" zoomScaleNormal="100" workbookViewId="0">
      <selection activeCell="J21" sqref="J21"/>
    </sheetView>
  </sheetViews>
  <sheetFormatPr defaultColWidth="9.1796875" defaultRowHeight="14.5" x14ac:dyDescent="0.35"/>
  <cols>
    <col min="2" max="2" width="28.26953125" customWidth="1"/>
    <col min="3" max="8" width="13.26953125" customWidth="1"/>
  </cols>
  <sheetData>
    <row r="3" spans="2:12" ht="15" x14ac:dyDescent="0.35">
      <c r="B3" s="361" t="s">
        <v>139</v>
      </c>
      <c r="C3" s="361"/>
      <c r="D3" s="361"/>
      <c r="E3" s="361"/>
      <c r="F3" s="361"/>
      <c r="G3" s="361"/>
      <c r="H3" s="361"/>
      <c r="I3" s="5"/>
      <c r="J3" s="5"/>
      <c r="K3" s="5"/>
      <c r="L3" s="5"/>
    </row>
    <row r="4" spans="2:12" ht="15.5" thickBot="1" x14ac:dyDescent="0.4">
      <c r="B4" s="362"/>
      <c r="C4" s="362"/>
      <c r="D4" s="362"/>
      <c r="E4" s="362"/>
      <c r="F4" s="362"/>
      <c r="G4" s="362"/>
      <c r="H4" s="362"/>
      <c r="I4" s="363" t="s">
        <v>9</v>
      </c>
      <c r="J4" s="364"/>
      <c r="K4" s="5"/>
      <c r="L4" s="5"/>
    </row>
    <row r="6" spans="2:12" x14ac:dyDescent="0.35">
      <c r="B6" s="105"/>
      <c r="C6" s="367" t="s">
        <v>140</v>
      </c>
      <c r="D6" s="365"/>
      <c r="E6" s="367" t="s">
        <v>141</v>
      </c>
      <c r="F6" s="366"/>
      <c r="G6" s="367" t="s">
        <v>157</v>
      </c>
      <c r="H6" s="366"/>
    </row>
    <row r="7" spans="2:12" x14ac:dyDescent="0.35">
      <c r="B7" s="23"/>
      <c r="C7" s="24" t="s">
        <v>300</v>
      </c>
      <c r="D7" s="24" t="s">
        <v>301</v>
      </c>
      <c r="E7" s="24" t="s">
        <v>300</v>
      </c>
      <c r="F7" s="24" t="s">
        <v>301</v>
      </c>
      <c r="G7" s="24" t="s">
        <v>300</v>
      </c>
      <c r="H7" s="24" t="s">
        <v>301</v>
      </c>
    </row>
    <row r="8" spans="2:12" x14ac:dyDescent="0.35">
      <c r="B8" s="50" t="s">
        <v>12</v>
      </c>
      <c r="C8" s="195">
        <v>214.1</v>
      </c>
      <c r="D8" s="197">
        <v>220.4</v>
      </c>
      <c r="E8" s="102">
        <v>31.8</v>
      </c>
      <c r="F8" s="101">
        <v>31.7</v>
      </c>
      <c r="G8" s="102">
        <v>31.7</v>
      </c>
      <c r="H8" s="197">
        <v>31.6</v>
      </c>
    </row>
    <row r="9" spans="2:12" x14ac:dyDescent="0.35">
      <c r="B9" s="50" t="s">
        <v>13</v>
      </c>
      <c r="C9" s="198">
        <v>136.4</v>
      </c>
      <c r="D9" s="199">
        <v>131.69999999999999</v>
      </c>
      <c r="E9" s="198">
        <v>12.5</v>
      </c>
      <c r="F9" s="199">
        <v>12.5</v>
      </c>
      <c r="G9" s="198">
        <v>12.4</v>
      </c>
      <c r="H9" s="199">
        <v>12.3</v>
      </c>
    </row>
    <row r="10" spans="2:12" x14ac:dyDescent="0.35">
      <c r="B10" s="50" t="s">
        <v>149</v>
      </c>
      <c r="C10" s="198">
        <v>138.80000000000001</v>
      </c>
      <c r="D10" s="199">
        <v>155.5</v>
      </c>
      <c r="E10" s="198">
        <v>25.9</v>
      </c>
      <c r="F10" s="199">
        <v>28.5</v>
      </c>
      <c r="G10" s="198">
        <v>1.1000000000000001</v>
      </c>
      <c r="H10" s="199">
        <v>2</v>
      </c>
    </row>
    <row r="11" spans="2:12" x14ac:dyDescent="0.35">
      <c r="B11" s="210" t="s">
        <v>42</v>
      </c>
      <c r="C11" s="217">
        <v>126.2</v>
      </c>
      <c r="D11" s="218">
        <v>139.9</v>
      </c>
      <c r="E11" s="217">
        <v>25.9</v>
      </c>
      <c r="F11" s="218">
        <v>25.4</v>
      </c>
      <c r="G11" s="217">
        <v>1.1000000000000001</v>
      </c>
      <c r="H11" s="218">
        <v>0.7</v>
      </c>
    </row>
    <row r="12" spans="2:12" x14ac:dyDescent="0.35">
      <c r="B12" s="211" t="s">
        <v>15</v>
      </c>
      <c r="C12" s="200">
        <v>18.100000000000001</v>
      </c>
      <c r="D12" s="201">
        <v>17.5</v>
      </c>
      <c r="E12" s="200">
        <v>2.7</v>
      </c>
      <c r="F12" s="201">
        <v>2.6</v>
      </c>
      <c r="G12" s="200">
        <v>0</v>
      </c>
      <c r="H12" s="348">
        <v>0</v>
      </c>
    </row>
    <row r="13" spans="2:12" x14ac:dyDescent="0.35">
      <c r="B13" s="212" t="s">
        <v>16</v>
      </c>
      <c r="C13" s="202">
        <v>70.099999999999994</v>
      </c>
      <c r="D13" s="203">
        <v>81.7</v>
      </c>
      <c r="E13" s="202">
        <v>15.7</v>
      </c>
      <c r="F13" s="203">
        <v>15.4</v>
      </c>
      <c r="G13" s="202">
        <v>0.6</v>
      </c>
      <c r="H13" s="203">
        <v>0.2</v>
      </c>
    </row>
    <row r="14" spans="2:12" x14ac:dyDescent="0.35">
      <c r="B14" s="212" t="s">
        <v>17</v>
      </c>
      <c r="C14" s="202">
        <v>14.2</v>
      </c>
      <c r="D14" s="203">
        <v>17.3</v>
      </c>
      <c r="E14" s="202">
        <v>2.1</v>
      </c>
      <c r="F14" s="203">
        <v>2.1</v>
      </c>
      <c r="G14" s="202">
        <v>0.4</v>
      </c>
      <c r="H14" s="203">
        <v>0.4</v>
      </c>
    </row>
    <row r="15" spans="2:12" x14ac:dyDescent="0.35">
      <c r="B15" s="212" t="s">
        <v>18</v>
      </c>
      <c r="C15" s="202">
        <v>15.3</v>
      </c>
      <c r="D15" s="203">
        <v>15.1</v>
      </c>
      <c r="E15" s="202">
        <v>3.9</v>
      </c>
      <c r="F15" s="203">
        <v>3.8</v>
      </c>
      <c r="G15" s="202">
        <v>0.1</v>
      </c>
      <c r="H15" s="203">
        <v>0.1</v>
      </c>
    </row>
    <row r="16" spans="2:12" x14ac:dyDescent="0.35">
      <c r="B16" s="213" t="s">
        <v>19</v>
      </c>
      <c r="C16" s="204">
        <v>8.5</v>
      </c>
      <c r="D16" s="205">
        <v>8.3000000000000007</v>
      </c>
      <c r="E16" s="204">
        <v>1.6</v>
      </c>
      <c r="F16" s="205">
        <v>1.5</v>
      </c>
      <c r="G16" s="204">
        <v>0</v>
      </c>
      <c r="H16" s="205">
        <v>0</v>
      </c>
    </row>
    <row r="17" spans="2:8" x14ac:dyDescent="0.35">
      <c r="B17" s="210" t="s">
        <v>20</v>
      </c>
      <c r="C17" s="219">
        <v>12.6</v>
      </c>
      <c r="D17" s="218">
        <v>15.5</v>
      </c>
      <c r="E17" s="219">
        <v>0</v>
      </c>
      <c r="F17" s="218">
        <v>3.1</v>
      </c>
      <c r="G17" s="219">
        <v>0</v>
      </c>
      <c r="H17" s="218">
        <v>1.3</v>
      </c>
    </row>
    <row r="18" spans="2:8" x14ac:dyDescent="0.35">
      <c r="B18" s="214" t="s">
        <v>21</v>
      </c>
      <c r="C18" s="206">
        <v>12.6</v>
      </c>
      <c r="D18" s="207">
        <v>15.5</v>
      </c>
      <c r="E18" s="206">
        <v>0</v>
      </c>
      <c r="F18" s="207">
        <v>3.1</v>
      </c>
      <c r="G18" s="206">
        <v>0</v>
      </c>
      <c r="H18" s="207">
        <v>1.3</v>
      </c>
    </row>
    <row r="19" spans="2:8" x14ac:dyDescent="0.35">
      <c r="B19" s="51" t="s">
        <v>46</v>
      </c>
      <c r="C19" s="52">
        <v>489.2</v>
      </c>
      <c r="D19" s="52">
        <v>507.5</v>
      </c>
      <c r="E19" s="52">
        <v>70.3</v>
      </c>
      <c r="F19" s="52">
        <v>72.7</v>
      </c>
      <c r="G19" s="52">
        <v>45.2</v>
      </c>
      <c r="H19" s="52">
        <v>45.8</v>
      </c>
    </row>
    <row r="21" spans="2:8" ht="43.5" customHeight="1" x14ac:dyDescent="0.35">
      <c r="B21" s="371" t="s">
        <v>156</v>
      </c>
      <c r="C21" s="371"/>
      <c r="D21" s="371"/>
      <c r="E21" s="371"/>
      <c r="F21" s="371"/>
      <c r="G21" s="371"/>
    </row>
  </sheetData>
  <mergeCells count="6">
    <mergeCell ref="B21:G21"/>
    <mergeCell ref="I4:J4"/>
    <mergeCell ref="C6:D6"/>
    <mergeCell ref="E6:F6"/>
    <mergeCell ref="G6:H6"/>
    <mergeCell ref="B3:H4"/>
  </mergeCells>
  <pageMargins left="0.7" right="0.7" top="0.75" bottom="0.75" header="0.3" footer="0.3"/>
  <pageSetup paperSize="9" orientation="portrait" r:id="rId1"/>
  <headerFooter>
    <oddHeader>&amp;C&amp;"Arial"&amp;8&amp;K000000INTERNAL&amp;1#</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L19"/>
  <sheetViews>
    <sheetView showGridLines="0" workbookViewId="0">
      <selection activeCell="J18" sqref="J18"/>
    </sheetView>
  </sheetViews>
  <sheetFormatPr defaultColWidth="9.1796875" defaultRowHeight="14.5" x14ac:dyDescent="0.35"/>
  <cols>
    <col min="2" max="2" width="24" customWidth="1"/>
    <col min="3" max="4" width="11.54296875" bestFit="1" customWidth="1"/>
    <col min="5" max="5" width="10.26953125" bestFit="1" customWidth="1"/>
    <col min="6" max="7" width="11.54296875" bestFit="1" customWidth="1"/>
    <col min="8" max="8" width="10.26953125" bestFit="1" customWidth="1"/>
    <col min="9" max="10" width="11.54296875" bestFit="1" customWidth="1"/>
  </cols>
  <sheetData>
    <row r="3" spans="2:12" ht="15" x14ac:dyDescent="0.35">
      <c r="B3" s="361" t="s">
        <v>142</v>
      </c>
      <c r="C3" s="361"/>
      <c r="D3" s="361"/>
      <c r="E3" s="361"/>
      <c r="F3" s="361"/>
      <c r="G3" s="361"/>
      <c r="H3" s="361"/>
      <c r="I3" s="361"/>
      <c r="J3" s="361"/>
      <c r="K3" s="5"/>
      <c r="L3" s="5"/>
    </row>
    <row r="4" spans="2:12" ht="15" thickBot="1" x14ac:dyDescent="0.4">
      <c r="B4" s="362"/>
      <c r="C4" s="362"/>
      <c r="D4" s="362"/>
      <c r="E4" s="362"/>
      <c r="F4" s="362"/>
      <c r="G4" s="362"/>
      <c r="H4" s="362"/>
      <c r="I4" s="362"/>
      <c r="J4" s="362"/>
      <c r="K4" s="363" t="s">
        <v>9</v>
      </c>
      <c r="L4" s="364"/>
    </row>
    <row r="5" spans="2:12" ht="15" x14ac:dyDescent="0.35">
      <c r="B5" s="11"/>
      <c r="C5" s="11"/>
      <c r="D5" s="11"/>
      <c r="E5" s="11"/>
      <c r="F5" s="11"/>
      <c r="G5" s="11"/>
      <c r="H5" s="11"/>
      <c r="I5" s="11"/>
      <c r="J5" s="11"/>
      <c r="K5" s="11"/>
      <c r="L5" s="11"/>
    </row>
    <row r="6" spans="2:12" x14ac:dyDescent="0.35">
      <c r="B6" s="54" t="s">
        <v>50</v>
      </c>
    </row>
    <row r="8" spans="2:12" x14ac:dyDescent="0.35">
      <c r="B8" s="104"/>
      <c r="C8" s="373" t="s">
        <v>51</v>
      </c>
      <c r="D8" s="373"/>
      <c r="E8" s="373"/>
      <c r="F8" s="374"/>
      <c r="G8" s="375" t="s">
        <v>52</v>
      </c>
      <c r="H8" s="373"/>
      <c r="I8" s="373"/>
      <c r="J8" s="374"/>
    </row>
    <row r="9" spans="2:12" ht="15" customHeight="1" x14ac:dyDescent="0.35">
      <c r="B9" s="105"/>
      <c r="C9" s="376" t="s">
        <v>110</v>
      </c>
      <c r="D9" s="377"/>
      <c r="E9" s="378" t="s">
        <v>145</v>
      </c>
      <c r="F9" s="377"/>
      <c r="G9" s="378" t="s">
        <v>110</v>
      </c>
      <c r="H9" s="377"/>
      <c r="I9" s="378" t="s">
        <v>133</v>
      </c>
      <c r="J9" s="377"/>
    </row>
    <row r="10" spans="2:12" x14ac:dyDescent="0.35">
      <c r="B10" s="23"/>
      <c r="C10" s="96" t="s">
        <v>300</v>
      </c>
      <c r="D10" s="55" t="s">
        <v>301</v>
      </c>
      <c r="E10" s="55" t="s">
        <v>300</v>
      </c>
      <c r="F10" s="55" t="s">
        <v>301</v>
      </c>
      <c r="G10" s="55" t="s">
        <v>300</v>
      </c>
      <c r="H10" s="55" t="s">
        <v>301</v>
      </c>
      <c r="I10" s="55" t="s">
        <v>300</v>
      </c>
      <c r="J10" s="55" t="s">
        <v>301</v>
      </c>
    </row>
    <row r="11" spans="2:12" x14ac:dyDescent="0.35">
      <c r="B11" s="56" t="s">
        <v>12</v>
      </c>
      <c r="C11" s="102">
        <v>18.600000000000001</v>
      </c>
      <c r="D11" s="103">
        <v>21.4</v>
      </c>
      <c r="E11" s="102">
        <v>87.2</v>
      </c>
      <c r="F11" s="103">
        <v>97.2</v>
      </c>
      <c r="G11" s="102">
        <v>4.3</v>
      </c>
      <c r="H11" s="103">
        <v>4.5999999999999996</v>
      </c>
      <c r="I11" s="102">
        <v>4.0999999999999996</v>
      </c>
      <c r="J11" s="102">
        <v>4.7</v>
      </c>
    </row>
    <row r="12" spans="2:12" x14ac:dyDescent="0.35">
      <c r="B12" s="56" t="s">
        <v>13</v>
      </c>
      <c r="C12" s="195">
        <v>10.5</v>
      </c>
      <c r="D12" s="196">
        <v>10.5</v>
      </c>
      <c r="E12" s="195">
        <v>77.7</v>
      </c>
      <c r="F12" s="196">
        <v>79</v>
      </c>
      <c r="G12" s="195">
        <v>1.8</v>
      </c>
      <c r="H12" s="196">
        <v>1.8</v>
      </c>
      <c r="I12" s="195">
        <v>3.8</v>
      </c>
      <c r="J12" s="195">
        <v>4.9000000000000004</v>
      </c>
    </row>
    <row r="13" spans="2:12" x14ac:dyDescent="0.35">
      <c r="B13" s="56" t="s">
        <v>149</v>
      </c>
      <c r="C13" s="195">
        <v>25.9</v>
      </c>
      <c r="D13" s="196">
        <v>28.3</v>
      </c>
      <c r="E13" s="195">
        <v>135.9</v>
      </c>
      <c r="F13" s="196">
        <v>144.9</v>
      </c>
      <c r="G13" s="195">
        <v>0</v>
      </c>
      <c r="H13" s="196">
        <v>0.2</v>
      </c>
      <c r="I13" s="195">
        <v>0.4</v>
      </c>
      <c r="J13" s="195">
        <v>0.6</v>
      </c>
    </row>
    <row r="14" spans="2:12" x14ac:dyDescent="0.35">
      <c r="B14" s="220" t="s">
        <v>42</v>
      </c>
      <c r="C14" s="222">
        <v>25.9</v>
      </c>
      <c r="D14" s="223">
        <v>25.4</v>
      </c>
      <c r="E14" s="222">
        <v>129.19999999999999</v>
      </c>
      <c r="F14" s="223">
        <v>135.1</v>
      </c>
      <c r="G14" s="222">
        <v>0</v>
      </c>
      <c r="H14" s="223">
        <v>0</v>
      </c>
      <c r="I14" s="222">
        <v>0.2</v>
      </c>
      <c r="J14" s="222">
        <v>0.3</v>
      </c>
    </row>
    <row r="15" spans="2:12" x14ac:dyDescent="0.35">
      <c r="B15" s="221" t="s">
        <v>20</v>
      </c>
      <c r="C15" s="222">
        <v>0</v>
      </c>
      <c r="D15" s="223">
        <v>2.9</v>
      </c>
      <c r="E15" s="222">
        <v>6.7</v>
      </c>
      <c r="F15" s="223">
        <v>9.8000000000000007</v>
      </c>
      <c r="G15" s="222">
        <v>0</v>
      </c>
      <c r="H15" s="223">
        <v>0.2</v>
      </c>
      <c r="I15" s="222">
        <v>0.2</v>
      </c>
      <c r="J15" s="222">
        <v>0.3</v>
      </c>
    </row>
    <row r="16" spans="2:12" x14ac:dyDescent="0.35">
      <c r="B16" s="57" t="s">
        <v>46</v>
      </c>
      <c r="C16" s="58">
        <v>54.9</v>
      </c>
      <c r="D16" s="58">
        <v>60.2</v>
      </c>
      <c r="E16" s="58">
        <v>300.89999999999998</v>
      </c>
      <c r="F16" s="58">
        <v>321.10000000000002</v>
      </c>
      <c r="G16" s="58">
        <v>6.2</v>
      </c>
      <c r="H16" s="58">
        <v>6.6</v>
      </c>
      <c r="I16" s="58">
        <v>8.3000000000000007</v>
      </c>
      <c r="J16" s="58">
        <v>10.199999999999999</v>
      </c>
    </row>
    <row r="17" spans="2:8" x14ac:dyDescent="0.35">
      <c r="B17" s="59"/>
    </row>
    <row r="18" spans="2:8" ht="58" customHeight="1" x14ac:dyDescent="0.35">
      <c r="B18" s="372" t="s">
        <v>158</v>
      </c>
      <c r="C18" s="372"/>
      <c r="D18" s="372"/>
      <c r="E18" s="372"/>
      <c r="F18" s="372"/>
      <c r="G18" s="372"/>
      <c r="H18" s="372"/>
    </row>
    <row r="19" spans="2:8" x14ac:dyDescent="0.35">
      <c r="B19" s="60"/>
    </row>
  </sheetData>
  <mergeCells count="9">
    <mergeCell ref="B18:H18"/>
    <mergeCell ref="K4:L4"/>
    <mergeCell ref="B3:J4"/>
    <mergeCell ref="C8:F8"/>
    <mergeCell ref="G8:J8"/>
    <mergeCell ref="C9:D9"/>
    <mergeCell ref="E9:F9"/>
    <mergeCell ref="G9:H9"/>
    <mergeCell ref="I9:J9"/>
  </mergeCells>
  <pageMargins left="0.7" right="0.7" top="0.75" bottom="0.75" header="0.3" footer="0.3"/>
  <pageSetup paperSize="9" orientation="portrait" r:id="rId1"/>
  <headerFooter>
    <oddHeader>&amp;C&amp;"Arial"&amp;8&amp;K000000INTERNAL&amp;1#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910ED-9FCE-4D21-9E22-6FA89507A192}">
  <dimension ref="A3:L21"/>
  <sheetViews>
    <sheetView showGridLines="0" zoomScaleNormal="100" workbookViewId="0">
      <selection activeCell="H16" sqref="H16"/>
    </sheetView>
  </sheetViews>
  <sheetFormatPr defaultRowHeight="14.5" x14ac:dyDescent="0.35"/>
  <cols>
    <col min="2" max="2" width="24" customWidth="1"/>
    <col min="3" max="3" width="11.81640625" bestFit="1" customWidth="1"/>
    <col min="4" max="4" width="11.54296875" bestFit="1" customWidth="1"/>
    <col min="5" max="5" width="10.26953125" bestFit="1" customWidth="1"/>
    <col min="6" max="8" width="11.54296875" bestFit="1" customWidth="1"/>
    <col min="9" max="10" width="12.26953125" bestFit="1" customWidth="1"/>
  </cols>
  <sheetData>
    <row r="3" spans="1:12" x14ac:dyDescent="0.35">
      <c r="B3" s="361" t="s">
        <v>146</v>
      </c>
      <c r="C3" s="361"/>
      <c r="D3" s="361"/>
      <c r="E3" s="361"/>
      <c r="F3" s="361"/>
      <c r="G3" s="361"/>
      <c r="H3" s="361"/>
      <c r="I3" s="361"/>
      <c r="J3" s="361"/>
    </row>
    <row r="4" spans="1:12" ht="15" thickBot="1" x14ac:dyDescent="0.4">
      <c r="B4" s="362"/>
      <c r="C4" s="362"/>
      <c r="D4" s="362"/>
      <c r="E4" s="362"/>
      <c r="F4" s="362"/>
      <c r="G4" s="362"/>
      <c r="H4" s="362"/>
      <c r="I4" s="362"/>
      <c r="J4" s="362"/>
      <c r="K4" s="379" t="s">
        <v>9</v>
      </c>
      <c r="L4" s="379"/>
    </row>
    <row r="7" spans="1:12" x14ac:dyDescent="0.35">
      <c r="B7" s="79"/>
      <c r="C7" s="384" t="s">
        <v>55</v>
      </c>
      <c r="D7" s="384"/>
      <c r="E7" s="384"/>
      <c r="F7" s="384"/>
      <c r="G7" s="384"/>
      <c r="H7" s="384"/>
      <c r="I7" s="384"/>
      <c r="J7" s="385"/>
    </row>
    <row r="8" spans="1:12" ht="15" customHeight="1" x14ac:dyDescent="0.35">
      <c r="B8" s="169"/>
      <c r="C8" s="380" t="s">
        <v>134</v>
      </c>
      <c r="D8" s="381"/>
      <c r="E8" s="382" t="s">
        <v>111</v>
      </c>
      <c r="F8" s="383"/>
      <c r="G8" s="382" t="s">
        <v>123</v>
      </c>
      <c r="H8" s="383"/>
      <c r="I8" s="382" t="s">
        <v>112</v>
      </c>
      <c r="J8" s="383"/>
    </row>
    <row r="9" spans="1:12" x14ac:dyDescent="0.35">
      <c r="B9" s="100"/>
      <c r="C9" s="172" t="str">
        <f>E9</f>
        <v>FY 2023</v>
      </c>
      <c r="D9" s="14" t="str">
        <f>J9</f>
        <v>FY 2022</v>
      </c>
      <c r="E9" s="14" t="s">
        <v>300</v>
      </c>
      <c r="F9" s="14" t="s">
        <v>301</v>
      </c>
      <c r="G9" s="14" t="s">
        <v>300</v>
      </c>
      <c r="H9" s="14" t="s">
        <v>301</v>
      </c>
      <c r="I9" s="14" t="s">
        <v>300</v>
      </c>
      <c r="J9" s="14" t="s">
        <v>301</v>
      </c>
    </row>
    <row r="10" spans="1:12" x14ac:dyDescent="0.35">
      <c r="B10" s="15" t="s">
        <v>12</v>
      </c>
      <c r="C10" s="106">
        <v>19.100000000000001</v>
      </c>
      <c r="D10" s="106">
        <v>18.3</v>
      </c>
      <c r="E10" s="106">
        <v>1.6</v>
      </c>
      <c r="F10" s="106">
        <v>1.6</v>
      </c>
      <c r="G10" s="106">
        <v>0</v>
      </c>
      <c r="H10" s="106">
        <v>0</v>
      </c>
      <c r="I10" s="106">
        <v>0.8</v>
      </c>
      <c r="J10" s="192">
        <v>0.6</v>
      </c>
    </row>
    <row r="11" spans="1:12" x14ac:dyDescent="0.35">
      <c r="B11" s="16" t="s">
        <v>13</v>
      </c>
      <c r="C11" s="192">
        <v>5.5</v>
      </c>
      <c r="D11" s="192">
        <v>3.7</v>
      </c>
      <c r="E11" s="192">
        <v>0.1</v>
      </c>
      <c r="F11" s="192">
        <v>0.1</v>
      </c>
      <c r="G11" s="192">
        <v>0</v>
      </c>
      <c r="H11" s="192">
        <v>0</v>
      </c>
      <c r="I11" s="192">
        <v>0.2</v>
      </c>
      <c r="J11" s="192">
        <v>0.2</v>
      </c>
    </row>
    <row r="12" spans="1:12" x14ac:dyDescent="0.35">
      <c r="B12" s="16" t="s">
        <v>149</v>
      </c>
      <c r="C12" s="192">
        <v>0.7</v>
      </c>
      <c r="D12" s="192">
        <v>0.7</v>
      </c>
      <c r="E12" s="192">
        <v>1.5</v>
      </c>
      <c r="F12" s="192">
        <v>1.3</v>
      </c>
      <c r="G12" s="192">
        <v>113.4</v>
      </c>
      <c r="H12" s="192">
        <v>74.7</v>
      </c>
      <c r="I12" s="192">
        <v>8.6</v>
      </c>
      <c r="J12" s="192">
        <v>7.7</v>
      </c>
    </row>
    <row r="13" spans="1:12" x14ac:dyDescent="0.35">
      <c r="B13" s="193" t="s">
        <v>14</v>
      </c>
      <c r="C13" s="224">
        <v>0.7</v>
      </c>
      <c r="D13" s="224">
        <v>0.4</v>
      </c>
      <c r="E13" s="224">
        <v>1.5</v>
      </c>
      <c r="F13" s="224">
        <v>1.3</v>
      </c>
      <c r="G13" s="224">
        <v>0.5</v>
      </c>
      <c r="H13" s="224">
        <v>0.5</v>
      </c>
      <c r="I13" s="224">
        <v>0</v>
      </c>
      <c r="J13" s="224">
        <v>0.1</v>
      </c>
    </row>
    <row r="14" spans="1:12" x14ac:dyDescent="0.35">
      <c r="B14" s="194" t="s">
        <v>22</v>
      </c>
      <c r="C14" s="224">
        <v>0</v>
      </c>
      <c r="D14" s="224">
        <v>0</v>
      </c>
      <c r="E14" s="224">
        <v>0</v>
      </c>
      <c r="F14" s="224">
        <v>0</v>
      </c>
      <c r="G14" s="224">
        <v>106.9</v>
      </c>
      <c r="H14" s="224">
        <v>73.099999999999994</v>
      </c>
      <c r="I14" s="224">
        <v>4.9000000000000004</v>
      </c>
      <c r="J14" s="224">
        <v>4.5999999999999996</v>
      </c>
    </row>
    <row r="15" spans="1:12" x14ac:dyDescent="0.35">
      <c r="B15" s="194" t="s">
        <v>20</v>
      </c>
      <c r="C15" s="224">
        <v>0</v>
      </c>
      <c r="D15" s="224">
        <v>0.3</v>
      </c>
      <c r="E15" s="224">
        <v>0</v>
      </c>
      <c r="F15" s="224">
        <v>0</v>
      </c>
      <c r="G15" s="224">
        <v>0</v>
      </c>
      <c r="H15" s="224">
        <v>0</v>
      </c>
      <c r="I15" s="224">
        <v>1.3</v>
      </c>
      <c r="J15" s="224">
        <v>1.2</v>
      </c>
    </row>
    <row r="16" spans="1:12" x14ac:dyDescent="0.35">
      <c r="A16" s="104"/>
      <c r="B16" s="194" t="s">
        <v>25</v>
      </c>
      <c r="C16" s="224">
        <v>0</v>
      </c>
      <c r="D16" s="224">
        <v>0</v>
      </c>
      <c r="E16" s="224">
        <v>0</v>
      </c>
      <c r="F16" s="224">
        <v>0</v>
      </c>
      <c r="G16" s="224">
        <v>6</v>
      </c>
      <c r="H16" s="224">
        <v>1.1000000000000001</v>
      </c>
      <c r="I16" s="224">
        <v>2.4</v>
      </c>
      <c r="J16" s="224">
        <v>1.9</v>
      </c>
    </row>
    <row r="17" spans="1:10" x14ac:dyDescent="0.35">
      <c r="A17" s="104"/>
      <c r="B17" s="17" t="s">
        <v>56</v>
      </c>
      <c r="C17" s="192">
        <v>0</v>
      </c>
      <c r="D17" s="192">
        <v>0</v>
      </c>
      <c r="E17" s="192">
        <v>0</v>
      </c>
      <c r="F17" s="192">
        <v>0</v>
      </c>
      <c r="G17" s="192">
        <v>0</v>
      </c>
      <c r="H17" s="192">
        <v>0</v>
      </c>
      <c r="I17" s="192">
        <v>0</v>
      </c>
      <c r="J17" s="192">
        <v>0</v>
      </c>
    </row>
    <row r="18" spans="1:10" x14ac:dyDescent="0.35">
      <c r="A18" s="104"/>
      <c r="B18" s="18" t="s">
        <v>46</v>
      </c>
      <c r="C18" s="94">
        <v>25.3</v>
      </c>
      <c r="D18" s="94">
        <v>22.6</v>
      </c>
      <c r="E18" s="94">
        <v>3.3</v>
      </c>
      <c r="F18" s="94">
        <v>3</v>
      </c>
      <c r="G18" s="94">
        <v>113.4</v>
      </c>
      <c r="H18" s="94">
        <v>74.7</v>
      </c>
      <c r="I18" s="94">
        <v>9.6</v>
      </c>
      <c r="J18" s="94">
        <v>8.5</v>
      </c>
    </row>
    <row r="19" spans="1:10" x14ac:dyDescent="0.35">
      <c r="A19" s="104"/>
    </row>
    <row r="20" spans="1:10" ht="14.5" customHeight="1" x14ac:dyDescent="0.35">
      <c r="B20" s="53"/>
      <c r="C20" s="53"/>
      <c r="D20" s="53"/>
    </row>
    <row r="21" spans="1:10" x14ac:dyDescent="0.35">
      <c r="B21" s="53"/>
    </row>
  </sheetData>
  <mergeCells count="7">
    <mergeCell ref="B3:J4"/>
    <mergeCell ref="K4:L4"/>
    <mergeCell ref="C8:D8"/>
    <mergeCell ref="E8:F8"/>
    <mergeCell ref="G8:H8"/>
    <mergeCell ref="I8:J8"/>
    <mergeCell ref="C7:J7"/>
  </mergeCells>
  <pageMargins left="0.7" right="0.7" top="0.75" bottom="0.75" header="0.3" footer="0.3"/>
  <pageSetup paperSize="9" orientation="portrait" r:id="rId1"/>
  <headerFooter>
    <oddHeader>&amp;C&amp;"Arial"&amp;8&amp;K000000INTERNAL&amp;1#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V215"/>
  <sheetViews>
    <sheetView showGridLines="0" zoomScaleNormal="100" workbookViewId="0">
      <selection activeCell="N119" sqref="N119"/>
    </sheetView>
  </sheetViews>
  <sheetFormatPr defaultColWidth="9.1796875" defaultRowHeight="14.5" x14ac:dyDescent="0.35"/>
  <cols>
    <col min="2" max="2" width="27.1796875" customWidth="1"/>
    <col min="3" max="16" width="13.7265625" customWidth="1"/>
  </cols>
  <sheetData>
    <row r="3" spans="2:20" x14ac:dyDescent="0.35">
      <c r="B3" s="361" t="s">
        <v>93</v>
      </c>
      <c r="C3" s="361"/>
      <c r="D3" s="361"/>
      <c r="E3" s="361"/>
      <c r="F3" s="361"/>
      <c r="G3" s="361"/>
      <c r="H3" s="361"/>
      <c r="I3" s="361"/>
      <c r="J3" s="361"/>
      <c r="K3" s="361"/>
      <c r="L3" s="361"/>
      <c r="M3" s="361"/>
      <c r="N3" s="361"/>
      <c r="O3" s="361"/>
      <c r="P3" s="361"/>
      <c r="Q3" s="361"/>
      <c r="R3" s="361"/>
    </row>
    <row r="4" spans="2:20" ht="15" thickBot="1" x14ac:dyDescent="0.4">
      <c r="B4" s="362"/>
      <c r="C4" s="362"/>
      <c r="D4" s="362"/>
      <c r="E4" s="362"/>
      <c r="F4" s="362"/>
      <c r="G4" s="362"/>
      <c r="H4" s="362"/>
      <c r="I4" s="362"/>
      <c r="J4" s="362"/>
      <c r="K4" s="362"/>
      <c r="L4" s="362"/>
      <c r="M4" s="362"/>
      <c r="N4" s="362"/>
      <c r="O4" s="362"/>
      <c r="P4" s="362"/>
      <c r="Q4" s="362"/>
      <c r="R4" s="362"/>
      <c r="S4" s="363" t="s">
        <v>9</v>
      </c>
      <c r="T4" s="364"/>
    </row>
    <row r="8" spans="2:20" ht="16.5" x14ac:dyDescent="0.35">
      <c r="B8" s="62" t="s">
        <v>104</v>
      </c>
      <c r="C8" s="8"/>
      <c r="D8" s="7"/>
      <c r="E8" s="8"/>
      <c r="F8" s="7"/>
      <c r="G8" s="8"/>
      <c r="H8" s="7"/>
      <c r="I8" s="8"/>
      <c r="J8" s="7"/>
      <c r="K8" s="8"/>
      <c r="L8" s="7"/>
      <c r="M8" s="8"/>
    </row>
    <row r="10" spans="2:20" ht="40" customHeight="1" x14ac:dyDescent="0.35">
      <c r="C10" s="367" t="s">
        <v>53</v>
      </c>
      <c r="D10" s="366"/>
      <c r="E10" s="367" t="s">
        <v>128</v>
      </c>
      <c r="F10" s="366"/>
      <c r="G10" s="367" t="s">
        <v>54</v>
      </c>
      <c r="H10" s="366"/>
      <c r="I10" s="367" t="s">
        <v>163</v>
      </c>
      <c r="J10" s="366"/>
      <c r="K10" s="386" t="s">
        <v>160</v>
      </c>
      <c r="L10" s="387"/>
      <c r="M10" s="394" t="s">
        <v>46</v>
      </c>
      <c r="N10" s="395"/>
    </row>
    <row r="11" spans="2:20" x14ac:dyDescent="0.35">
      <c r="B11" s="23"/>
      <c r="C11" s="24" t="s">
        <v>300</v>
      </c>
      <c r="D11" s="24" t="s">
        <v>301</v>
      </c>
      <c r="E11" s="24" t="s">
        <v>300</v>
      </c>
      <c r="F11" s="24" t="s">
        <v>301</v>
      </c>
      <c r="G11" s="24" t="s">
        <v>300</v>
      </c>
      <c r="H11" s="24" t="s">
        <v>301</v>
      </c>
      <c r="I11" s="24" t="s">
        <v>300</v>
      </c>
      <c r="J11" s="24" t="s">
        <v>301</v>
      </c>
      <c r="K11" s="24" t="s">
        <v>300</v>
      </c>
      <c r="L11" s="24" t="s">
        <v>301</v>
      </c>
      <c r="M11" s="63" t="str">
        <f>+K11</f>
        <v>FY 2023</v>
      </c>
      <c r="N11" s="64" t="str">
        <f>+L11</f>
        <v>FY 2022</v>
      </c>
    </row>
    <row r="12" spans="2:20" x14ac:dyDescent="0.35">
      <c r="B12" s="25" t="s">
        <v>12</v>
      </c>
      <c r="C12" s="183">
        <v>393</v>
      </c>
      <c r="D12" s="184">
        <v>408</v>
      </c>
      <c r="E12" s="185">
        <v>3084</v>
      </c>
      <c r="F12" s="184">
        <v>2714</v>
      </c>
      <c r="G12" s="185">
        <v>1982</v>
      </c>
      <c r="H12" s="184">
        <v>821</v>
      </c>
      <c r="I12" s="185">
        <v>565</v>
      </c>
      <c r="J12" s="184">
        <v>582</v>
      </c>
      <c r="K12" s="185">
        <v>74</v>
      </c>
      <c r="L12" s="184">
        <v>115</v>
      </c>
      <c r="M12" s="127">
        <v>6098</v>
      </c>
      <c r="N12" s="127">
        <v>4641</v>
      </c>
      <c r="P12" s="7"/>
    </row>
    <row r="13" spans="2:20" x14ac:dyDescent="0.35">
      <c r="B13" s="25" t="s">
        <v>13</v>
      </c>
      <c r="C13" s="174">
        <v>306</v>
      </c>
      <c r="D13" s="175">
        <v>271</v>
      </c>
      <c r="E13" s="176">
        <v>885</v>
      </c>
      <c r="F13" s="175">
        <v>860</v>
      </c>
      <c r="G13" s="176">
        <v>782</v>
      </c>
      <c r="H13" s="175">
        <v>833</v>
      </c>
      <c r="I13" s="176">
        <v>311</v>
      </c>
      <c r="J13" s="175">
        <v>323</v>
      </c>
      <c r="K13" s="176">
        <v>21</v>
      </c>
      <c r="L13" s="175">
        <v>28</v>
      </c>
      <c r="M13" s="67">
        <v>2305</v>
      </c>
      <c r="N13" s="67">
        <v>2315</v>
      </c>
      <c r="P13" s="7"/>
    </row>
    <row r="14" spans="2:20" x14ac:dyDescent="0.35">
      <c r="B14" s="25" t="s">
        <v>149</v>
      </c>
      <c r="C14" s="174">
        <v>75</v>
      </c>
      <c r="D14" s="175">
        <v>312</v>
      </c>
      <c r="E14" s="176">
        <v>1520</v>
      </c>
      <c r="F14" s="175">
        <v>2043</v>
      </c>
      <c r="G14" s="176">
        <v>3127</v>
      </c>
      <c r="H14" s="175">
        <v>4756</v>
      </c>
      <c r="I14" s="176">
        <v>199</v>
      </c>
      <c r="J14" s="175">
        <v>189</v>
      </c>
      <c r="K14" s="176">
        <v>11</v>
      </c>
      <c r="L14" s="175">
        <v>5</v>
      </c>
      <c r="M14" s="67">
        <v>4931</v>
      </c>
      <c r="N14" s="67">
        <v>7305</v>
      </c>
      <c r="P14" s="7"/>
    </row>
    <row r="15" spans="2:20" x14ac:dyDescent="0.35">
      <c r="B15" s="191" t="s">
        <v>42</v>
      </c>
      <c r="C15" s="225">
        <v>71</v>
      </c>
      <c r="D15" s="226">
        <v>289</v>
      </c>
      <c r="E15" s="227">
        <v>1378</v>
      </c>
      <c r="F15" s="226">
        <v>1903</v>
      </c>
      <c r="G15" s="227">
        <v>1917</v>
      </c>
      <c r="H15" s="226">
        <v>2106</v>
      </c>
      <c r="I15" s="227">
        <v>105</v>
      </c>
      <c r="J15" s="226">
        <v>80</v>
      </c>
      <c r="K15" s="227">
        <v>11</v>
      </c>
      <c r="L15" s="226">
        <v>5</v>
      </c>
      <c r="M15" s="68">
        <v>3482</v>
      </c>
      <c r="N15" s="68">
        <v>4384</v>
      </c>
      <c r="P15" s="7"/>
    </row>
    <row r="16" spans="2:20" x14ac:dyDescent="0.35">
      <c r="B16" s="188" t="s">
        <v>15</v>
      </c>
      <c r="C16" s="186">
        <v>2</v>
      </c>
      <c r="D16" s="177">
        <v>81</v>
      </c>
      <c r="E16" s="186">
        <v>103</v>
      </c>
      <c r="F16" s="187">
        <v>164</v>
      </c>
      <c r="G16" s="178">
        <v>0</v>
      </c>
      <c r="H16" s="177">
        <v>1</v>
      </c>
      <c r="I16" s="179">
        <v>0</v>
      </c>
      <c r="J16" s="180">
        <v>0</v>
      </c>
      <c r="K16" s="179">
        <v>0</v>
      </c>
      <c r="L16" s="180">
        <v>0</v>
      </c>
      <c r="M16" s="68">
        <v>105</v>
      </c>
      <c r="N16" s="68">
        <v>246</v>
      </c>
      <c r="P16" s="7"/>
    </row>
    <row r="17" spans="2:16" x14ac:dyDescent="0.35">
      <c r="B17" s="189" t="s">
        <v>16</v>
      </c>
      <c r="C17" s="178">
        <v>1</v>
      </c>
      <c r="D17" s="177">
        <v>1</v>
      </c>
      <c r="E17" s="178">
        <v>813</v>
      </c>
      <c r="F17" s="177">
        <v>1235</v>
      </c>
      <c r="G17" s="178">
        <v>945</v>
      </c>
      <c r="H17" s="177">
        <v>772</v>
      </c>
      <c r="I17" s="178">
        <v>50</v>
      </c>
      <c r="J17" s="177">
        <v>23</v>
      </c>
      <c r="K17" s="178">
        <v>1</v>
      </c>
      <c r="L17" s="180">
        <v>1</v>
      </c>
      <c r="M17" s="68">
        <v>1810</v>
      </c>
      <c r="N17" s="68">
        <v>2032</v>
      </c>
      <c r="P17" s="7"/>
    </row>
    <row r="18" spans="2:16" x14ac:dyDescent="0.35">
      <c r="B18" s="189" t="s">
        <v>17</v>
      </c>
      <c r="C18" s="178">
        <v>38</v>
      </c>
      <c r="D18" s="177">
        <v>83</v>
      </c>
      <c r="E18" s="178">
        <v>111</v>
      </c>
      <c r="F18" s="177">
        <v>153</v>
      </c>
      <c r="G18" s="178">
        <v>581</v>
      </c>
      <c r="H18" s="177">
        <v>817</v>
      </c>
      <c r="I18" s="178">
        <v>7</v>
      </c>
      <c r="J18" s="177">
        <v>4</v>
      </c>
      <c r="K18" s="178">
        <v>7</v>
      </c>
      <c r="L18" s="187">
        <v>3</v>
      </c>
      <c r="M18" s="68">
        <v>744</v>
      </c>
      <c r="N18" s="68">
        <v>1061</v>
      </c>
      <c r="P18" s="7"/>
    </row>
    <row r="19" spans="2:16" x14ac:dyDescent="0.35">
      <c r="B19" s="189" t="s">
        <v>18</v>
      </c>
      <c r="C19" s="178">
        <v>9</v>
      </c>
      <c r="D19" s="177">
        <v>11</v>
      </c>
      <c r="E19" s="178">
        <v>238</v>
      </c>
      <c r="F19" s="177">
        <v>220</v>
      </c>
      <c r="G19" s="178">
        <v>302</v>
      </c>
      <c r="H19" s="177">
        <v>286</v>
      </c>
      <c r="I19" s="178">
        <v>23</v>
      </c>
      <c r="J19" s="177">
        <v>25</v>
      </c>
      <c r="K19" s="178">
        <v>0</v>
      </c>
      <c r="L19" s="180">
        <v>0</v>
      </c>
      <c r="M19" s="68">
        <v>571</v>
      </c>
      <c r="N19" s="68">
        <v>542</v>
      </c>
      <c r="P19" s="7"/>
    </row>
    <row r="20" spans="2:16" x14ac:dyDescent="0.35">
      <c r="B20" s="189" t="s">
        <v>19</v>
      </c>
      <c r="C20" s="178">
        <v>20</v>
      </c>
      <c r="D20" s="177">
        <v>17</v>
      </c>
      <c r="E20" s="178">
        <v>112</v>
      </c>
      <c r="F20" s="177">
        <v>132</v>
      </c>
      <c r="G20" s="178">
        <v>56</v>
      </c>
      <c r="H20" s="177">
        <v>201</v>
      </c>
      <c r="I20" s="178">
        <v>26</v>
      </c>
      <c r="J20" s="177">
        <v>28</v>
      </c>
      <c r="K20" s="178">
        <v>3</v>
      </c>
      <c r="L20" s="180">
        <v>0</v>
      </c>
      <c r="M20" s="68">
        <v>217</v>
      </c>
      <c r="N20" s="68">
        <v>377</v>
      </c>
      <c r="P20" s="7"/>
    </row>
    <row r="21" spans="2:16" x14ac:dyDescent="0.35">
      <c r="B21" s="190" t="s">
        <v>56</v>
      </c>
      <c r="C21" s="181">
        <v>0</v>
      </c>
      <c r="D21" s="182">
        <v>95</v>
      </c>
      <c r="E21" s="181">
        <v>0</v>
      </c>
      <c r="F21" s="182">
        <v>0</v>
      </c>
      <c r="G21" s="181">
        <v>34</v>
      </c>
      <c r="H21" s="182">
        <v>29</v>
      </c>
      <c r="I21" s="181">
        <v>0</v>
      </c>
      <c r="J21" s="182">
        <v>0</v>
      </c>
      <c r="K21" s="181">
        <v>0</v>
      </c>
      <c r="L21" s="182">
        <v>0</v>
      </c>
      <c r="M21" s="68">
        <v>34</v>
      </c>
      <c r="N21" s="68">
        <v>125</v>
      </c>
      <c r="P21" s="7"/>
    </row>
    <row r="22" spans="2:16" x14ac:dyDescent="0.35">
      <c r="B22" s="191" t="s">
        <v>57</v>
      </c>
      <c r="C22" s="225">
        <v>0</v>
      </c>
      <c r="D22" s="226">
        <v>17</v>
      </c>
      <c r="E22" s="227">
        <v>142</v>
      </c>
      <c r="F22" s="226">
        <v>140</v>
      </c>
      <c r="G22" s="227">
        <v>55</v>
      </c>
      <c r="H22" s="226">
        <v>53</v>
      </c>
      <c r="I22" s="227">
        <v>15</v>
      </c>
      <c r="J22" s="226">
        <v>19</v>
      </c>
      <c r="K22" s="228">
        <v>0</v>
      </c>
      <c r="L22" s="229">
        <v>0</v>
      </c>
      <c r="M22" s="68">
        <v>212</v>
      </c>
      <c r="N22" s="68">
        <v>228</v>
      </c>
      <c r="P22" s="7"/>
    </row>
    <row r="23" spans="2:16" x14ac:dyDescent="0.35">
      <c r="B23" s="191" t="s">
        <v>22</v>
      </c>
      <c r="C23" s="225">
        <v>4</v>
      </c>
      <c r="D23" s="226">
        <v>7</v>
      </c>
      <c r="E23" s="227">
        <v>0</v>
      </c>
      <c r="F23" s="226">
        <v>0</v>
      </c>
      <c r="G23" s="227">
        <v>1024</v>
      </c>
      <c r="H23" s="226">
        <v>2408</v>
      </c>
      <c r="I23" s="227">
        <v>69</v>
      </c>
      <c r="J23" s="226">
        <v>75</v>
      </c>
      <c r="K23" s="227">
        <v>0</v>
      </c>
      <c r="L23" s="226">
        <v>0</v>
      </c>
      <c r="M23" s="68">
        <v>1097</v>
      </c>
      <c r="N23" s="68">
        <v>2490</v>
      </c>
      <c r="P23" s="7"/>
    </row>
    <row r="24" spans="2:16" x14ac:dyDescent="0.35">
      <c r="B24" s="191" t="s">
        <v>25</v>
      </c>
      <c r="C24" s="225">
        <v>0</v>
      </c>
      <c r="D24" s="226">
        <v>0</v>
      </c>
      <c r="E24" s="227">
        <v>0</v>
      </c>
      <c r="F24" s="226">
        <v>0</v>
      </c>
      <c r="G24" s="227">
        <v>131</v>
      </c>
      <c r="H24" s="226">
        <v>189</v>
      </c>
      <c r="I24" s="227">
        <v>9</v>
      </c>
      <c r="J24" s="226">
        <v>15</v>
      </c>
      <c r="K24" s="227">
        <v>0</v>
      </c>
      <c r="L24" s="226">
        <v>0</v>
      </c>
      <c r="M24" s="68">
        <v>141</v>
      </c>
      <c r="N24" s="68">
        <v>203</v>
      </c>
      <c r="P24" s="7"/>
    </row>
    <row r="25" spans="2:16" x14ac:dyDescent="0.35">
      <c r="B25" s="25" t="s">
        <v>56</v>
      </c>
      <c r="C25" s="174">
        <v>0</v>
      </c>
      <c r="D25" s="175">
        <v>0</v>
      </c>
      <c r="E25" s="176">
        <v>24</v>
      </c>
      <c r="F25" s="175">
        <v>40</v>
      </c>
      <c r="G25" s="176">
        <v>19</v>
      </c>
      <c r="H25" s="175">
        <v>18</v>
      </c>
      <c r="I25" s="176">
        <v>97</v>
      </c>
      <c r="J25" s="175">
        <v>112</v>
      </c>
      <c r="K25" s="176">
        <v>87</v>
      </c>
      <c r="L25" s="175">
        <v>72</v>
      </c>
      <c r="M25" s="67">
        <v>228</v>
      </c>
      <c r="N25" s="67">
        <v>242</v>
      </c>
      <c r="P25" s="7"/>
    </row>
    <row r="26" spans="2:16" x14ac:dyDescent="0.35">
      <c r="B26" s="69" t="s">
        <v>46</v>
      </c>
      <c r="C26" s="70">
        <v>775</v>
      </c>
      <c r="D26" s="70">
        <v>992</v>
      </c>
      <c r="E26" s="70">
        <v>5512</v>
      </c>
      <c r="F26" s="70">
        <v>5657</v>
      </c>
      <c r="G26" s="70">
        <v>5910</v>
      </c>
      <c r="H26" s="70">
        <v>6428</v>
      </c>
      <c r="I26" s="70">
        <v>1172</v>
      </c>
      <c r="J26" s="70">
        <v>1206</v>
      </c>
      <c r="K26" s="70">
        <v>193</v>
      </c>
      <c r="L26" s="70">
        <v>219</v>
      </c>
      <c r="M26" s="71">
        <v>13563</v>
      </c>
      <c r="N26" s="72">
        <v>14503</v>
      </c>
      <c r="P26" s="7"/>
    </row>
    <row r="27" spans="2:16" ht="26.25" customHeight="1" x14ac:dyDescent="0.35">
      <c r="B27" s="392" t="s">
        <v>159</v>
      </c>
      <c r="C27" s="393"/>
      <c r="D27" s="393"/>
      <c r="E27" s="393"/>
      <c r="F27" s="393"/>
      <c r="G27" s="393"/>
      <c r="H27" s="393"/>
      <c r="I27" s="393"/>
      <c r="J27" s="393"/>
      <c r="K27" s="393"/>
      <c r="L27" s="393"/>
      <c r="M27" s="393"/>
      <c r="N27" s="393"/>
      <c r="O27" s="393"/>
      <c r="P27" s="393"/>
    </row>
    <row r="28" spans="2:16" ht="18.75" customHeight="1" x14ac:dyDescent="0.35">
      <c r="B28" s="393"/>
      <c r="C28" s="393"/>
      <c r="D28" s="393"/>
      <c r="E28" s="393"/>
      <c r="F28" s="393"/>
      <c r="G28" s="393"/>
      <c r="H28" s="393"/>
      <c r="I28" s="393"/>
      <c r="J28" s="393"/>
      <c r="K28" s="393"/>
      <c r="L28" s="393"/>
      <c r="M28" s="393"/>
      <c r="N28" s="393"/>
      <c r="O28" s="393"/>
      <c r="P28" s="393"/>
    </row>
    <row r="29" spans="2:16" ht="16.5" x14ac:dyDescent="0.35">
      <c r="B29" s="73" t="s">
        <v>105</v>
      </c>
      <c r="C29" s="74"/>
      <c r="D29" s="74"/>
      <c r="E29" s="74"/>
      <c r="F29" s="74"/>
      <c r="G29" s="74"/>
      <c r="H29" s="74"/>
      <c r="I29" s="74"/>
      <c r="J29" s="74"/>
      <c r="K29" s="74"/>
    </row>
    <row r="30" spans="2:16" ht="15" customHeight="1" x14ac:dyDescent="0.35">
      <c r="C30" s="75"/>
      <c r="D30" s="75"/>
      <c r="E30" s="75"/>
      <c r="F30" s="75"/>
      <c r="G30" s="75"/>
      <c r="H30" s="75"/>
      <c r="I30" s="75"/>
      <c r="J30" s="75"/>
      <c r="K30" s="75"/>
      <c r="L30" s="7"/>
      <c r="M30" s="75"/>
    </row>
    <row r="31" spans="2:16" ht="40" customHeight="1" x14ac:dyDescent="0.35">
      <c r="C31" s="396" t="str">
        <f>+C10</f>
        <v>Conventional Generation &amp; Global Trading</v>
      </c>
      <c r="D31" s="397"/>
      <c r="E31" s="396" t="str">
        <f>+E10</f>
        <v>Enel Grids</v>
      </c>
      <c r="F31" s="397"/>
      <c r="G31" s="396" t="str">
        <f>+G10</f>
        <v>EGP</v>
      </c>
      <c r="H31" s="397"/>
      <c r="I31" s="367" t="s">
        <v>163</v>
      </c>
      <c r="J31" s="366"/>
      <c r="K31" s="386" t="s">
        <v>162</v>
      </c>
      <c r="L31" s="387"/>
      <c r="M31" s="398" t="s">
        <v>46</v>
      </c>
      <c r="N31" s="399"/>
    </row>
    <row r="32" spans="2:16" x14ac:dyDescent="0.35">
      <c r="B32" s="23"/>
      <c r="C32" s="24" t="str">
        <f>+C11</f>
        <v>FY 2023</v>
      </c>
      <c r="D32" s="24" t="str">
        <f>+D11</f>
        <v>FY 2022</v>
      </c>
      <c r="E32" s="24" t="str">
        <f>+E11</f>
        <v>FY 2023</v>
      </c>
      <c r="F32" s="24" t="str">
        <f>+F11</f>
        <v>FY 2022</v>
      </c>
      <c r="G32" s="24" t="str">
        <f>+G11</f>
        <v>FY 2023</v>
      </c>
      <c r="H32" s="24" t="str">
        <f>+H11</f>
        <v>FY 2022</v>
      </c>
      <c r="I32" s="24" t="str">
        <f>+I11</f>
        <v>FY 2023</v>
      </c>
      <c r="J32" s="24" t="str">
        <f>+J11</f>
        <v>FY 2022</v>
      </c>
      <c r="K32" s="24" t="str">
        <f>+K11</f>
        <v>FY 2023</v>
      </c>
      <c r="L32" s="24" t="str">
        <f>+L11</f>
        <v>FY 2022</v>
      </c>
      <c r="M32" s="64" t="str">
        <f>+K32</f>
        <v>FY 2023</v>
      </c>
      <c r="N32" s="64" t="str">
        <f>+L32</f>
        <v>FY 2022</v>
      </c>
      <c r="O32" s="128"/>
    </row>
    <row r="33" spans="2:16" x14ac:dyDescent="0.35">
      <c r="B33" s="25" t="s">
        <v>12</v>
      </c>
      <c r="C33" s="124">
        <v>300</v>
      </c>
      <c r="D33" s="125">
        <v>316</v>
      </c>
      <c r="E33" s="126">
        <v>1471</v>
      </c>
      <c r="F33" s="125">
        <v>1318</v>
      </c>
      <c r="G33" s="126">
        <v>1780</v>
      </c>
      <c r="H33" s="125">
        <v>632</v>
      </c>
      <c r="I33" s="126">
        <v>138</v>
      </c>
      <c r="J33" s="125">
        <v>74</v>
      </c>
      <c r="K33" s="126">
        <v>11</v>
      </c>
      <c r="L33" s="125">
        <v>11</v>
      </c>
      <c r="M33" s="127">
        <v>3699</v>
      </c>
      <c r="N33" s="127">
        <v>2351</v>
      </c>
    </row>
    <row r="34" spans="2:16" x14ac:dyDescent="0.35">
      <c r="B34" s="25" t="s">
        <v>13</v>
      </c>
      <c r="C34" s="174">
        <v>14</v>
      </c>
      <c r="D34" s="175">
        <v>16</v>
      </c>
      <c r="E34" s="176">
        <v>376</v>
      </c>
      <c r="F34" s="175">
        <v>388</v>
      </c>
      <c r="G34" s="176">
        <v>693</v>
      </c>
      <c r="H34" s="175">
        <v>749</v>
      </c>
      <c r="I34" s="176">
        <v>41</v>
      </c>
      <c r="J34" s="175">
        <v>32</v>
      </c>
      <c r="K34" s="176">
        <v>2</v>
      </c>
      <c r="L34" s="175">
        <v>2</v>
      </c>
      <c r="M34" s="67">
        <v>1126</v>
      </c>
      <c r="N34" s="67">
        <v>1187</v>
      </c>
    </row>
    <row r="35" spans="2:16" x14ac:dyDescent="0.35">
      <c r="B35" s="25" t="s">
        <v>149</v>
      </c>
      <c r="C35" s="174">
        <v>9</v>
      </c>
      <c r="D35" s="175">
        <v>132</v>
      </c>
      <c r="E35" s="176">
        <v>269</v>
      </c>
      <c r="F35" s="175">
        <v>430</v>
      </c>
      <c r="G35" s="176">
        <v>2859</v>
      </c>
      <c r="H35" s="175">
        <v>4506</v>
      </c>
      <c r="I35" s="176">
        <v>61</v>
      </c>
      <c r="J35" s="175">
        <v>67</v>
      </c>
      <c r="K35" s="176">
        <v>4</v>
      </c>
      <c r="L35" s="175">
        <v>0</v>
      </c>
      <c r="M35" s="67">
        <v>3201</v>
      </c>
      <c r="N35" s="67">
        <v>5134</v>
      </c>
    </row>
    <row r="36" spans="2:16" x14ac:dyDescent="0.35">
      <c r="B36" s="191" t="s">
        <v>14</v>
      </c>
      <c r="C36" s="225">
        <v>6</v>
      </c>
      <c r="D36" s="226">
        <v>123</v>
      </c>
      <c r="E36" s="227">
        <v>222</v>
      </c>
      <c r="F36" s="226">
        <v>398</v>
      </c>
      <c r="G36" s="227">
        <v>1737</v>
      </c>
      <c r="H36" s="226">
        <v>1954</v>
      </c>
      <c r="I36" s="227">
        <v>46</v>
      </c>
      <c r="J36" s="226">
        <v>53</v>
      </c>
      <c r="K36" s="227">
        <v>4</v>
      </c>
      <c r="L36" s="226">
        <v>0</v>
      </c>
      <c r="M36" s="68">
        <v>2015</v>
      </c>
      <c r="N36" s="68">
        <v>2528</v>
      </c>
    </row>
    <row r="37" spans="2:16" x14ac:dyDescent="0.35">
      <c r="B37" s="188" t="s">
        <v>15</v>
      </c>
      <c r="C37" s="186">
        <v>0</v>
      </c>
      <c r="D37" s="177">
        <v>13</v>
      </c>
      <c r="E37" s="186">
        <v>12</v>
      </c>
      <c r="F37" s="187">
        <v>21</v>
      </c>
      <c r="G37" s="178">
        <v>0</v>
      </c>
      <c r="H37" s="177">
        <v>0</v>
      </c>
      <c r="I37" s="179">
        <v>0</v>
      </c>
      <c r="J37" s="180">
        <v>0</v>
      </c>
      <c r="K37" s="179">
        <v>0</v>
      </c>
      <c r="L37" s="180">
        <v>0</v>
      </c>
      <c r="M37" s="68">
        <v>12</v>
      </c>
      <c r="N37" s="68">
        <v>34</v>
      </c>
    </row>
    <row r="38" spans="2:16" x14ac:dyDescent="0.35">
      <c r="B38" s="189" t="s">
        <v>16</v>
      </c>
      <c r="C38" s="178">
        <v>1</v>
      </c>
      <c r="D38" s="177">
        <v>0</v>
      </c>
      <c r="E38" s="178">
        <v>146</v>
      </c>
      <c r="F38" s="177">
        <v>279</v>
      </c>
      <c r="G38" s="178">
        <v>873</v>
      </c>
      <c r="H38" s="177">
        <v>722</v>
      </c>
      <c r="I38" s="178">
        <v>3</v>
      </c>
      <c r="J38" s="177">
        <v>2</v>
      </c>
      <c r="K38" s="178">
        <v>0</v>
      </c>
      <c r="L38" s="180">
        <v>0</v>
      </c>
      <c r="M38" s="68">
        <v>1023</v>
      </c>
      <c r="N38" s="68">
        <v>1003</v>
      </c>
    </row>
    <row r="39" spans="2:16" x14ac:dyDescent="0.35">
      <c r="B39" s="189" t="s">
        <v>17</v>
      </c>
      <c r="C39" s="178">
        <v>4</v>
      </c>
      <c r="D39" s="177">
        <v>15</v>
      </c>
      <c r="E39" s="178">
        <v>12</v>
      </c>
      <c r="F39" s="177">
        <v>36</v>
      </c>
      <c r="G39" s="178">
        <v>528</v>
      </c>
      <c r="H39" s="177">
        <v>769</v>
      </c>
      <c r="I39" s="178">
        <v>5</v>
      </c>
      <c r="J39" s="177">
        <v>4</v>
      </c>
      <c r="K39" s="178">
        <v>4</v>
      </c>
      <c r="L39" s="187">
        <v>0</v>
      </c>
      <c r="M39" s="68">
        <v>553</v>
      </c>
      <c r="N39" s="68">
        <v>825</v>
      </c>
    </row>
    <row r="40" spans="2:16" x14ac:dyDescent="0.35">
      <c r="B40" s="189" t="s">
        <v>18</v>
      </c>
      <c r="C40" s="178">
        <v>1</v>
      </c>
      <c r="D40" s="177">
        <v>0</v>
      </c>
      <c r="E40" s="178">
        <v>50</v>
      </c>
      <c r="F40" s="177">
        <v>42</v>
      </c>
      <c r="G40" s="178">
        <v>271</v>
      </c>
      <c r="H40" s="177">
        <v>259</v>
      </c>
      <c r="I40" s="178">
        <v>13</v>
      </c>
      <c r="J40" s="177">
        <v>21</v>
      </c>
      <c r="K40" s="178">
        <v>0</v>
      </c>
      <c r="L40" s="180">
        <v>0</v>
      </c>
      <c r="M40" s="68">
        <v>335</v>
      </c>
      <c r="N40" s="68">
        <v>321</v>
      </c>
    </row>
    <row r="41" spans="2:16" x14ac:dyDescent="0.35">
      <c r="B41" s="189" t="s">
        <v>19</v>
      </c>
      <c r="C41" s="178">
        <v>0</v>
      </c>
      <c r="D41" s="177">
        <v>0</v>
      </c>
      <c r="E41" s="178">
        <v>3</v>
      </c>
      <c r="F41" s="177">
        <v>20</v>
      </c>
      <c r="G41" s="178">
        <v>40</v>
      </c>
      <c r="H41" s="177">
        <v>188</v>
      </c>
      <c r="I41" s="178">
        <v>25</v>
      </c>
      <c r="J41" s="177">
        <v>26</v>
      </c>
      <c r="K41" s="178">
        <v>0</v>
      </c>
      <c r="L41" s="180">
        <v>0</v>
      </c>
      <c r="M41" s="68">
        <v>68</v>
      </c>
      <c r="N41" s="68">
        <v>234</v>
      </c>
    </row>
    <row r="42" spans="2:16" x14ac:dyDescent="0.35">
      <c r="B42" s="189" t="s">
        <v>56</v>
      </c>
      <c r="C42" s="181">
        <v>0</v>
      </c>
      <c r="D42" s="182">
        <v>95</v>
      </c>
      <c r="E42" s="181">
        <v>0</v>
      </c>
      <c r="F42" s="182">
        <v>0</v>
      </c>
      <c r="G42" s="181">
        <v>24</v>
      </c>
      <c r="H42" s="182">
        <v>16</v>
      </c>
      <c r="I42" s="181">
        <v>0</v>
      </c>
      <c r="J42" s="182">
        <v>0</v>
      </c>
      <c r="K42" s="181">
        <v>0</v>
      </c>
      <c r="L42" s="182">
        <v>0</v>
      </c>
      <c r="M42" s="68">
        <v>24</v>
      </c>
      <c r="N42" s="68">
        <v>111</v>
      </c>
    </row>
    <row r="43" spans="2:16" x14ac:dyDescent="0.35">
      <c r="B43" s="191" t="s">
        <v>57</v>
      </c>
      <c r="C43" s="225">
        <v>0</v>
      </c>
      <c r="D43" s="226">
        <v>9</v>
      </c>
      <c r="E43" s="227">
        <v>47</v>
      </c>
      <c r="F43" s="226">
        <v>32</v>
      </c>
      <c r="G43" s="227">
        <v>41</v>
      </c>
      <c r="H43" s="226">
        <v>43</v>
      </c>
      <c r="I43" s="227">
        <v>1</v>
      </c>
      <c r="J43" s="226">
        <v>2</v>
      </c>
      <c r="K43" s="228">
        <v>0</v>
      </c>
      <c r="L43" s="229">
        <v>0</v>
      </c>
      <c r="M43" s="68">
        <v>89</v>
      </c>
      <c r="N43" s="68">
        <v>85</v>
      </c>
    </row>
    <row r="44" spans="2:16" x14ac:dyDescent="0.35">
      <c r="B44" s="191" t="s">
        <v>22</v>
      </c>
      <c r="C44" s="225">
        <v>3</v>
      </c>
      <c r="D44" s="226">
        <v>0</v>
      </c>
      <c r="E44" s="227">
        <v>0</v>
      </c>
      <c r="F44" s="226">
        <v>0</v>
      </c>
      <c r="G44" s="227">
        <v>954</v>
      </c>
      <c r="H44" s="226">
        <v>2329</v>
      </c>
      <c r="I44" s="227">
        <v>13</v>
      </c>
      <c r="J44" s="226">
        <v>12</v>
      </c>
      <c r="K44" s="227">
        <v>0</v>
      </c>
      <c r="L44" s="226">
        <v>0</v>
      </c>
      <c r="M44" s="68">
        <v>970</v>
      </c>
      <c r="N44" s="68">
        <v>2341</v>
      </c>
    </row>
    <row r="45" spans="2:16" x14ac:dyDescent="0.35">
      <c r="B45" s="191" t="s">
        <v>25</v>
      </c>
      <c r="C45" s="225">
        <v>0</v>
      </c>
      <c r="D45" s="226">
        <v>0</v>
      </c>
      <c r="E45" s="227">
        <v>0</v>
      </c>
      <c r="F45" s="226">
        <v>0</v>
      </c>
      <c r="G45" s="227">
        <v>127</v>
      </c>
      <c r="H45" s="226">
        <v>180</v>
      </c>
      <c r="I45" s="227">
        <v>0</v>
      </c>
      <c r="J45" s="226">
        <v>0</v>
      </c>
      <c r="K45" s="227">
        <v>0</v>
      </c>
      <c r="L45" s="226">
        <v>0</v>
      </c>
      <c r="M45" s="68">
        <v>127</v>
      </c>
      <c r="N45" s="68">
        <v>180</v>
      </c>
    </row>
    <row r="46" spans="2:16" x14ac:dyDescent="0.35">
      <c r="B46" s="25" t="s">
        <v>56</v>
      </c>
      <c r="C46" s="174">
        <v>0</v>
      </c>
      <c r="D46" s="175">
        <v>0</v>
      </c>
      <c r="E46" s="176">
        <v>23</v>
      </c>
      <c r="F46" s="175">
        <v>33</v>
      </c>
      <c r="G46" s="176">
        <v>10</v>
      </c>
      <c r="H46" s="175">
        <v>14</v>
      </c>
      <c r="I46" s="176">
        <v>93</v>
      </c>
      <c r="J46" s="175">
        <v>98</v>
      </c>
      <c r="K46" s="176">
        <v>31</v>
      </c>
      <c r="L46" s="175">
        <v>20</v>
      </c>
      <c r="M46" s="67">
        <v>158</v>
      </c>
      <c r="N46" s="67">
        <v>165</v>
      </c>
    </row>
    <row r="47" spans="2:16" x14ac:dyDescent="0.35">
      <c r="B47" s="69" t="s">
        <v>46</v>
      </c>
      <c r="C47" s="70">
        <v>322</v>
      </c>
      <c r="D47" s="70">
        <v>464</v>
      </c>
      <c r="E47" s="70">
        <v>2139</v>
      </c>
      <c r="F47" s="70">
        <v>2169</v>
      </c>
      <c r="G47" s="70">
        <v>5342</v>
      </c>
      <c r="H47" s="70">
        <v>5901</v>
      </c>
      <c r="I47" s="70">
        <v>332</v>
      </c>
      <c r="J47" s="70">
        <v>271</v>
      </c>
      <c r="K47" s="70">
        <v>49</v>
      </c>
      <c r="L47" s="70">
        <v>32</v>
      </c>
      <c r="M47" s="71">
        <v>8184</v>
      </c>
      <c r="N47" s="72">
        <v>8837</v>
      </c>
      <c r="P47" s="9"/>
    </row>
    <row r="48" spans="2:16" x14ac:dyDescent="0.35">
      <c r="B48" s="392" t="s">
        <v>161</v>
      </c>
      <c r="C48" s="393"/>
      <c r="D48" s="393"/>
      <c r="E48" s="393"/>
      <c r="F48" s="393"/>
      <c r="G48" s="393"/>
      <c r="H48" s="393"/>
      <c r="I48" s="393"/>
      <c r="J48" s="393"/>
      <c r="K48" s="393"/>
      <c r="L48" s="393"/>
      <c r="M48" s="393"/>
      <c r="N48" s="393"/>
      <c r="O48" s="393"/>
      <c r="P48" s="393"/>
    </row>
    <row r="49" spans="2:16" x14ac:dyDescent="0.35">
      <c r="B49" s="393"/>
      <c r="C49" s="393"/>
      <c r="D49" s="393"/>
      <c r="E49" s="393"/>
      <c r="F49" s="393"/>
      <c r="G49" s="393"/>
      <c r="H49" s="393"/>
      <c r="I49" s="393"/>
      <c r="J49" s="393"/>
      <c r="K49" s="393"/>
      <c r="L49" s="393"/>
      <c r="M49" s="393"/>
      <c r="N49" s="393"/>
      <c r="O49" s="393"/>
      <c r="P49" s="393"/>
    </row>
    <row r="50" spans="2:16" ht="16.5" x14ac:dyDescent="0.35">
      <c r="B50" s="62" t="s">
        <v>106</v>
      </c>
      <c r="C50" s="76"/>
      <c r="D50" s="76"/>
      <c r="E50" s="76"/>
      <c r="F50" s="76"/>
      <c r="G50" s="76"/>
      <c r="H50" s="76"/>
      <c r="I50" s="76"/>
      <c r="J50" s="76"/>
      <c r="K50" s="76"/>
    </row>
    <row r="52" spans="2:16" ht="40" customHeight="1" x14ac:dyDescent="0.35">
      <c r="C52" s="367" t="str">
        <f>+C31</f>
        <v>Conventional Generation &amp; Global Trading</v>
      </c>
      <c r="D52" s="366"/>
      <c r="E52" s="365" t="str">
        <f>+E31</f>
        <v>Enel Grids</v>
      </c>
      <c r="F52" s="366"/>
      <c r="G52" s="365" t="str">
        <f>+G31</f>
        <v>EGP</v>
      </c>
      <c r="H52" s="366"/>
      <c r="I52" s="367" t="s">
        <v>163</v>
      </c>
      <c r="J52" s="366"/>
      <c r="K52" s="386" t="s">
        <v>160</v>
      </c>
      <c r="L52" s="387"/>
      <c r="M52" s="390" t="s">
        <v>46</v>
      </c>
      <c r="N52" s="391"/>
    </row>
    <row r="53" spans="2:16" x14ac:dyDescent="0.35">
      <c r="B53" s="77"/>
      <c r="C53" s="24" t="str">
        <f>+C32</f>
        <v>FY 2023</v>
      </c>
      <c r="D53" s="24" t="str">
        <f>+D32</f>
        <v>FY 2022</v>
      </c>
      <c r="E53" s="24" t="str">
        <f>+E32</f>
        <v>FY 2023</v>
      </c>
      <c r="F53" s="24" t="str">
        <f>+F32</f>
        <v>FY 2022</v>
      </c>
      <c r="G53" s="24" t="str">
        <f>+G32</f>
        <v>FY 2023</v>
      </c>
      <c r="H53" s="24" t="str">
        <f>+H32</f>
        <v>FY 2022</v>
      </c>
      <c r="I53" s="24" t="str">
        <f>+I32</f>
        <v>FY 2023</v>
      </c>
      <c r="J53" s="24" t="str">
        <f>+J32</f>
        <v>FY 2022</v>
      </c>
      <c r="K53" s="24" t="str">
        <f>+K32</f>
        <v>FY 2023</v>
      </c>
      <c r="L53" s="24" t="str">
        <f>+L32</f>
        <v>FY 2022</v>
      </c>
      <c r="M53" s="78" t="str">
        <f t="shared" ref="M53:N53" si="0">+K53</f>
        <v>FY 2023</v>
      </c>
      <c r="N53" s="78" t="str">
        <f t="shared" si="0"/>
        <v>FY 2022</v>
      </c>
    </row>
    <row r="54" spans="2:16" x14ac:dyDescent="0.35">
      <c r="B54" s="25" t="s">
        <v>12</v>
      </c>
      <c r="C54" s="185">
        <v>26178</v>
      </c>
      <c r="D54" s="184">
        <v>55389</v>
      </c>
      <c r="E54" s="185">
        <v>7610</v>
      </c>
      <c r="F54" s="184">
        <v>6963</v>
      </c>
      <c r="G54" s="185">
        <v>3248</v>
      </c>
      <c r="H54" s="184">
        <v>2149</v>
      </c>
      <c r="I54" s="185">
        <v>28717</v>
      </c>
      <c r="J54" s="184">
        <v>33351</v>
      </c>
      <c r="K54" s="185">
        <v>-16426</v>
      </c>
      <c r="L54" s="184">
        <v>-14344</v>
      </c>
      <c r="M54" s="67">
        <v>49327</v>
      </c>
      <c r="N54" s="67">
        <v>83508</v>
      </c>
    </row>
    <row r="55" spans="2:16" x14ac:dyDescent="0.35">
      <c r="B55" s="25" t="s">
        <v>13</v>
      </c>
      <c r="C55" s="66">
        <v>11348</v>
      </c>
      <c r="D55" s="65">
        <v>17488</v>
      </c>
      <c r="E55" s="66">
        <v>2379</v>
      </c>
      <c r="F55" s="65">
        <v>2258</v>
      </c>
      <c r="G55" s="66">
        <v>1217</v>
      </c>
      <c r="H55" s="65">
        <v>935</v>
      </c>
      <c r="I55" s="66">
        <v>20747</v>
      </c>
      <c r="J55" s="65">
        <v>28114</v>
      </c>
      <c r="K55" s="66">
        <v>-10263</v>
      </c>
      <c r="L55" s="65">
        <v>-15962</v>
      </c>
      <c r="M55" s="67">
        <v>25428</v>
      </c>
      <c r="N55" s="67">
        <v>32833</v>
      </c>
    </row>
    <row r="56" spans="2:16" x14ac:dyDescent="0.35">
      <c r="B56" s="25" t="s">
        <v>149</v>
      </c>
      <c r="C56" s="66">
        <v>2809</v>
      </c>
      <c r="D56" s="65">
        <v>4090</v>
      </c>
      <c r="E56" s="66">
        <v>10228</v>
      </c>
      <c r="F56" s="65">
        <v>12948</v>
      </c>
      <c r="G56" s="66">
        <v>7127</v>
      </c>
      <c r="H56" s="65">
        <v>6095</v>
      </c>
      <c r="I56" s="66">
        <v>2644</v>
      </c>
      <c r="J56" s="65">
        <v>2522</v>
      </c>
      <c r="K56" s="66">
        <v>-1527</v>
      </c>
      <c r="L56" s="65">
        <v>-1781</v>
      </c>
      <c r="M56" s="67">
        <v>21281</v>
      </c>
      <c r="N56" s="67">
        <v>23874</v>
      </c>
    </row>
    <row r="57" spans="2:16" x14ac:dyDescent="0.35">
      <c r="B57" s="191" t="s">
        <v>42</v>
      </c>
      <c r="C57" s="227">
        <v>2548</v>
      </c>
      <c r="D57" s="230">
        <v>3858</v>
      </c>
      <c r="E57" s="227">
        <v>10227</v>
      </c>
      <c r="F57" s="230">
        <v>12956</v>
      </c>
      <c r="G57" s="227">
        <v>5109</v>
      </c>
      <c r="H57" s="230">
        <v>4164</v>
      </c>
      <c r="I57" s="227">
        <v>2157</v>
      </c>
      <c r="J57" s="230">
        <v>2071</v>
      </c>
      <c r="K57" s="227">
        <v>-1465</v>
      </c>
      <c r="L57" s="230">
        <v>-1715</v>
      </c>
      <c r="M57" s="68">
        <v>18576</v>
      </c>
      <c r="N57" s="68">
        <v>21334</v>
      </c>
    </row>
    <row r="58" spans="2:16" x14ac:dyDescent="0.35">
      <c r="B58" s="188" t="s">
        <v>15</v>
      </c>
      <c r="C58" s="178">
        <v>7</v>
      </c>
      <c r="D58" s="177">
        <v>145</v>
      </c>
      <c r="E58" s="178">
        <v>560</v>
      </c>
      <c r="F58" s="177">
        <v>1000</v>
      </c>
      <c r="G58" s="178">
        <v>28</v>
      </c>
      <c r="H58" s="177">
        <v>35</v>
      </c>
      <c r="I58" s="178">
        <v>5</v>
      </c>
      <c r="J58" s="177">
        <v>13</v>
      </c>
      <c r="K58" s="178">
        <v>-1</v>
      </c>
      <c r="L58" s="177">
        <v>-1</v>
      </c>
      <c r="M58" s="68">
        <v>599</v>
      </c>
      <c r="N58" s="68">
        <v>1192</v>
      </c>
    </row>
    <row r="59" spans="2:16" x14ac:dyDescent="0.35">
      <c r="B59" s="189" t="s">
        <v>16</v>
      </c>
      <c r="C59" s="178">
        <v>656</v>
      </c>
      <c r="D59" s="177">
        <v>959</v>
      </c>
      <c r="E59" s="178">
        <v>6321</v>
      </c>
      <c r="F59" s="177">
        <v>7762</v>
      </c>
      <c r="G59" s="178">
        <v>846</v>
      </c>
      <c r="H59" s="177">
        <v>739</v>
      </c>
      <c r="I59" s="178">
        <v>545</v>
      </c>
      <c r="J59" s="177">
        <v>543</v>
      </c>
      <c r="K59" s="178">
        <v>-529</v>
      </c>
      <c r="L59" s="177">
        <v>-783</v>
      </c>
      <c r="M59" s="68">
        <v>7839</v>
      </c>
      <c r="N59" s="68">
        <v>9220</v>
      </c>
    </row>
    <row r="60" spans="2:16" x14ac:dyDescent="0.35">
      <c r="B60" s="189" t="s">
        <v>17</v>
      </c>
      <c r="C60" s="178">
        <v>1335</v>
      </c>
      <c r="D60" s="177">
        <v>2268</v>
      </c>
      <c r="E60" s="178">
        <v>1590</v>
      </c>
      <c r="F60" s="177">
        <v>2562</v>
      </c>
      <c r="G60" s="178">
        <v>2570</v>
      </c>
      <c r="H60" s="177">
        <v>2076</v>
      </c>
      <c r="I60" s="178">
        <v>197</v>
      </c>
      <c r="J60" s="177">
        <v>192</v>
      </c>
      <c r="K60" s="178">
        <v>-694</v>
      </c>
      <c r="L60" s="177">
        <v>-671</v>
      </c>
      <c r="M60" s="68">
        <v>4998</v>
      </c>
      <c r="N60" s="68">
        <v>6427</v>
      </c>
    </row>
    <row r="61" spans="2:16" x14ac:dyDescent="0.35">
      <c r="B61" s="189" t="s">
        <v>18</v>
      </c>
      <c r="C61" s="178">
        <v>317</v>
      </c>
      <c r="D61" s="177">
        <v>218</v>
      </c>
      <c r="E61" s="178">
        <v>823</v>
      </c>
      <c r="F61" s="177">
        <v>753</v>
      </c>
      <c r="G61" s="178">
        <v>1108</v>
      </c>
      <c r="H61" s="177">
        <v>822</v>
      </c>
      <c r="I61" s="178">
        <v>1040</v>
      </c>
      <c r="J61" s="177">
        <v>1002</v>
      </c>
      <c r="K61" s="178">
        <v>-5</v>
      </c>
      <c r="L61" s="177">
        <v>-43</v>
      </c>
      <c r="M61" s="68">
        <v>3283</v>
      </c>
      <c r="N61" s="68">
        <v>2752</v>
      </c>
    </row>
    <row r="62" spans="2:16" x14ac:dyDescent="0.35">
      <c r="B62" s="189" t="s">
        <v>19</v>
      </c>
      <c r="C62" s="178">
        <v>233</v>
      </c>
      <c r="D62" s="177">
        <v>268</v>
      </c>
      <c r="E62" s="178">
        <v>933</v>
      </c>
      <c r="F62" s="177">
        <v>879</v>
      </c>
      <c r="G62" s="178">
        <v>258</v>
      </c>
      <c r="H62" s="177">
        <v>201</v>
      </c>
      <c r="I62" s="178">
        <v>370</v>
      </c>
      <c r="J62" s="177">
        <v>321</v>
      </c>
      <c r="K62" s="178">
        <v>-217</v>
      </c>
      <c r="L62" s="177">
        <v>-205</v>
      </c>
      <c r="M62" s="68">
        <v>1577</v>
      </c>
      <c r="N62" s="68">
        <v>1464</v>
      </c>
    </row>
    <row r="63" spans="2:16" x14ac:dyDescent="0.35">
      <c r="B63" s="189" t="s">
        <v>56</v>
      </c>
      <c r="C63" s="181">
        <v>0</v>
      </c>
      <c r="D63" s="182">
        <v>0</v>
      </c>
      <c r="E63" s="181">
        <v>0</v>
      </c>
      <c r="F63" s="182">
        <v>0</v>
      </c>
      <c r="G63" s="181">
        <v>299</v>
      </c>
      <c r="H63" s="182">
        <v>291</v>
      </c>
      <c r="I63" s="181">
        <v>0</v>
      </c>
      <c r="J63" s="182">
        <v>0</v>
      </c>
      <c r="K63" s="181">
        <v>-19</v>
      </c>
      <c r="L63" s="182">
        <v>-12</v>
      </c>
      <c r="M63" s="68">
        <v>280</v>
      </c>
      <c r="N63" s="68">
        <v>279</v>
      </c>
    </row>
    <row r="64" spans="2:16" x14ac:dyDescent="0.35">
      <c r="B64" s="191" t="s">
        <v>57</v>
      </c>
      <c r="C64" s="227">
        <v>0</v>
      </c>
      <c r="D64" s="230">
        <v>14</v>
      </c>
      <c r="E64" s="227">
        <v>1</v>
      </c>
      <c r="F64" s="230">
        <v>-8</v>
      </c>
      <c r="G64" s="227">
        <v>161</v>
      </c>
      <c r="H64" s="230">
        <v>40</v>
      </c>
      <c r="I64" s="227">
        <v>76</v>
      </c>
      <c r="J64" s="230">
        <v>89</v>
      </c>
      <c r="K64" s="227">
        <v>1</v>
      </c>
      <c r="L64" s="230">
        <v>-48</v>
      </c>
      <c r="M64" s="68">
        <v>239</v>
      </c>
      <c r="N64" s="68">
        <v>87</v>
      </c>
    </row>
    <row r="65" spans="2:22" x14ac:dyDescent="0.35">
      <c r="B65" s="191" t="s">
        <v>22</v>
      </c>
      <c r="C65" s="231">
        <v>261</v>
      </c>
      <c r="D65" s="230">
        <v>218</v>
      </c>
      <c r="E65" s="231">
        <v>0</v>
      </c>
      <c r="F65" s="230">
        <v>0</v>
      </c>
      <c r="G65" s="231">
        <v>1612</v>
      </c>
      <c r="H65" s="230">
        <v>1702</v>
      </c>
      <c r="I65" s="231">
        <v>331</v>
      </c>
      <c r="J65" s="230">
        <v>312</v>
      </c>
      <c r="K65" s="231">
        <v>-62</v>
      </c>
      <c r="L65" s="230">
        <v>-18</v>
      </c>
      <c r="M65" s="68">
        <v>2142</v>
      </c>
      <c r="N65" s="68">
        <v>2214</v>
      </c>
    </row>
    <row r="66" spans="2:22" x14ac:dyDescent="0.35">
      <c r="B66" s="191" t="s">
        <v>25</v>
      </c>
      <c r="C66" s="231">
        <v>0</v>
      </c>
      <c r="D66" s="230">
        <v>0</v>
      </c>
      <c r="E66" s="231">
        <v>0</v>
      </c>
      <c r="F66" s="230">
        <v>0</v>
      </c>
      <c r="G66" s="231">
        <v>255</v>
      </c>
      <c r="H66" s="230">
        <v>196</v>
      </c>
      <c r="I66" s="231">
        <v>84</v>
      </c>
      <c r="J66" s="230">
        <v>70</v>
      </c>
      <c r="K66" s="231">
        <v>-1</v>
      </c>
      <c r="L66" s="230">
        <v>0</v>
      </c>
      <c r="M66" s="68">
        <v>338</v>
      </c>
      <c r="N66" s="68">
        <v>266</v>
      </c>
    </row>
    <row r="67" spans="2:22" x14ac:dyDescent="0.35">
      <c r="B67" s="191" t="s">
        <v>152</v>
      </c>
      <c r="C67" s="231">
        <v>0</v>
      </c>
      <c r="D67" s="230">
        <v>0</v>
      </c>
      <c r="E67" s="231">
        <v>0</v>
      </c>
      <c r="F67" s="230">
        <v>0</v>
      </c>
      <c r="G67" s="231">
        <v>-10</v>
      </c>
      <c r="H67" s="230">
        <v>-7</v>
      </c>
      <c r="I67" s="231">
        <v>-4</v>
      </c>
      <c r="J67" s="230">
        <v>-20</v>
      </c>
      <c r="K67" s="231">
        <v>0</v>
      </c>
      <c r="L67" s="230">
        <v>0</v>
      </c>
      <c r="M67" s="68">
        <v>-14</v>
      </c>
      <c r="N67" s="68">
        <v>-27</v>
      </c>
    </row>
    <row r="68" spans="2:22" x14ac:dyDescent="0.35">
      <c r="B68" s="25" t="s">
        <v>56</v>
      </c>
      <c r="C68" s="66">
        <v>-145</v>
      </c>
      <c r="D68" s="65">
        <v>-632</v>
      </c>
      <c r="E68" s="66">
        <v>42</v>
      </c>
      <c r="F68" s="65">
        <v>863</v>
      </c>
      <c r="G68" s="66">
        <v>28</v>
      </c>
      <c r="H68" s="65">
        <v>-12</v>
      </c>
      <c r="I68" s="66">
        <v>11</v>
      </c>
      <c r="J68" s="65">
        <v>363</v>
      </c>
      <c r="K68" s="66">
        <v>-407</v>
      </c>
      <c r="L68" s="65">
        <v>-280</v>
      </c>
      <c r="M68" s="67">
        <v>-471</v>
      </c>
      <c r="N68" s="67">
        <v>302</v>
      </c>
    </row>
    <row r="69" spans="2:22" x14ac:dyDescent="0.35">
      <c r="B69" s="69" t="s">
        <v>46</v>
      </c>
      <c r="C69" s="70">
        <v>40190</v>
      </c>
      <c r="D69" s="70">
        <v>76335</v>
      </c>
      <c r="E69" s="70">
        <v>20259</v>
      </c>
      <c r="F69" s="70">
        <v>23032</v>
      </c>
      <c r="G69" s="70">
        <v>11620</v>
      </c>
      <c r="H69" s="70">
        <v>9167</v>
      </c>
      <c r="I69" s="70">
        <v>52119</v>
      </c>
      <c r="J69" s="70">
        <v>64350</v>
      </c>
      <c r="K69" s="70">
        <v>-28623</v>
      </c>
      <c r="L69" s="70">
        <v>-32367</v>
      </c>
      <c r="M69" s="71">
        <v>95565</v>
      </c>
      <c r="N69" s="71">
        <v>140517</v>
      </c>
    </row>
    <row r="70" spans="2:22" ht="15" customHeight="1" x14ac:dyDescent="0.35">
      <c r="B70" s="392" t="s">
        <v>164</v>
      </c>
      <c r="C70" s="393"/>
      <c r="D70" s="393"/>
      <c r="E70" s="393"/>
      <c r="F70" s="393"/>
      <c r="G70" s="393"/>
      <c r="H70" s="393"/>
      <c r="I70" s="393"/>
      <c r="J70" s="393"/>
      <c r="K70" s="393"/>
      <c r="L70" s="393"/>
      <c r="M70" s="393"/>
      <c r="N70" s="393"/>
      <c r="O70" s="393"/>
      <c r="P70" s="393"/>
    </row>
    <row r="71" spans="2:22" x14ac:dyDescent="0.35">
      <c r="B71" s="393"/>
      <c r="C71" s="393"/>
      <c r="D71" s="393"/>
      <c r="E71" s="393"/>
      <c r="F71" s="393"/>
      <c r="G71" s="393"/>
      <c r="H71" s="393"/>
      <c r="I71" s="393"/>
      <c r="J71" s="393"/>
      <c r="K71" s="393"/>
      <c r="L71" s="393"/>
      <c r="M71" s="393"/>
      <c r="N71" s="393"/>
      <c r="O71" s="393"/>
      <c r="P71" s="393"/>
    </row>
    <row r="72" spans="2:22" ht="16.5" x14ac:dyDescent="0.35">
      <c r="B72" s="62" t="s">
        <v>107</v>
      </c>
      <c r="C72" s="76"/>
      <c r="D72" s="76"/>
      <c r="E72" s="76"/>
      <c r="F72" s="76"/>
      <c r="G72" s="76"/>
      <c r="H72" s="76"/>
      <c r="I72" s="76"/>
      <c r="J72" s="76"/>
      <c r="K72" s="76"/>
    </row>
    <row r="74" spans="2:22" ht="40" customHeight="1" x14ac:dyDescent="0.35">
      <c r="C74" s="367" t="str">
        <f>+C52</f>
        <v>Conventional Generation &amp; Global Trading</v>
      </c>
      <c r="D74" s="366"/>
      <c r="E74" s="367" t="str">
        <f>+E52</f>
        <v>Enel Grids</v>
      </c>
      <c r="F74" s="366"/>
      <c r="G74" s="367" t="str">
        <f>+G52</f>
        <v>EGP</v>
      </c>
      <c r="H74" s="366"/>
      <c r="I74" s="367" t="s">
        <v>163</v>
      </c>
      <c r="J74" s="366"/>
      <c r="K74" s="386" t="s">
        <v>162</v>
      </c>
      <c r="L74" s="387"/>
      <c r="M74" s="388" t="s">
        <v>46</v>
      </c>
      <c r="N74" s="389"/>
      <c r="O74" s="129"/>
      <c r="P74" s="129"/>
      <c r="Q74" s="129"/>
      <c r="R74" s="129"/>
      <c r="S74" s="129"/>
      <c r="T74" s="129"/>
      <c r="U74" s="129"/>
      <c r="V74" s="130"/>
    </row>
    <row r="75" spans="2:22" x14ac:dyDescent="0.35">
      <c r="B75" s="23"/>
      <c r="C75" s="24" t="str">
        <f>+C53</f>
        <v>FY 2023</v>
      </c>
      <c r="D75" s="24" t="str">
        <f>+D53</f>
        <v>FY 2022</v>
      </c>
      <c r="E75" s="24" t="str">
        <f t="shared" ref="E75:N75" si="1">+C75</f>
        <v>FY 2023</v>
      </c>
      <c r="F75" s="24" t="str">
        <f t="shared" si="1"/>
        <v>FY 2022</v>
      </c>
      <c r="G75" s="24" t="str">
        <f t="shared" si="1"/>
        <v>FY 2023</v>
      </c>
      <c r="H75" s="24" t="str">
        <f t="shared" si="1"/>
        <v>FY 2022</v>
      </c>
      <c r="I75" s="24" t="str">
        <f t="shared" si="1"/>
        <v>FY 2023</v>
      </c>
      <c r="J75" s="24" t="str">
        <f t="shared" si="1"/>
        <v>FY 2022</v>
      </c>
      <c r="K75" s="24" t="str">
        <f>I75</f>
        <v>FY 2023</v>
      </c>
      <c r="L75" s="24" t="str">
        <f>J75</f>
        <v>FY 2022</v>
      </c>
      <c r="M75" s="78" t="str">
        <f t="shared" si="1"/>
        <v>FY 2023</v>
      </c>
      <c r="N75" s="78" t="str">
        <f t="shared" si="1"/>
        <v>FY 2022</v>
      </c>
      <c r="O75" s="131"/>
      <c r="P75" s="131"/>
      <c r="Q75" s="131"/>
      <c r="R75" s="131"/>
      <c r="S75" s="131"/>
      <c r="T75" s="131"/>
      <c r="U75" s="131"/>
      <c r="V75" s="132"/>
    </row>
    <row r="76" spans="2:22" x14ac:dyDescent="0.35">
      <c r="B76" s="25" t="s">
        <v>12</v>
      </c>
      <c r="C76" s="126">
        <v>2552</v>
      </c>
      <c r="D76" s="125">
        <v>2578</v>
      </c>
      <c r="E76" s="126">
        <v>3566</v>
      </c>
      <c r="F76" s="125">
        <v>3676</v>
      </c>
      <c r="G76" s="126">
        <v>555</v>
      </c>
      <c r="H76" s="125">
        <v>-564</v>
      </c>
      <c r="I76" s="126">
        <v>4039</v>
      </c>
      <c r="J76" s="125">
        <v>529</v>
      </c>
      <c r="K76" s="126">
        <v>56</v>
      </c>
      <c r="L76" s="125">
        <v>88</v>
      </c>
      <c r="M76" s="127">
        <v>10768</v>
      </c>
      <c r="N76" s="127">
        <v>6307</v>
      </c>
    </row>
    <row r="77" spans="2:22" x14ac:dyDescent="0.35">
      <c r="B77" s="25" t="s">
        <v>13</v>
      </c>
      <c r="C77" s="176">
        <v>727</v>
      </c>
      <c r="D77" s="175">
        <v>2587</v>
      </c>
      <c r="E77" s="176">
        <v>1648</v>
      </c>
      <c r="F77" s="175">
        <v>1615</v>
      </c>
      <c r="G77" s="176">
        <v>820</v>
      </c>
      <c r="H77" s="175">
        <v>631</v>
      </c>
      <c r="I77" s="176">
        <v>723</v>
      </c>
      <c r="J77" s="175">
        <v>414</v>
      </c>
      <c r="K77" s="176">
        <v>-239</v>
      </c>
      <c r="L77" s="175">
        <v>-17</v>
      </c>
      <c r="M77" s="67">
        <v>3679</v>
      </c>
      <c r="N77" s="67">
        <v>5230</v>
      </c>
    </row>
    <row r="78" spans="2:22" x14ac:dyDescent="0.35">
      <c r="B78" s="25" t="s">
        <v>149</v>
      </c>
      <c r="C78" s="176">
        <v>-219</v>
      </c>
      <c r="D78" s="175">
        <v>523</v>
      </c>
      <c r="E78" s="176">
        <v>2261</v>
      </c>
      <c r="F78" s="175">
        <v>3274</v>
      </c>
      <c r="G78" s="176">
        <v>3836</v>
      </c>
      <c r="H78" s="175">
        <v>3405</v>
      </c>
      <c r="I78" s="176">
        <v>408</v>
      </c>
      <c r="J78" s="175">
        <v>554</v>
      </c>
      <c r="K78" s="176">
        <v>-134</v>
      </c>
      <c r="L78" s="175">
        <v>-126</v>
      </c>
      <c r="M78" s="67">
        <v>6152</v>
      </c>
      <c r="N78" s="67">
        <v>7630</v>
      </c>
    </row>
    <row r="79" spans="2:22" x14ac:dyDescent="0.35">
      <c r="B79" s="191" t="s">
        <v>14</v>
      </c>
      <c r="C79" s="227">
        <v>-162</v>
      </c>
      <c r="D79" s="226">
        <v>535</v>
      </c>
      <c r="E79" s="227">
        <v>2260</v>
      </c>
      <c r="F79" s="226">
        <v>3282</v>
      </c>
      <c r="G79" s="227">
        <v>2804</v>
      </c>
      <c r="H79" s="226">
        <v>2319</v>
      </c>
      <c r="I79" s="227">
        <v>424</v>
      </c>
      <c r="J79" s="226">
        <v>560</v>
      </c>
      <c r="K79" s="227">
        <v>-132</v>
      </c>
      <c r="L79" s="226">
        <v>-117</v>
      </c>
      <c r="M79" s="68">
        <v>5194</v>
      </c>
      <c r="N79" s="68">
        <v>6579</v>
      </c>
    </row>
    <row r="80" spans="2:22" x14ac:dyDescent="0.35">
      <c r="B80" s="188" t="s">
        <v>15</v>
      </c>
      <c r="C80" s="178">
        <v>-322</v>
      </c>
      <c r="D80" s="187">
        <v>76</v>
      </c>
      <c r="E80" s="178">
        <v>-54</v>
      </c>
      <c r="F80" s="187">
        <v>88</v>
      </c>
      <c r="G80" s="178">
        <v>5</v>
      </c>
      <c r="H80" s="187">
        <v>21</v>
      </c>
      <c r="I80" s="178">
        <v>5</v>
      </c>
      <c r="J80" s="187">
        <v>35</v>
      </c>
      <c r="K80" s="178">
        <v>-5</v>
      </c>
      <c r="L80" s="178">
        <v>-3</v>
      </c>
      <c r="M80" s="68">
        <v>-371</v>
      </c>
      <c r="N80" s="68">
        <v>217</v>
      </c>
    </row>
    <row r="81" spans="2:16" x14ac:dyDescent="0.35">
      <c r="B81" s="189" t="s">
        <v>16</v>
      </c>
      <c r="C81" s="178">
        <v>-15</v>
      </c>
      <c r="D81" s="177">
        <v>-55</v>
      </c>
      <c r="E81" s="178">
        <v>1472</v>
      </c>
      <c r="F81" s="177">
        <v>1276</v>
      </c>
      <c r="G81" s="178">
        <v>549</v>
      </c>
      <c r="H81" s="177">
        <v>506</v>
      </c>
      <c r="I81" s="178">
        <v>220</v>
      </c>
      <c r="J81" s="177">
        <v>238</v>
      </c>
      <c r="K81" s="178">
        <v>-37</v>
      </c>
      <c r="L81" s="177">
        <v>-22</v>
      </c>
      <c r="M81" s="68">
        <v>2189</v>
      </c>
      <c r="N81" s="68">
        <v>1943</v>
      </c>
    </row>
    <row r="82" spans="2:16" x14ac:dyDescent="0.35">
      <c r="B82" s="189" t="s">
        <v>17</v>
      </c>
      <c r="C82" s="178">
        <v>49</v>
      </c>
      <c r="D82" s="177">
        <v>337</v>
      </c>
      <c r="E82" s="178">
        <v>102</v>
      </c>
      <c r="F82" s="177">
        <v>1219</v>
      </c>
      <c r="G82" s="178">
        <v>1178</v>
      </c>
      <c r="H82" s="177">
        <v>746</v>
      </c>
      <c r="I82" s="178">
        <v>75</v>
      </c>
      <c r="J82" s="177">
        <v>82</v>
      </c>
      <c r="K82" s="178">
        <v>-89</v>
      </c>
      <c r="L82" s="177">
        <v>-92</v>
      </c>
      <c r="M82" s="68">
        <v>1315</v>
      </c>
      <c r="N82" s="68">
        <v>2292</v>
      </c>
    </row>
    <row r="83" spans="2:16" x14ac:dyDescent="0.35">
      <c r="B83" s="189" t="s">
        <v>18</v>
      </c>
      <c r="C83" s="178">
        <v>-23</v>
      </c>
      <c r="D83" s="177">
        <v>26</v>
      </c>
      <c r="E83" s="178">
        <v>517</v>
      </c>
      <c r="F83" s="177">
        <v>487</v>
      </c>
      <c r="G83" s="178">
        <v>743</v>
      </c>
      <c r="H83" s="177">
        <v>674</v>
      </c>
      <c r="I83" s="178">
        <v>79</v>
      </c>
      <c r="J83" s="177">
        <v>151</v>
      </c>
      <c r="K83" s="178">
        <v>0</v>
      </c>
      <c r="L83" s="177">
        <v>0</v>
      </c>
      <c r="M83" s="68">
        <v>1316</v>
      </c>
      <c r="N83" s="68">
        <v>1338</v>
      </c>
    </row>
    <row r="84" spans="2:16" x14ac:dyDescent="0.35">
      <c r="B84" s="189" t="s">
        <v>19</v>
      </c>
      <c r="C84" s="178">
        <v>153</v>
      </c>
      <c r="D84" s="177">
        <v>153</v>
      </c>
      <c r="E84" s="178">
        <v>223</v>
      </c>
      <c r="F84" s="177">
        <v>213</v>
      </c>
      <c r="G84" s="178">
        <v>224</v>
      </c>
      <c r="H84" s="177">
        <v>203</v>
      </c>
      <c r="I84" s="178">
        <v>45</v>
      </c>
      <c r="J84" s="177">
        <v>54</v>
      </c>
      <c r="K84" s="178">
        <v>-1</v>
      </c>
      <c r="L84" s="177">
        <v>0</v>
      </c>
      <c r="M84" s="68">
        <v>644</v>
      </c>
      <c r="N84" s="68">
        <v>623</v>
      </c>
    </row>
    <row r="85" spans="2:16" x14ac:dyDescent="0.35">
      <c r="B85" s="189" t="s">
        <v>56</v>
      </c>
      <c r="C85" s="181">
        <v>-4</v>
      </c>
      <c r="D85" s="182">
        <v>-2</v>
      </c>
      <c r="E85" s="181">
        <v>0</v>
      </c>
      <c r="F85" s="182">
        <v>-1</v>
      </c>
      <c r="G85" s="181">
        <v>105</v>
      </c>
      <c r="H85" s="182">
        <v>169</v>
      </c>
      <c r="I85" s="181">
        <v>0</v>
      </c>
      <c r="J85" s="182">
        <v>0</v>
      </c>
      <c r="K85" s="181">
        <v>0</v>
      </c>
      <c r="L85" s="182">
        <v>0</v>
      </c>
      <c r="M85" s="68">
        <v>101</v>
      </c>
      <c r="N85" s="68">
        <v>166</v>
      </c>
    </row>
    <row r="86" spans="2:16" x14ac:dyDescent="0.35">
      <c r="B86" s="191" t="s">
        <v>57</v>
      </c>
      <c r="C86" s="227">
        <v>0</v>
      </c>
      <c r="D86" s="226">
        <v>8</v>
      </c>
      <c r="E86" s="227">
        <v>1</v>
      </c>
      <c r="F86" s="226">
        <v>-8</v>
      </c>
      <c r="G86" s="227">
        <v>160</v>
      </c>
      <c r="H86" s="226">
        <v>7</v>
      </c>
      <c r="I86" s="227">
        <v>-2</v>
      </c>
      <c r="J86" s="226">
        <v>28</v>
      </c>
      <c r="K86" s="227">
        <v>0</v>
      </c>
      <c r="L86" s="226">
        <v>-8</v>
      </c>
      <c r="M86" s="68">
        <v>159</v>
      </c>
      <c r="N86" s="68">
        <v>27</v>
      </c>
    </row>
    <row r="87" spans="2:16" x14ac:dyDescent="0.35">
      <c r="B87" s="191" t="s">
        <v>22</v>
      </c>
      <c r="C87" s="227">
        <v>-57</v>
      </c>
      <c r="D87" s="226">
        <v>-20</v>
      </c>
      <c r="E87" s="227">
        <v>0</v>
      </c>
      <c r="F87" s="226">
        <v>0</v>
      </c>
      <c r="G87" s="227">
        <v>730</v>
      </c>
      <c r="H87" s="226">
        <v>986</v>
      </c>
      <c r="I87" s="227">
        <v>-11</v>
      </c>
      <c r="J87" s="226">
        <v>-24</v>
      </c>
      <c r="K87" s="227">
        <v>-2</v>
      </c>
      <c r="L87" s="226">
        <v>-2</v>
      </c>
      <c r="M87" s="68">
        <v>660</v>
      </c>
      <c r="N87" s="68">
        <v>940</v>
      </c>
    </row>
    <row r="88" spans="2:16" x14ac:dyDescent="0.35">
      <c r="B88" s="191" t="s">
        <v>25</v>
      </c>
      <c r="C88" s="227">
        <v>0</v>
      </c>
      <c r="D88" s="226">
        <v>0</v>
      </c>
      <c r="E88" s="227">
        <v>0</v>
      </c>
      <c r="F88" s="226">
        <v>0</v>
      </c>
      <c r="G88" s="227">
        <v>142</v>
      </c>
      <c r="H88" s="226">
        <v>93</v>
      </c>
      <c r="I88" s="227">
        <v>-3</v>
      </c>
      <c r="J88" s="226">
        <v>-10</v>
      </c>
      <c r="K88" s="227">
        <v>0</v>
      </c>
      <c r="L88" s="226">
        <v>0</v>
      </c>
      <c r="M88" s="68">
        <v>139</v>
      </c>
      <c r="N88" s="68">
        <v>83</v>
      </c>
    </row>
    <row r="89" spans="2:16" x14ac:dyDescent="0.35">
      <c r="B89" s="191" t="s">
        <v>153</v>
      </c>
      <c r="C89" s="227">
        <v>0</v>
      </c>
      <c r="D89" s="226">
        <v>0</v>
      </c>
      <c r="E89" s="227">
        <v>0</v>
      </c>
      <c r="F89" s="226">
        <v>0</v>
      </c>
      <c r="G89" s="227">
        <v>0</v>
      </c>
      <c r="H89" s="226">
        <v>0</v>
      </c>
      <c r="I89" s="227">
        <v>0</v>
      </c>
      <c r="J89" s="226">
        <v>0</v>
      </c>
      <c r="K89" s="227">
        <v>0</v>
      </c>
      <c r="L89" s="226">
        <v>1</v>
      </c>
      <c r="M89" s="68">
        <v>0</v>
      </c>
      <c r="N89" s="68">
        <v>1</v>
      </c>
    </row>
    <row r="90" spans="2:16" x14ac:dyDescent="0.35">
      <c r="B90" s="25" t="s">
        <v>56</v>
      </c>
      <c r="C90" s="176">
        <v>7</v>
      </c>
      <c r="D90" s="175">
        <v>9</v>
      </c>
      <c r="E90" s="176">
        <v>-14</v>
      </c>
      <c r="F90" s="175">
        <v>549</v>
      </c>
      <c r="G90" s="176">
        <v>-33</v>
      </c>
      <c r="H90" s="175">
        <v>5</v>
      </c>
      <c r="I90" s="176">
        <v>-12</v>
      </c>
      <c r="J90" s="175">
        <v>305</v>
      </c>
      <c r="K90" s="176">
        <v>-292</v>
      </c>
      <c r="L90" s="175">
        <v>-117</v>
      </c>
      <c r="M90" s="71">
        <v>-344</v>
      </c>
      <c r="N90" s="72">
        <v>751</v>
      </c>
    </row>
    <row r="91" spans="2:16" x14ac:dyDescent="0.35">
      <c r="B91" s="69" t="s">
        <v>46</v>
      </c>
      <c r="C91" s="70">
        <v>3067</v>
      </c>
      <c r="D91" s="70">
        <v>5697</v>
      </c>
      <c r="E91" s="70">
        <v>7461</v>
      </c>
      <c r="F91" s="70">
        <v>9114</v>
      </c>
      <c r="G91" s="70">
        <v>5178</v>
      </c>
      <c r="H91" s="70">
        <v>3477</v>
      </c>
      <c r="I91" s="70">
        <v>5158</v>
      </c>
      <c r="J91" s="70">
        <v>1802</v>
      </c>
      <c r="K91" s="70">
        <v>-609</v>
      </c>
      <c r="L91" s="70">
        <v>-172</v>
      </c>
      <c r="M91" s="127">
        <v>20255</v>
      </c>
      <c r="N91" s="127">
        <v>19918</v>
      </c>
    </row>
    <row r="92" spans="2:16" ht="14.5" customHeight="1" x14ac:dyDescent="0.35">
      <c r="B92" s="392" t="s">
        <v>164</v>
      </c>
      <c r="C92" s="393"/>
      <c r="D92" s="393"/>
      <c r="E92" s="393"/>
      <c r="F92" s="393"/>
      <c r="G92" s="393"/>
      <c r="H92" s="393"/>
      <c r="I92" s="393"/>
      <c r="J92" s="393"/>
      <c r="K92" s="393"/>
      <c r="L92" s="393"/>
      <c r="M92" s="393"/>
      <c r="N92" s="393"/>
      <c r="O92" s="393"/>
      <c r="P92" s="393"/>
    </row>
    <row r="93" spans="2:16" x14ac:dyDescent="0.35">
      <c r="B93" s="393"/>
      <c r="C93" s="393"/>
      <c r="D93" s="393"/>
      <c r="E93" s="393"/>
      <c r="F93" s="393"/>
      <c r="G93" s="393"/>
      <c r="H93" s="393"/>
      <c r="I93" s="393"/>
      <c r="J93" s="393"/>
      <c r="K93" s="393"/>
      <c r="L93" s="393"/>
      <c r="M93" s="393"/>
      <c r="N93" s="393"/>
      <c r="O93" s="393"/>
      <c r="P93" s="393"/>
    </row>
    <row r="94" spans="2:16" ht="16.5" x14ac:dyDescent="0.35">
      <c r="B94" s="62" t="s">
        <v>135</v>
      </c>
      <c r="D94" s="7"/>
      <c r="F94" s="7"/>
      <c r="H94" s="7"/>
      <c r="J94" s="7"/>
    </row>
    <row r="95" spans="2:16" ht="40" customHeight="1" x14ac:dyDescent="0.35">
      <c r="C95" s="367" t="str">
        <f>+C74</f>
        <v>Conventional Generation &amp; Global Trading</v>
      </c>
      <c r="D95" s="366"/>
      <c r="E95" s="367" t="str">
        <f>+E74</f>
        <v>Enel Grids</v>
      </c>
      <c r="F95" s="366"/>
      <c r="G95" s="367" t="str">
        <f>+G74</f>
        <v>EGP</v>
      </c>
      <c r="H95" s="366"/>
      <c r="I95" s="367" t="s">
        <v>163</v>
      </c>
      <c r="J95" s="366"/>
      <c r="K95" s="386" t="s">
        <v>160</v>
      </c>
      <c r="L95" s="387"/>
      <c r="M95" s="390" t="s">
        <v>46</v>
      </c>
      <c r="N95" s="391"/>
    </row>
    <row r="96" spans="2:16" x14ac:dyDescent="0.35">
      <c r="B96" s="23"/>
      <c r="C96" s="24" t="str">
        <f>+C75</f>
        <v>FY 2023</v>
      </c>
      <c r="D96" s="24" t="str">
        <f>+D75</f>
        <v>FY 2022</v>
      </c>
      <c r="E96" s="24" t="str">
        <f>+E75</f>
        <v>FY 2023</v>
      </c>
      <c r="F96" s="24" t="str">
        <f>+F75</f>
        <v>FY 2022</v>
      </c>
      <c r="G96" s="24" t="str">
        <f>+G75</f>
        <v>FY 2023</v>
      </c>
      <c r="H96" s="24" t="str">
        <f t="shared" ref="H96:N96" si="2">+H75</f>
        <v>FY 2022</v>
      </c>
      <c r="I96" s="24" t="str">
        <f t="shared" si="2"/>
        <v>FY 2023</v>
      </c>
      <c r="J96" s="24" t="str">
        <f t="shared" si="2"/>
        <v>FY 2022</v>
      </c>
      <c r="K96" s="24" t="str">
        <f t="shared" si="2"/>
        <v>FY 2023</v>
      </c>
      <c r="L96" s="24" t="str">
        <f t="shared" si="2"/>
        <v>FY 2022</v>
      </c>
      <c r="M96" s="78" t="str">
        <f t="shared" si="2"/>
        <v>FY 2023</v>
      </c>
      <c r="N96" s="78" t="str">
        <f t="shared" si="2"/>
        <v>FY 2022</v>
      </c>
    </row>
    <row r="97" spans="2:19" x14ac:dyDescent="0.35">
      <c r="B97" s="25" t="s">
        <v>12</v>
      </c>
      <c r="C97" s="185">
        <v>2718</v>
      </c>
      <c r="D97" s="184">
        <v>2735</v>
      </c>
      <c r="E97" s="185">
        <v>3589</v>
      </c>
      <c r="F97" s="184">
        <v>3707</v>
      </c>
      <c r="G97" s="185">
        <v>555</v>
      </c>
      <c r="H97" s="184">
        <v>-562</v>
      </c>
      <c r="I97" s="185">
        <v>4039</v>
      </c>
      <c r="J97" s="184">
        <v>531</v>
      </c>
      <c r="K97" s="185">
        <v>56</v>
      </c>
      <c r="L97" s="184">
        <v>89</v>
      </c>
      <c r="M97" s="127">
        <v>10957</v>
      </c>
      <c r="N97" s="127">
        <v>6500</v>
      </c>
      <c r="P97" s="7"/>
      <c r="Q97" s="7"/>
      <c r="R97" s="6"/>
      <c r="S97" s="10"/>
    </row>
    <row r="98" spans="2:19" x14ac:dyDescent="0.35">
      <c r="B98" s="25" t="s">
        <v>13</v>
      </c>
      <c r="C98" s="176">
        <v>739</v>
      </c>
      <c r="D98" s="65">
        <v>2583</v>
      </c>
      <c r="E98" s="176">
        <v>1668</v>
      </c>
      <c r="F98" s="65">
        <v>1621</v>
      </c>
      <c r="G98" s="176">
        <v>826</v>
      </c>
      <c r="H98" s="65">
        <v>631</v>
      </c>
      <c r="I98" s="176">
        <v>780</v>
      </c>
      <c r="J98" s="65">
        <v>417</v>
      </c>
      <c r="K98" s="176">
        <v>39</v>
      </c>
      <c r="L98" s="65">
        <v>-5</v>
      </c>
      <c r="M98" s="127">
        <v>4052</v>
      </c>
      <c r="N98" s="127">
        <v>5247</v>
      </c>
      <c r="P98" s="7"/>
      <c r="Q98" s="7"/>
    </row>
    <row r="99" spans="2:19" x14ac:dyDescent="0.35">
      <c r="B99" s="25" t="s">
        <v>149</v>
      </c>
      <c r="C99" s="176">
        <v>113</v>
      </c>
      <c r="D99" s="65">
        <v>762</v>
      </c>
      <c r="E99" s="176">
        <v>2598</v>
      </c>
      <c r="F99" s="65">
        <v>2384</v>
      </c>
      <c r="G99" s="176">
        <v>4213</v>
      </c>
      <c r="H99" s="65">
        <v>3697</v>
      </c>
      <c r="I99" s="176">
        <v>460</v>
      </c>
      <c r="J99" s="65">
        <v>445</v>
      </c>
      <c r="K99" s="176">
        <v>-132</v>
      </c>
      <c r="L99" s="65">
        <v>-119</v>
      </c>
      <c r="M99" s="67">
        <v>7252</v>
      </c>
      <c r="N99" s="67">
        <v>7169</v>
      </c>
      <c r="P99" s="7"/>
      <c r="Q99" s="7"/>
    </row>
    <row r="100" spans="2:19" x14ac:dyDescent="0.35">
      <c r="B100" s="191" t="s">
        <v>42</v>
      </c>
      <c r="C100" s="227">
        <v>166</v>
      </c>
      <c r="D100" s="230">
        <v>737</v>
      </c>
      <c r="E100" s="227">
        <v>2284</v>
      </c>
      <c r="F100" s="230">
        <v>2445</v>
      </c>
      <c r="G100" s="227">
        <v>2623</v>
      </c>
      <c r="H100" s="230">
        <v>2372</v>
      </c>
      <c r="I100" s="227">
        <v>424</v>
      </c>
      <c r="J100" s="230">
        <v>560</v>
      </c>
      <c r="K100" s="227">
        <v>-132</v>
      </c>
      <c r="L100" s="230">
        <v>-117</v>
      </c>
      <c r="M100" s="68">
        <v>5365</v>
      </c>
      <c r="N100" s="68">
        <v>5997</v>
      </c>
      <c r="P100" s="7"/>
      <c r="Q100" s="7"/>
    </row>
    <row r="101" spans="2:19" x14ac:dyDescent="0.35">
      <c r="B101" s="189" t="s">
        <v>15</v>
      </c>
      <c r="C101" s="186">
        <v>5</v>
      </c>
      <c r="D101" s="187">
        <v>76</v>
      </c>
      <c r="E101" s="178">
        <v>-54</v>
      </c>
      <c r="F101" s="187">
        <v>88</v>
      </c>
      <c r="G101" s="186">
        <v>19</v>
      </c>
      <c r="H101" s="187">
        <v>21</v>
      </c>
      <c r="I101" s="186">
        <v>5</v>
      </c>
      <c r="J101" s="187">
        <v>35</v>
      </c>
      <c r="K101" s="178">
        <v>-5</v>
      </c>
      <c r="L101" s="177">
        <v>-3</v>
      </c>
      <c r="M101" s="68">
        <v>-30</v>
      </c>
      <c r="N101" s="68">
        <v>217</v>
      </c>
      <c r="P101" s="7"/>
      <c r="Q101" s="7"/>
    </row>
    <row r="102" spans="2:19" x14ac:dyDescent="0.35">
      <c r="B102" s="189" t="s">
        <v>16</v>
      </c>
      <c r="C102" s="178">
        <v>-16</v>
      </c>
      <c r="D102" s="177">
        <v>81</v>
      </c>
      <c r="E102" s="178">
        <v>1496</v>
      </c>
      <c r="F102" s="177">
        <v>1489</v>
      </c>
      <c r="G102" s="178">
        <v>549</v>
      </c>
      <c r="H102" s="177">
        <v>506</v>
      </c>
      <c r="I102" s="178">
        <v>220</v>
      </c>
      <c r="J102" s="177">
        <v>237</v>
      </c>
      <c r="K102" s="178">
        <v>-37</v>
      </c>
      <c r="L102" s="177">
        <v>-23</v>
      </c>
      <c r="M102" s="68">
        <v>2212</v>
      </c>
      <c r="N102" s="68">
        <v>2290</v>
      </c>
      <c r="P102" s="7"/>
      <c r="Q102" s="7"/>
    </row>
    <row r="103" spans="2:19" x14ac:dyDescent="0.35">
      <c r="B103" s="189" t="s">
        <v>17</v>
      </c>
      <c r="C103" s="178">
        <v>50</v>
      </c>
      <c r="D103" s="177">
        <v>399</v>
      </c>
      <c r="E103" s="178">
        <v>102</v>
      </c>
      <c r="F103" s="177">
        <v>168</v>
      </c>
      <c r="G103" s="178">
        <v>983</v>
      </c>
      <c r="H103" s="177">
        <v>798</v>
      </c>
      <c r="I103" s="178">
        <v>75</v>
      </c>
      <c r="J103" s="177">
        <v>83</v>
      </c>
      <c r="K103" s="178">
        <v>-89</v>
      </c>
      <c r="L103" s="177">
        <v>-91</v>
      </c>
      <c r="M103" s="68">
        <v>1121</v>
      </c>
      <c r="N103" s="68">
        <v>1357</v>
      </c>
      <c r="P103" s="7"/>
      <c r="Q103" s="7"/>
    </row>
    <row r="104" spans="2:19" x14ac:dyDescent="0.35">
      <c r="B104" s="189" t="s">
        <v>18</v>
      </c>
      <c r="C104" s="178">
        <v>-23</v>
      </c>
      <c r="D104" s="177">
        <v>29</v>
      </c>
      <c r="E104" s="178">
        <v>517</v>
      </c>
      <c r="F104" s="177">
        <v>487</v>
      </c>
      <c r="G104" s="178">
        <v>743</v>
      </c>
      <c r="H104" s="177">
        <v>674</v>
      </c>
      <c r="I104" s="178">
        <v>79</v>
      </c>
      <c r="J104" s="177">
        <v>151</v>
      </c>
      <c r="K104" s="178">
        <v>0</v>
      </c>
      <c r="L104" s="177">
        <v>0</v>
      </c>
      <c r="M104" s="68">
        <v>1316</v>
      </c>
      <c r="N104" s="68">
        <v>1341</v>
      </c>
      <c r="P104" s="7"/>
      <c r="Q104" s="7"/>
    </row>
    <row r="105" spans="2:19" x14ac:dyDescent="0.35">
      <c r="B105" s="189" t="s">
        <v>19</v>
      </c>
      <c r="C105" s="178">
        <v>153</v>
      </c>
      <c r="D105" s="177">
        <v>154</v>
      </c>
      <c r="E105" s="178">
        <v>223</v>
      </c>
      <c r="F105" s="177">
        <v>213</v>
      </c>
      <c r="G105" s="178">
        <v>224</v>
      </c>
      <c r="H105" s="177">
        <v>203</v>
      </c>
      <c r="I105" s="178">
        <v>45</v>
      </c>
      <c r="J105" s="177">
        <v>54</v>
      </c>
      <c r="K105" s="178">
        <v>-1</v>
      </c>
      <c r="L105" s="177">
        <v>0</v>
      </c>
      <c r="M105" s="68">
        <v>644</v>
      </c>
      <c r="N105" s="68">
        <v>624</v>
      </c>
      <c r="P105" s="7"/>
      <c r="Q105" s="7"/>
    </row>
    <row r="106" spans="2:19" x14ac:dyDescent="0.35">
      <c r="B106" s="189" t="s">
        <v>56</v>
      </c>
      <c r="C106" s="181">
        <v>-3</v>
      </c>
      <c r="D106" s="182">
        <v>-2</v>
      </c>
      <c r="E106" s="181">
        <v>0</v>
      </c>
      <c r="F106" s="182">
        <v>0</v>
      </c>
      <c r="G106" s="181">
        <v>105</v>
      </c>
      <c r="H106" s="182">
        <v>170</v>
      </c>
      <c r="I106" s="181">
        <v>0</v>
      </c>
      <c r="J106" s="182">
        <v>0</v>
      </c>
      <c r="K106" s="181">
        <v>0</v>
      </c>
      <c r="L106" s="182">
        <v>0</v>
      </c>
      <c r="M106" s="68">
        <v>102</v>
      </c>
      <c r="N106" s="68">
        <v>168</v>
      </c>
      <c r="P106" s="7"/>
      <c r="Q106" s="7"/>
    </row>
    <row r="107" spans="2:19" x14ac:dyDescent="0.35">
      <c r="B107" s="191" t="s">
        <v>57</v>
      </c>
      <c r="C107" s="227">
        <v>4</v>
      </c>
      <c r="D107" s="230">
        <v>45</v>
      </c>
      <c r="E107" s="227">
        <v>314</v>
      </c>
      <c r="F107" s="230">
        <v>-61</v>
      </c>
      <c r="G107" s="227">
        <v>659</v>
      </c>
      <c r="H107" s="230">
        <v>244</v>
      </c>
      <c r="I107" s="227">
        <v>50</v>
      </c>
      <c r="J107" s="230">
        <v>-81</v>
      </c>
      <c r="K107" s="227">
        <v>2</v>
      </c>
      <c r="L107" s="230">
        <v>0</v>
      </c>
      <c r="M107" s="68">
        <v>1029</v>
      </c>
      <c r="N107" s="68">
        <v>147</v>
      </c>
      <c r="P107" s="7"/>
      <c r="Q107" s="7"/>
    </row>
    <row r="108" spans="2:19" x14ac:dyDescent="0.35">
      <c r="B108" s="191" t="s">
        <v>22</v>
      </c>
      <c r="C108" s="227">
        <v>-57</v>
      </c>
      <c r="D108" s="230">
        <v>-20</v>
      </c>
      <c r="E108" s="227">
        <v>0</v>
      </c>
      <c r="F108" s="230">
        <v>0</v>
      </c>
      <c r="G108" s="227">
        <v>789</v>
      </c>
      <c r="H108" s="230">
        <v>988</v>
      </c>
      <c r="I108" s="227">
        <v>-11</v>
      </c>
      <c r="J108" s="230">
        <v>-24</v>
      </c>
      <c r="K108" s="227">
        <v>-2</v>
      </c>
      <c r="L108" s="230">
        <v>-2</v>
      </c>
      <c r="M108" s="68">
        <v>719</v>
      </c>
      <c r="N108" s="68">
        <v>942</v>
      </c>
      <c r="P108" s="7"/>
      <c r="Q108" s="7"/>
    </row>
    <row r="109" spans="2:19" x14ac:dyDescent="0.35">
      <c r="B109" s="191" t="s">
        <v>25</v>
      </c>
      <c r="C109" s="227">
        <v>0</v>
      </c>
      <c r="D109" s="230">
        <v>0</v>
      </c>
      <c r="E109" s="227">
        <v>0</v>
      </c>
      <c r="F109" s="230">
        <v>0</v>
      </c>
      <c r="G109" s="227">
        <v>142</v>
      </c>
      <c r="H109" s="230">
        <v>93</v>
      </c>
      <c r="I109" s="227">
        <v>-3</v>
      </c>
      <c r="J109" s="230">
        <v>-10</v>
      </c>
      <c r="K109" s="227">
        <v>0</v>
      </c>
      <c r="L109" s="230">
        <v>0</v>
      </c>
      <c r="M109" s="68">
        <v>139</v>
      </c>
      <c r="N109" s="68">
        <v>83</v>
      </c>
      <c r="P109" s="7"/>
      <c r="Q109" s="7"/>
    </row>
    <row r="110" spans="2:19" x14ac:dyDescent="0.35">
      <c r="B110" s="25" t="s">
        <v>56</v>
      </c>
      <c r="C110" s="227">
        <v>24</v>
      </c>
      <c r="D110" s="230">
        <v>14</v>
      </c>
      <c r="E110" s="227">
        <v>-4</v>
      </c>
      <c r="F110" s="230">
        <v>564</v>
      </c>
      <c r="G110" s="227">
        <v>-26</v>
      </c>
      <c r="H110" s="230">
        <v>13</v>
      </c>
      <c r="I110" s="227">
        <v>-4</v>
      </c>
      <c r="J110" s="230">
        <v>309</v>
      </c>
      <c r="K110" s="227">
        <v>-282</v>
      </c>
      <c r="L110" s="230">
        <v>-133</v>
      </c>
      <c r="M110" s="68">
        <v>-292</v>
      </c>
      <c r="N110" s="68">
        <v>767</v>
      </c>
      <c r="P110" s="7"/>
      <c r="Q110" s="7"/>
    </row>
    <row r="111" spans="2:19" x14ac:dyDescent="0.35">
      <c r="B111" s="69" t="s">
        <v>46</v>
      </c>
      <c r="C111" s="70">
        <v>3594</v>
      </c>
      <c r="D111" s="70">
        <v>6094</v>
      </c>
      <c r="E111" s="70">
        <v>7851</v>
      </c>
      <c r="F111" s="70">
        <v>8276</v>
      </c>
      <c r="G111" s="70">
        <v>5568</v>
      </c>
      <c r="H111" s="70">
        <v>3779</v>
      </c>
      <c r="I111" s="70">
        <v>5275</v>
      </c>
      <c r="J111" s="70">
        <v>1702</v>
      </c>
      <c r="K111" s="70">
        <v>-319</v>
      </c>
      <c r="L111" s="70">
        <v>-168</v>
      </c>
      <c r="M111" s="67">
        <v>21969</v>
      </c>
      <c r="N111" s="67">
        <v>19683</v>
      </c>
      <c r="P111" s="7"/>
      <c r="Q111" s="7"/>
    </row>
    <row r="112" spans="2:19" ht="15" customHeight="1" x14ac:dyDescent="0.35">
      <c r="B112" s="403" t="s">
        <v>165</v>
      </c>
      <c r="C112" s="403"/>
      <c r="D112" s="403"/>
      <c r="E112" s="403"/>
      <c r="F112" s="403"/>
      <c r="G112" s="403"/>
      <c r="H112" s="403"/>
      <c r="I112" s="403"/>
      <c r="J112" s="403"/>
      <c r="K112" s="403"/>
      <c r="L112" s="403"/>
      <c r="M112" s="403"/>
      <c r="N112" s="403"/>
      <c r="O112" s="342"/>
      <c r="P112" s="342"/>
    </row>
    <row r="113" spans="2:16" ht="15" customHeight="1" x14ac:dyDescent="0.35">
      <c r="B113" s="403"/>
      <c r="C113" s="403"/>
      <c r="D113" s="403"/>
      <c r="E113" s="403"/>
      <c r="F113" s="403"/>
      <c r="G113" s="403"/>
      <c r="H113" s="403"/>
      <c r="I113" s="403"/>
      <c r="J113" s="403"/>
      <c r="K113" s="403"/>
      <c r="L113" s="403"/>
      <c r="M113" s="403"/>
      <c r="N113" s="403"/>
      <c r="O113" s="342"/>
      <c r="P113" s="342"/>
    </row>
    <row r="114" spans="2:16" ht="25" customHeight="1" x14ac:dyDescent="0.35">
      <c r="B114" s="403"/>
      <c r="C114" s="403"/>
      <c r="D114" s="403"/>
      <c r="E114" s="403"/>
      <c r="F114" s="403"/>
      <c r="G114" s="403"/>
      <c r="H114" s="403"/>
      <c r="I114" s="403"/>
      <c r="J114" s="403"/>
      <c r="K114" s="403"/>
      <c r="L114" s="403"/>
      <c r="M114" s="403"/>
      <c r="N114" s="403"/>
      <c r="O114" s="342"/>
      <c r="P114" s="342"/>
    </row>
    <row r="115" spans="2:16" ht="16.5" x14ac:dyDescent="0.35">
      <c r="B115" s="62" t="s">
        <v>108</v>
      </c>
      <c r="C115" s="76"/>
      <c r="D115" s="76"/>
      <c r="E115" s="76"/>
      <c r="F115" s="76"/>
      <c r="G115" s="76"/>
      <c r="H115" s="76"/>
      <c r="I115" s="76"/>
      <c r="J115" s="76"/>
      <c r="K115" s="76"/>
    </row>
    <row r="117" spans="2:16" ht="40" customHeight="1" x14ac:dyDescent="0.35">
      <c r="C117" s="367" t="str">
        <f>+C95</f>
        <v>Conventional Generation &amp; Global Trading</v>
      </c>
      <c r="D117" s="366"/>
      <c r="E117" s="367" t="str">
        <f>+E95</f>
        <v>Enel Grids</v>
      </c>
      <c r="F117" s="366"/>
      <c r="G117" s="367" t="str">
        <f>+G95</f>
        <v>EGP</v>
      </c>
      <c r="H117" s="366"/>
      <c r="I117" s="367" t="s">
        <v>163</v>
      </c>
      <c r="J117" s="366"/>
      <c r="K117" s="386" t="s">
        <v>162</v>
      </c>
      <c r="L117" s="387"/>
      <c r="M117" s="390" t="s">
        <v>46</v>
      </c>
      <c r="N117" s="391"/>
    </row>
    <row r="118" spans="2:16" x14ac:dyDescent="0.35">
      <c r="B118" s="23"/>
      <c r="C118" s="24" t="str">
        <f>+C75</f>
        <v>FY 2023</v>
      </c>
      <c r="D118" s="24" t="str">
        <f>+D75</f>
        <v>FY 2022</v>
      </c>
      <c r="E118" s="24" t="str">
        <f t="shared" ref="E118:N118" si="3">+C118</f>
        <v>FY 2023</v>
      </c>
      <c r="F118" s="24" t="str">
        <f t="shared" si="3"/>
        <v>FY 2022</v>
      </c>
      <c r="G118" s="24" t="str">
        <f t="shared" si="3"/>
        <v>FY 2023</v>
      </c>
      <c r="H118" s="24" t="str">
        <f t="shared" si="3"/>
        <v>FY 2022</v>
      </c>
      <c r="I118" s="24" t="str">
        <f t="shared" si="3"/>
        <v>FY 2023</v>
      </c>
      <c r="J118" s="24" t="str">
        <f t="shared" si="3"/>
        <v>FY 2022</v>
      </c>
      <c r="K118" s="24" t="str">
        <f>I118</f>
        <v>FY 2023</v>
      </c>
      <c r="L118" s="24" t="str">
        <f>J118</f>
        <v>FY 2022</v>
      </c>
      <c r="M118" s="78" t="str">
        <f t="shared" si="3"/>
        <v>FY 2023</v>
      </c>
      <c r="N118" s="78" t="str">
        <f t="shared" si="3"/>
        <v>FY 2022</v>
      </c>
      <c r="O118" s="131"/>
    </row>
    <row r="119" spans="2:16" x14ac:dyDescent="0.35">
      <c r="B119" s="25" t="s">
        <v>12</v>
      </c>
      <c r="C119" s="126">
        <v>2351</v>
      </c>
      <c r="D119" s="125">
        <v>2424</v>
      </c>
      <c r="E119" s="126">
        <v>2116</v>
      </c>
      <c r="F119" s="125">
        <v>2326</v>
      </c>
      <c r="G119" s="126">
        <v>200</v>
      </c>
      <c r="H119" s="125">
        <v>-885</v>
      </c>
      <c r="I119" s="126">
        <v>2987</v>
      </c>
      <c r="J119" s="125">
        <v>-635</v>
      </c>
      <c r="K119" s="126">
        <v>-13</v>
      </c>
      <c r="L119" s="125">
        <v>20</v>
      </c>
      <c r="M119" s="127">
        <v>7640</v>
      </c>
      <c r="N119" s="127">
        <v>3251</v>
      </c>
    </row>
    <row r="120" spans="2:16" x14ac:dyDescent="0.35">
      <c r="B120" s="25" t="s">
        <v>13</v>
      </c>
      <c r="C120" s="176">
        <v>114</v>
      </c>
      <c r="D120" s="175">
        <v>2024</v>
      </c>
      <c r="E120" s="176">
        <v>852</v>
      </c>
      <c r="F120" s="175">
        <v>815</v>
      </c>
      <c r="G120" s="176">
        <v>513</v>
      </c>
      <c r="H120" s="175">
        <v>371</v>
      </c>
      <c r="I120" s="176">
        <v>210</v>
      </c>
      <c r="J120" s="175">
        <v>79</v>
      </c>
      <c r="K120" s="176">
        <v>-282</v>
      </c>
      <c r="L120" s="175">
        <v>-50</v>
      </c>
      <c r="M120" s="127">
        <v>1407</v>
      </c>
      <c r="N120" s="127">
        <v>3239</v>
      </c>
    </row>
    <row r="121" spans="2:16" x14ac:dyDescent="0.35">
      <c r="B121" s="25" t="s">
        <v>149</v>
      </c>
      <c r="C121" s="176">
        <v>-291</v>
      </c>
      <c r="D121" s="175">
        <v>-71</v>
      </c>
      <c r="E121" s="176">
        <v>1472</v>
      </c>
      <c r="F121" s="175">
        <v>1653</v>
      </c>
      <c r="G121" s="176">
        <v>1411</v>
      </c>
      <c r="H121" s="175">
        <v>2505</v>
      </c>
      <c r="I121" s="176">
        <v>-62</v>
      </c>
      <c r="J121" s="175">
        <v>204</v>
      </c>
      <c r="K121" s="176">
        <v>-143</v>
      </c>
      <c r="L121" s="175">
        <v>-123</v>
      </c>
      <c r="M121" s="67">
        <v>2387</v>
      </c>
      <c r="N121" s="67">
        <v>4168</v>
      </c>
    </row>
    <row r="122" spans="2:16" x14ac:dyDescent="0.35">
      <c r="B122" s="191" t="s">
        <v>14</v>
      </c>
      <c r="C122" s="227">
        <v>-221</v>
      </c>
      <c r="D122" s="226">
        <v>-59</v>
      </c>
      <c r="E122" s="227">
        <v>1472</v>
      </c>
      <c r="F122" s="226">
        <v>1660</v>
      </c>
      <c r="G122" s="227">
        <v>2156</v>
      </c>
      <c r="H122" s="226">
        <v>1890</v>
      </c>
      <c r="I122" s="227">
        <v>132</v>
      </c>
      <c r="J122" s="226">
        <v>268</v>
      </c>
      <c r="K122" s="227">
        <v>-143</v>
      </c>
      <c r="L122" s="226">
        <v>-120</v>
      </c>
      <c r="M122" s="68">
        <v>3396</v>
      </c>
      <c r="N122" s="68">
        <v>3640</v>
      </c>
    </row>
    <row r="123" spans="2:16" x14ac:dyDescent="0.35">
      <c r="B123" s="188" t="s">
        <v>15</v>
      </c>
      <c r="C123" s="178">
        <v>-324</v>
      </c>
      <c r="D123" s="177">
        <v>-286</v>
      </c>
      <c r="E123" s="178">
        <v>-109</v>
      </c>
      <c r="F123" s="187">
        <v>52</v>
      </c>
      <c r="G123" s="186">
        <v>2</v>
      </c>
      <c r="H123" s="187">
        <v>14</v>
      </c>
      <c r="I123" s="178">
        <v>-5</v>
      </c>
      <c r="J123" s="187">
        <v>19</v>
      </c>
      <c r="K123" s="178">
        <v>-5</v>
      </c>
      <c r="L123" s="177">
        <v>-3</v>
      </c>
      <c r="M123" s="68">
        <v>-441</v>
      </c>
      <c r="N123" s="68">
        <v>-205</v>
      </c>
    </row>
    <row r="124" spans="2:16" x14ac:dyDescent="0.35">
      <c r="B124" s="189" t="s">
        <v>16</v>
      </c>
      <c r="C124" s="178">
        <v>-16</v>
      </c>
      <c r="D124" s="177">
        <v>-135</v>
      </c>
      <c r="E124" s="178">
        <v>956</v>
      </c>
      <c r="F124" s="177">
        <v>-86</v>
      </c>
      <c r="G124" s="178">
        <v>394</v>
      </c>
      <c r="H124" s="177">
        <v>378</v>
      </c>
      <c r="I124" s="178">
        <v>10</v>
      </c>
      <c r="J124" s="177">
        <v>34</v>
      </c>
      <c r="K124" s="178">
        <v>-42</v>
      </c>
      <c r="L124" s="177">
        <v>-26</v>
      </c>
      <c r="M124" s="68">
        <v>1302</v>
      </c>
      <c r="N124" s="68">
        <v>165</v>
      </c>
    </row>
    <row r="125" spans="2:16" x14ac:dyDescent="0.35">
      <c r="B125" s="189" t="s">
        <v>17</v>
      </c>
      <c r="C125" s="178">
        <v>15</v>
      </c>
      <c r="D125" s="177">
        <v>299</v>
      </c>
      <c r="E125" s="178">
        <v>51</v>
      </c>
      <c r="F125" s="177">
        <v>1160</v>
      </c>
      <c r="G125" s="178">
        <v>978</v>
      </c>
      <c r="H125" s="177">
        <v>574</v>
      </c>
      <c r="I125" s="178">
        <v>57</v>
      </c>
      <c r="J125" s="177">
        <v>59</v>
      </c>
      <c r="K125" s="178">
        <v>-93</v>
      </c>
      <c r="L125" s="177">
        <v>-92</v>
      </c>
      <c r="M125" s="68">
        <v>1008</v>
      </c>
      <c r="N125" s="68">
        <v>2000</v>
      </c>
    </row>
    <row r="126" spans="2:16" x14ac:dyDescent="0.35">
      <c r="B126" s="189" t="s">
        <v>18</v>
      </c>
      <c r="C126" s="178">
        <v>-9</v>
      </c>
      <c r="D126" s="177">
        <v>-55</v>
      </c>
      <c r="E126" s="178">
        <v>424</v>
      </c>
      <c r="F126" s="177">
        <v>391</v>
      </c>
      <c r="G126" s="178">
        <v>523</v>
      </c>
      <c r="H126" s="177">
        <v>624</v>
      </c>
      <c r="I126" s="178">
        <v>44</v>
      </c>
      <c r="J126" s="177">
        <v>115</v>
      </c>
      <c r="K126" s="178">
        <v>0</v>
      </c>
      <c r="L126" s="177">
        <v>0</v>
      </c>
      <c r="M126" s="68">
        <v>982</v>
      </c>
      <c r="N126" s="68">
        <v>1075</v>
      </c>
    </row>
    <row r="127" spans="2:16" x14ac:dyDescent="0.35">
      <c r="B127" s="189" t="s">
        <v>19</v>
      </c>
      <c r="C127" s="178">
        <v>122</v>
      </c>
      <c r="D127" s="177">
        <v>122</v>
      </c>
      <c r="E127" s="178">
        <v>150</v>
      </c>
      <c r="F127" s="177">
        <v>144</v>
      </c>
      <c r="G127" s="178">
        <v>190</v>
      </c>
      <c r="H127" s="177">
        <v>168</v>
      </c>
      <c r="I127" s="178">
        <v>26</v>
      </c>
      <c r="J127" s="177">
        <v>42</v>
      </c>
      <c r="K127" s="178">
        <v>-2</v>
      </c>
      <c r="L127" s="177">
        <v>0</v>
      </c>
      <c r="M127" s="68">
        <v>486</v>
      </c>
      <c r="N127" s="68">
        <v>475</v>
      </c>
    </row>
    <row r="128" spans="2:16" x14ac:dyDescent="0.35">
      <c r="B128" s="189" t="s">
        <v>56</v>
      </c>
      <c r="C128" s="181">
        <v>-9</v>
      </c>
      <c r="D128" s="182">
        <v>-3</v>
      </c>
      <c r="E128" s="181">
        <v>0</v>
      </c>
      <c r="F128" s="182">
        <v>0</v>
      </c>
      <c r="G128" s="181">
        <v>69</v>
      </c>
      <c r="H128" s="182">
        <v>132</v>
      </c>
      <c r="I128" s="181">
        <v>0</v>
      </c>
      <c r="J128" s="182">
        <v>0</v>
      </c>
      <c r="K128" s="181">
        <v>0</v>
      </c>
      <c r="L128" s="182">
        <v>0</v>
      </c>
      <c r="M128" s="68">
        <v>60</v>
      </c>
      <c r="N128" s="68">
        <v>129</v>
      </c>
    </row>
    <row r="129" spans="2:16" x14ac:dyDescent="0.35">
      <c r="B129" s="191" t="s">
        <v>57</v>
      </c>
      <c r="C129" s="227">
        <v>-0.1</v>
      </c>
      <c r="D129" s="226">
        <v>8</v>
      </c>
      <c r="E129" s="227">
        <v>0.1</v>
      </c>
      <c r="F129" s="226">
        <v>-8</v>
      </c>
      <c r="G129" s="227">
        <v>157</v>
      </c>
      <c r="H129" s="226">
        <v>5</v>
      </c>
      <c r="I129" s="227">
        <v>-5</v>
      </c>
      <c r="J129" s="226">
        <v>28</v>
      </c>
      <c r="K129" s="227">
        <v>1</v>
      </c>
      <c r="L129" s="226">
        <v>-1</v>
      </c>
      <c r="M129" s="68">
        <v>152</v>
      </c>
      <c r="N129" s="68">
        <v>32</v>
      </c>
    </row>
    <row r="130" spans="2:16" x14ac:dyDescent="0.35">
      <c r="B130" s="191" t="s">
        <v>22</v>
      </c>
      <c r="C130" s="227">
        <v>-70</v>
      </c>
      <c r="D130" s="226">
        <v>-20</v>
      </c>
      <c r="E130" s="227">
        <v>0</v>
      </c>
      <c r="F130" s="226">
        <v>0</v>
      </c>
      <c r="G130" s="227">
        <v>-1005</v>
      </c>
      <c r="H130" s="226">
        <v>592</v>
      </c>
      <c r="I130" s="227">
        <v>-179</v>
      </c>
      <c r="J130" s="226">
        <v>-77</v>
      </c>
      <c r="K130" s="227">
        <v>-1</v>
      </c>
      <c r="L130" s="226">
        <v>-3</v>
      </c>
      <c r="M130" s="68">
        <v>-1255</v>
      </c>
      <c r="N130" s="68">
        <v>492</v>
      </c>
    </row>
    <row r="131" spans="2:16" x14ac:dyDescent="0.35">
      <c r="B131" s="191" t="s">
        <v>25</v>
      </c>
      <c r="C131" s="227">
        <v>0</v>
      </c>
      <c r="D131" s="226">
        <v>0</v>
      </c>
      <c r="E131" s="227">
        <v>0</v>
      </c>
      <c r="F131" s="226">
        <v>0</v>
      </c>
      <c r="G131" s="227">
        <v>103</v>
      </c>
      <c r="H131" s="226">
        <v>18</v>
      </c>
      <c r="I131" s="227">
        <v>-9</v>
      </c>
      <c r="J131" s="226">
        <v>-15</v>
      </c>
      <c r="K131" s="227">
        <v>0</v>
      </c>
      <c r="L131" s="226">
        <v>1</v>
      </c>
      <c r="M131" s="68">
        <v>94</v>
      </c>
      <c r="N131" s="68">
        <v>4</v>
      </c>
    </row>
    <row r="132" spans="2:16" x14ac:dyDescent="0.35">
      <c r="B132" s="25" t="s">
        <v>56</v>
      </c>
      <c r="C132" s="176">
        <v>6</v>
      </c>
      <c r="D132" s="175">
        <v>7</v>
      </c>
      <c r="E132" s="176">
        <v>-15</v>
      </c>
      <c r="F132" s="175">
        <v>538</v>
      </c>
      <c r="G132" s="176">
        <v>-82</v>
      </c>
      <c r="H132" s="175">
        <v>-21</v>
      </c>
      <c r="I132" s="176">
        <v>-93</v>
      </c>
      <c r="J132" s="175">
        <v>259</v>
      </c>
      <c r="K132" s="176">
        <v>-420</v>
      </c>
      <c r="L132" s="175">
        <v>-248</v>
      </c>
      <c r="M132" s="67">
        <v>-603</v>
      </c>
      <c r="N132" s="67">
        <v>535</v>
      </c>
    </row>
    <row r="133" spans="2:16" x14ac:dyDescent="0.35">
      <c r="B133" s="69" t="s">
        <v>46</v>
      </c>
      <c r="C133" s="70">
        <v>2180</v>
      </c>
      <c r="D133" s="70">
        <v>4385</v>
      </c>
      <c r="E133" s="70">
        <v>4426</v>
      </c>
      <c r="F133" s="70">
        <v>5332</v>
      </c>
      <c r="G133" s="70">
        <v>2042</v>
      </c>
      <c r="H133" s="70">
        <v>1970</v>
      </c>
      <c r="I133" s="70">
        <v>3042</v>
      </c>
      <c r="J133" s="70">
        <v>-93</v>
      </c>
      <c r="K133" s="70">
        <v>-858</v>
      </c>
      <c r="L133" s="70">
        <v>-401</v>
      </c>
      <c r="M133" s="67">
        <v>10832</v>
      </c>
      <c r="N133" s="67">
        <v>11193</v>
      </c>
    </row>
    <row r="134" spans="2:16" ht="14.5" customHeight="1" x14ac:dyDescent="0.35">
      <c r="B134" s="392" t="s">
        <v>164</v>
      </c>
      <c r="C134" s="393"/>
      <c r="D134" s="393"/>
      <c r="E134" s="393"/>
      <c r="F134" s="393"/>
      <c r="G134" s="393"/>
      <c r="H134" s="393"/>
      <c r="I134" s="393"/>
      <c r="J134" s="393"/>
      <c r="K134" s="393"/>
      <c r="L134" s="393"/>
      <c r="M134" s="393"/>
      <c r="N134" s="393"/>
      <c r="O134" s="393"/>
      <c r="P134" s="393"/>
    </row>
    <row r="135" spans="2:16" x14ac:dyDescent="0.35">
      <c r="B135" s="393"/>
      <c r="C135" s="393"/>
      <c r="D135" s="393"/>
      <c r="E135" s="393"/>
      <c r="F135" s="393"/>
      <c r="G135" s="393"/>
      <c r="H135" s="393"/>
      <c r="I135" s="393"/>
      <c r="J135" s="393"/>
      <c r="K135" s="393"/>
      <c r="L135" s="393"/>
      <c r="M135" s="393"/>
      <c r="N135" s="393"/>
      <c r="O135" s="393"/>
      <c r="P135" s="393"/>
    </row>
    <row r="136" spans="2:16" x14ac:dyDescent="0.35">
      <c r="B136" s="401" t="s">
        <v>109</v>
      </c>
      <c r="C136" s="402"/>
      <c r="D136" s="402"/>
    </row>
    <row r="137" spans="2:16" x14ac:dyDescent="0.35">
      <c r="G137" s="170"/>
    </row>
    <row r="138" spans="2:16" ht="31" customHeight="1" x14ac:dyDescent="0.35">
      <c r="B138" s="79"/>
      <c r="C138" s="79"/>
      <c r="D138" s="79"/>
      <c r="F138" s="80" t="str">
        <f>+CONCATENATE(C118," ","reported")</f>
        <v>FY 2023 reported</v>
      </c>
      <c r="G138" s="80" t="str">
        <f>+CONCATENATE(D118," ","reported",)</f>
        <v>FY 2022 reported</v>
      </c>
      <c r="H138" s="80" t="s">
        <v>58</v>
      </c>
      <c r="I138" s="80" t="str">
        <f>+CONCATENATE(E118," ","ordinary")</f>
        <v>FY 2023 ordinary</v>
      </c>
      <c r="J138" s="80" t="str">
        <f>+CONCATENATE(F118," ","ordinary")</f>
        <v>FY 2022 ordinary</v>
      </c>
      <c r="K138" s="80" t="s">
        <v>58</v>
      </c>
    </row>
    <row r="139" spans="2:16" x14ac:dyDescent="0.35">
      <c r="B139" s="81" t="s">
        <v>59</v>
      </c>
      <c r="C139" s="81"/>
      <c r="D139" s="81"/>
      <c r="E139" s="61"/>
      <c r="F139" s="119">
        <v>20255</v>
      </c>
      <c r="G139" s="122">
        <v>19918</v>
      </c>
      <c r="H139" s="120">
        <v>1.7000000000000001E-2</v>
      </c>
      <c r="I139" s="122">
        <v>21969</v>
      </c>
      <c r="J139" s="119">
        <v>19683</v>
      </c>
      <c r="K139" s="120">
        <v>0.11600000000000001</v>
      </c>
    </row>
    <row r="140" spans="2:16" x14ac:dyDescent="0.35">
      <c r="B140" s="82" t="s">
        <v>60</v>
      </c>
      <c r="C140" s="82"/>
      <c r="D140" s="82"/>
      <c r="F140" s="121">
        <v>-9423</v>
      </c>
      <c r="G140" s="123">
        <v>-8725</v>
      </c>
      <c r="H140" s="121"/>
      <c r="I140" s="123">
        <v>-7927</v>
      </c>
      <c r="J140" s="121">
        <v>-7554</v>
      </c>
      <c r="K140" s="121"/>
      <c r="L140" s="83"/>
    </row>
    <row r="141" spans="2:16" x14ac:dyDescent="0.35">
      <c r="B141" s="81" t="s">
        <v>61</v>
      </c>
      <c r="C141" s="81"/>
      <c r="D141" s="81"/>
      <c r="E141" s="61"/>
      <c r="F141" s="119">
        <v>10832</v>
      </c>
      <c r="G141" s="122">
        <v>11193</v>
      </c>
      <c r="H141" s="120">
        <v>-3.2000000000000001E-2</v>
      </c>
      <c r="I141" s="122">
        <v>14042</v>
      </c>
      <c r="J141" s="119">
        <v>12129</v>
      </c>
      <c r="K141" s="120">
        <v>0.158</v>
      </c>
    </row>
    <row r="142" spans="2:16" x14ac:dyDescent="0.35">
      <c r="B142" s="79" t="s">
        <v>131</v>
      </c>
      <c r="C142" s="79"/>
      <c r="D142" s="79"/>
      <c r="F142" s="121">
        <v>-3375</v>
      </c>
      <c r="G142" s="123">
        <v>-2456</v>
      </c>
      <c r="H142" s="49"/>
      <c r="I142" s="123">
        <v>-3378</v>
      </c>
      <c r="J142" s="121">
        <v>-2507</v>
      </c>
      <c r="K142" s="49"/>
    </row>
    <row r="143" spans="2:16" x14ac:dyDescent="0.35">
      <c r="B143" s="79" t="s">
        <v>62</v>
      </c>
      <c r="C143" s="79"/>
      <c r="D143" s="79"/>
      <c r="F143" s="121">
        <v>-41</v>
      </c>
      <c r="G143" s="123">
        <v>-60</v>
      </c>
      <c r="H143" s="49"/>
      <c r="I143" s="123">
        <v>226</v>
      </c>
      <c r="J143" s="121">
        <v>27</v>
      </c>
      <c r="K143" s="49"/>
    </row>
    <row r="144" spans="2:16" x14ac:dyDescent="0.35">
      <c r="B144" s="81" t="s">
        <v>63</v>
      </c>
      <c r="C144" s="81"/>
      <c r="D144" s="81"/>
      <c r="E144" s="61"/>
      <c r="F144" s="119">
        <v>7416</v>
      </c>
      <c r="G144" s="122">
        <v>8677</v>
      </c>
      <c r="H144" s="120">
        <v>-0.14499999999999999</v>
      </c>
      <c r="I144" s="122">
        <v>10890</v>
      </c>
      <c r="J144" s="119">
        <v>9649</v>
      </c>
      <c r="K144" s="120">
        <v>0.129</v>
      </c>
    </row>
    <row r="145" spans="2:16" x14ac:dyDescent="0.35">
      <c r="B145" s="79" t="s">
        <v>64</v>
      </c>
      <c r="C145" s="79"/>
      <c r="D145" s="79"/>
      <c r="F145" s="121">
        <v>-2778</v>
      </c>
      <c r="G145" s="123">
        <v>-3523</v>
      </c>
      <c r="H145" s="49"/>
      <c r="I145" s="123">
        <v>-3211</v>
      </c>
      <c r="J145" s="121">
        <v>-2622</v>
      </c>
      <c r="K145" s="49"/>
    </row>
    <row r="146" spans="2:16" x14ac:dyDescent="0.35">
      <c r="B146" s="79" t="s">
        <v>65</v>
      </c>
      <c r="C146" s="79"/>
      <c r="D146" s="79"/>
      <c r="F146" s="121">
        <v>4638</v>
      </c>
      <c r="G146" s="123">
        <v>5154</v>
      </c>
      <c r="H146" s="49"/>
      <c r="I146" s="123">
        <v>7679</v>
      </c>
      <c r="J146" s="121">
        <v>7027</v>
      </c>
      <c r="K146" s="49"/>
    </row>
    <row r="147" spans="2:16" x14ac:dyDescent="0.35">
      <c r="B147" s="79" t="s">
        <v>66</v>
      </c>
      <c r="C147" s="79"/>
      <c r="D147" s="79"/>
      <c r="F147" s="121">
        <v>-829</v>
      </c>
      <c r="G147" s="123">
        <v>-1238</v>
      </c>
      <c r="H147" s="49"/>
      <c r="I147" s="123">
        <v>-1171</v>
      </c>
      <c r="J147" s="121">
        <v>-1636</v>
      </c>
      <c r="K147" s="49"/>
    </row>
    <row r="148" spans="2:16" x14ac:dyDescent="0.35">
      <c r="B148" s="79" t="s">
        <v>295</v>
      </c>
      <c r="C148" s="79"/>
      <c r="D148" s="79"/>
      <c r="F148" s="121">
        <v>-371</v>
      </c>
      <c r="G148" s="121">
        <v>-2234</v>
      </c>
      <c r="H148" s="121">
        <v>0</v>
      </c>
      <c r="I148" s="121">
        <v>0</v>
      </c>
      <c r="J148" s="121">
        <v>0</v>
      </c>
      <c r="K148" s="121">
        <v>0</v>
      </c>
    </row>
    <row r="149" spans="2:16" x14ac:dyDescent="0.35">
      <c r="B149" s="81" t="s">
        <v>67</v>
      </c>
      <c r="C149" s="81"/>
      <c r="D149" s="81"/>
      <c r="E149" s="61"/>
      <c r="F149" s="119">
        <v>3438</v>
      </c>
      <c r="G149" s="122">
        <v>1682</v>
      </c>
      <c r="H149" s="120">
        <v>1.044</v>
      </c>
      <c r="I149" s="122">
        <v>6508</v>
      </c>
      <c r="J149" s="119">
        <v>5391</v>
      </c>
      <c r="K149" s="120">
        <v>0.20699999999999999</v>
      </c>
    </row>
    <row r="150" spans="2:16" x14ac:dyDescent="0.35">
      <c r="B150" s="392" t="s">
        <v>166</v>
      </c>
      <c r="C150" s="393"/>
      <c r="D150" s="393"/>
      <c r="E150" s="393"/>
      <c r="F150" s="393"/>
      <c r="G150" s="393"/>
      <c r="H150" s="393"/>
      <c r="I150" s="393"/>
      <c r="J150" s="393"/>
      <c r="K150" s="393"/>
      <c r="L150" s="393"/>
      <c r="M150" s="393"/>
      <c r="N150" s="393"/>
      <c r="O150" s="393"/>
      <c r="P150" s="393"/>
    </row>
    <row r="151" spans="2:16" x14ac:dyDescent="0.35">
      <c r="B151" s="393"/>
      <c r="C151" s="393"/>
      <c r="D151" s="393"/>
      <c r="E151" s="393"/>
      <c r="F151" s="393"/>
      <c r="G151" s="393"/>
      <c r="H151" s="393"/>
      <c r="I151" s="393"/>
      <c r="J151" s="393"/>
      <c r="K151" s="393"/>
      <c r="L151" s="393"/>
      <c r="M151" s="393"/>
      <c r="N151" s="393"/>
      <c r="O151" s="393"/>
      <c r="P151" s="393"/>
    </row>
    <row r="152" spans="2:16" ht="15" customHeight="1" x14ac:dyDescent="0.35">
      <c r="B152" s="3" t="s">
        <v>143</v>
      </c>
    </row>
    <row r="154" spans="2:16" x14ac:dyDescent="0.35">
      <c r="B154" s="84">
        <v>0</v>
      </c>
      <c r="C154" s="164" t="s">
        <v>300</v>
      </c>
      <c r="D154" s="165" t="s">
        <v>301</v>
      </c>
      <c r="E154" s="80" t="s">
        <v>58</v>
      </c>
      <c r="G154" s="79"/>
    </row>
    <row r="155" spans="2:16" x14ac:dyDescent="0.35">
      <c r="B155" s="163" t="s">
        <v>291</v>
      </c>
      <c r="C155" s="166">
        <v>887</v>
      </c>
      <c r="D155" s="166">
        <v>1312</v>
      </c>
      <c r="E155" s="167">
        <v>-0.32400000000000001</v>
      </c>
    </row>
    <row r="156" spans="2:16" x14ac:dyDescent="0.35">
      <c r="B156" s="163" t="s">
        <v>292</v>
      </c>
      <c r="C156" s="166">
        <v>3136</v>
      </c>
      <c r="D156" s="166">
        <v>1507</v>
      </c>
      <c r="E156" s="167">
        <v>1.081</v>
      </c>
    </row>
    <row r="157" spans="2:16" x14ac:dyDescent="0.35">
      <c r="B157" s="163" t="s">
        <v>128</v>
      </c>
      <c r="C157" s="166">
        <v>3035</v>
      </c>
      <c r="D157" s="166">
        <v>3782</v>
      </c>
      <c r="E157" s="167">
        <v>-0.19800000000000001</v>
      </c>
    </row>
    <row r="158" spans="2:16" ht="16.5" x14ac:dyDescent="0.35">
      <c r="B158" s="163" t="s">
        <v>163</v>
      </c>
      <c r="C158" s="166">
        <v>2116</v>
      </c>
      <c r="D158" s="166">
        <v>1895</v>
      </c>
      <c r="E158" s="167">
        <v>0.11700000000000001</v>
      </c>
    </row>
    <row r="159" spans="2:16" x14ac:dyDescent="0.35">
      <c r="B159" s="163" t="s">
        <v>293</v>
      </c>
      <c r="C159" s="166">
        <v>249</v>
      </c>
      <c r="D159" s="166">
        <v>229</v>
      </c>
      <c r="E159" s="167">
        <v>8.6999999999999994E-2</v>
      </c>
    </row>
    <row r="160" spans="2:16" x14ac:dyDescent="0.35">
      <c r="B160" s="85" t="s">
        <v>46</v>
      </c>
      <c r="C160" s="134">
        <v>9423</v>
      </c>
      <c r="D160" s="134">
        <v>8725</v>
      </c>
      <c r="E160" s="86">
        <v>0.08</v>
      </c>
    </row>
    <row r="161" spans="2:15" ht="43.5" customHeight="1" x14ac:dyDescent="0.35">
      <c r="B161" s="400" t="s">
        <v>167</v>
      </c>
      <c r="C161" s="400"/>
      <c r="D161" s="400"/>
    </row>
    <row r="162" spans="2:15" hidden="1" x14ac:dyDescent="0.35"/>
    <row r="163" spans="2:15" ht="15" hidden="1" customHeight="1" x14ac:dyDescent="0.35"/>
    <row r="164" spans="2:15" hidden="1" x14ac:dyDescent="0.35"/>
    <row r="165" spans="2:15" hidden="1" x14ac:dyDescent="0.35"/>
    <row r="166" spans="2:15" hidden="1" x14ac:dyDescent="0.35"/>
    <row r="167" spans="2:15" hidden="1" x14ac:dyDescent="0.35"/>
    <row r="168" spans="2:15" hidden="1" x14ac:dyDescent="0.35"/>
    <row r="169" spans="2:15" hidden="1" x14ac:dyDescent="0.35"/>
    <row r="170" spans="2:15" hidden="1" x14ac:dyDescent="0.35"/>
    <row r="171" spans="2:15" hidden="1" x14ac:dyDescent="0.35"/>
    <row r="172" spans="2:15" hidden="1" x14ac:dyDescent="0.35"/>
    <row r="173" spans="2:15" hidden="1" x14ac:dyDescent="0.35">
      <c r="K173" s="87"/>
      <c r="L173" s="87"/>
      <c r="M173" s="87"/>
      <c r="N173" s="87"/>
      <c r="O173" s="87"/>
    </row>
    <row r="174" spans="2:15" hidden="1" x14ac:dyDescent="0.35">
      <c r="K174" s="87"/>
      <c r="L174" s="87"/>
      <c r="M174" s="87"/>
      <c r="N174" s="87"/>
      <c r="O174" s="87"/>
    </row>
    <row r="175" spans="2:15" hidden="1" x14ac:dyDescent="0.35">
      <c r="K175" s="87"/>
      <c r="L175" s="87"/>
      <c r="M175" s="87"/>
      <c r="N175" s="87"/>
      <c r="O175" s="87"/>
    </row>
    <row r="176" spans="2:15" hidden="1" x14ac:dyDescent="0.35">
      <c r="K176" s="87"/>
      <c r="L176" s="87"/>
      <c r="M176" s="87"/>
      <c r="N176" s="87"/>
      <c r="O176" s="87"/>
    </row>
    <row r="177" spans="2:15" hidden="1" x14ac:dyDescent="0.35">
      <c r="K177" s="87"/>
      <c r="L177" s="87"/>
      <c r="M177" s="87"/>
      <c r="N177" s="87"/>
      <c r="O177" s="87"/>
    </row>
    <row r="178" spans="2:15" hidden="1" x14ac:dyDescent="0.35"/>
    <row r="179" spans="2:15" hidden="1" x14ac:dyDescent="0.35"/>
    <row r="180" spans="2:15" hidden="1" x14ac:dyDescent="0.35">
      <c r="B180" s="3"/>
    </row>
    <row r="181" spans="2:15" hidden="1" x14ac:dyDescent="0.35"/>
    <row r="182" spans="2:15" ht="57.75" hidden="1" customHeight="1" x14ac:dyDescent="0.35">
      <c r="B182" s="3"/>
      <c r="C182" s="3"/>
      <c r="D182" s="3"/>
      <c r="E182" s="3"/>
      <c r="F182" s="3"/>
      <c r="G182" s="3"/>
      <c r="H182" s="3"/>
      <c r="I182" s="3"/>
      <c r="J182" s="3"/>
    </row>
    <row r="183" spans="2:15" hidden="1" x14ac:dyDescent="0.35">
      <c r="B183" s="3"/>
      <c r="C183" s="3"/>
      <c r="D183" s="3"/>
      <c r="E183" s="3"/>
      <c r="F183" s="3"/>
      <c r="G183" s="3"/>
      <c r="H183" s="3"/>
      <c r="I183" s="3"/>
      <c r="J183" s="3"/>
    </row>
    <row r="184" spans="2:15" hidden="1" x14ac:dyDescent="0.35">
      <c r="B184" s="3"/>
      <c r="C184" s="3"/>
      <c r="D184" s="3"/>
      <c r="E184" s="3"/>
      <c r="F184" s="3"/>
      <c r="G184" s="3"/>
      <c r="H184" s="3"/>
      <c r="I184" s="3"/>
      <c r="J184" s="3"/>
    </row>
    <row r="185" spans="2:15" hidden="1" x14ac:dyDescent="0.35">
      <c r="B185" s="3"/>
      <c r="C185" s="3"/>
      <c r="D185" s="3"/>
      <c r="E185" s="3"/>
      <c r="F185" s="3"/>
      <c r="G185" s="3"/>
      <c r="H185" s="3"/>
      <c r="I185" s="3"/>
      <c r="J185" s="3"/>
    </row>
    <row r="186" spans="2:15" hidden="1" x14ac:dyDescent="0.35">
      <c r="B186" s="3"/>
      <c r="C186" s="3"/>
      <c r="D186" s="3"/>
      <c r="E186" s="3"/>
      <c r="F186" s="3"/>
      <c r="G186" s="3"/>
      <c r="H186" s="3"/>
      <c r="I186" s="3"/>
      <c r="J186" s="3"/>
    </row>
    <row r="187" spans="2:15" hidden="1" x14ac:dyDescent="0.35">
      <c r="B187" s="3"/>
      <c r="C187" s="3"/>
      <c r="D187" s="3"/>
      <c r="E187" s="3"/>
      <c r="F187" s="3"/>
      <c r="G187" s="3"/>
      <c r="H187" s="3"/>
      <c r="I187" s="3"/>
      <c r="J187" s="3"/>
    </row>
    <row r="188" spans="2:15" hidden="1" x14ac:dyDescent="0.35">
      <c r="B188" s="3"/>
      <c r="C188" s="3"/>
      <c r="D188" s="3"/>
      <c r="E188" s="3"/>
      <c r="F188" s="3"/>
      <c r="G188" s="3"/>
      <c r="H188" s="3"/>
      <c r="I188" s="3"/>
      <c r="J188" s="3"/>
    </row>
    <row r="189" spans="2:15" ht="57.75" hidden="1" customHeight="1" x14ac:dyDescent="0.35">
      <c r="B189" s="3"/>
      <c r="C189" s="3"/>
      <c r="D189" s="3"/>
      <c r="E189" s="3"/>
      <c r="F189" s="3"/>
      <c r="G189" s="3"/>
      <c r="H189" s="3"/>
      <c r="I189" s="3"/>
      <c r="J189" s="3"/>
    </row>
    <row r="190" spans="2:15" hidden="1" x14ac:dyDescent="0.35">
      <c r="B190" s="3"/>
      <c r="C190" s="3"/>
      <c r="D190" s="3"/>
      <c r="E190" s="3"/>
      <c r="F190" s="3"/>
      <c r="G190" s="3"/>
      <c r="H190" s="3"/>
      <c r="I190" s="3"/>
      <c r="J190" s="3"/>
      <c r="K190" s="87"/>
      <c r="L190" s="87"/>
      <c r="M190" s="87"/>
    </row>
    <row r="191" spans="2:15" hidden="1" x14ac:dyDescent="0.35">
      <c r="B191" s="3"/>
      <c r="C191" s="3"/>
      <c r="D191" s="3"/>
      <c r="E191" s="3"/>
      <c r="F191" s="3"/>
      <c r="G191" s="3"/>
      <c r="H191" s="3"/>
      <c r="I191" s="3"/>
      <c r="J191" s="3"/>
      <c r="K191" s="87"/>
      <c r="L191" s="87"/>
      <c r="M191" s="87"/>
    </row>
    <row r="192" spans="2:15" hidden="1" x14ac:dyDescent="0.35">
      <c r="B192" s="3"/>
      <c r="C192" s="3"/>
      <c r="D192" s="3"/>
      <c r="E192" s="3"/>
      <c r="F192" s="3"/>
      <c r="G192" s="3"/>
      <c r="H192" s="3"/>
      <c r="I192" s="3"/>
      <c r="J192" s="3"/>
      <c r="K192" s="87"/>
      <c r="L192" s="87"/>
      <c r="M192" s="87"/>
    </row>
    <row r="193" spans="2:13" hidden="1" x14ac:dyDescent="0.35">
      <c r="B193" s="3"/>
      <c r="C193" s="3"/>
      <c r="D193" s="3"/>
      <c r="E193" s="3"/>
      <c r="F193" s="3"/>
      <c r="G193" s="3"/>
      <c r="H193" s="3"/>
      <c r="I193" s="3"/>
      <c r="J193" s="3"/>
      <c r="K193" s="87"/>
      <c r="L193" s="87"/>
      <c r="M193" s="87"/>
    </row>
    <row r="194" spans="2:13" hidden="1" x14ac:dyDescent="0.35">
      <c r="B194" s="3"/>
      <c r="C194" s="3"/>
      <c r="D194" s="3"/>
      <c r="E194" s="3"/>
      <c r="F194" s="3"/>
      <c r="G194" s="3"/>
      <c r="H194" s="3"/>
      <c r="I194" s="3"/>
      <c r="J194" s="3"/>
      <c r="K194" s="87"/>
      <c r="L194" s="87"/>
      <c r="M194" s="87"/>
    </row>
    <row r="195" spans="2:13" hidden="1" x14ac:dyDescent="0.35">
      <c r="B195" s="3"/>
      <c r="C195" s="3"/>
      <c r="D195" s="3"/>
      <c r="E195" s="3"/>
      <c r="F195" s="3"/>
      <c r="G195" s="3"/>
      <c r="H195" s="3"/>
      <c r="I195" s="3"/>
      <c r="J195" s="3"/>
    </row>
    <row r="197" spans="2:13" x14ac:dyDescent="0.35">
      <c r="B197" s="3" t="s">
        <v>68</v>
      </c>
    </row>
    <row r="199" spans="2:13" ht="59.25" customHeight="1" x14ac:dyDescent="0.35">
      <c r="B199" s="88" t="s">
        <v>302</v>
      </c>
      <c r="C199" s="89" t="s">
        <v>303</v>
      </c>
      <c r="D199" s="89" t="s">
        <v>304</v>
      </c>
      <c r="E199" s="89" t="s">
        <v>305</v>
      </c>
      <c r="F199" s="89" t="s">
        <v>40</v>
      </c>
      <c r="G199" s="89" t="s">
        <v>41</v>
      </c>
      <c r="H199" s="89" t="s">
        <v>306</v>
      </c>
      <c r="I199" s="344" t="s">
        <v>42</v>
      </c>
      <c r="J199" s="344" t="s">
        <v>22</v>
      </c>
      <c r="K199" s="344" t="s">
        <v>307</v>
      </c>
      <c r="L199" s="344" t="s">
        <v>308</v>
      </c>
      <c r="M199" s="89" t="s">
        <v>46</v>
      </c>
    </row>
    <row r="200" spans="2:13" x14ac:dyDescent="0.35">
      <c r="B200" s="90" t="s">
        <v>309</v>
      </c>
      <c r="C200" s="91">
        <v>3.11</v>
      </c>
      <c r="D200" s="91">
        <v>41.21</v>
      </c>
      <c r="E200" s="135" t="s">
        <v>73</v>
      </c>
      <c r="F200" s="135" t="s">
        <v>73</v>
      </c>
      <c r="G200" s="91">
        <v>0.01</v>
      </c>
      <c r="H200" s="91">
        <v>6.01</v>
      </c>
      <c r="I200" s="91">
        <v>4.45</v>
      </c>
      <c r="J200" s="91">
        <v>1.56</v>
      </c>
      <c r="K200" s="135" t="s">
        <v>73</v>
      </c>
      <c r="L200" s="91" t="s">
        <v>73</v>
      </c>
      <c r="M200" s="91">
        <v>50.34</v>
      </c>
    </row>
    <row r="201" spans="2:13" x14ac:dyDescent="0.35">
      <c r="B201" s="90" t="s">
        <v>310</v>
      </c>
      <c r="C201" s="91">
        <v>1.52</v>
      </c>
      <c r="D201" s="135" t="s">
        <v>73</v>
      </c>
      <c r="E201" s="91">
        <v>0.22</v>
      </c>
      <c r="F201" s="91">
        <v>4.0199999999999996</v>
      </c>
      <c r="G201" s="91">
        <v>6.04</v>
      </c>
      <c r="H201" s="91">
        <v>4.6900000000000004</v>
      </c>
      <c r="I201" s="91">
        <v>3.57</v>
      </c>
      <c r="J201" s="91">
        <v>1.03</v>
      </c>
      <c r="K201" s="91" t="s">
        <v>73</v>
      </c>
      <c r="L201" s="91">
        <v>0.09</v>
      </c>
      <c r="M201" s="91">
        <v>16.489999999999998</v>
      </c>
    </row>
    <row r="202" spans="2:13" x14ac:dyDescent="0.35">
      <c r="B202" s="90" t="s">
        <v>311</v>
      </c>
      <c r="C202" s="135" t="s">
        <v>73</v>
      </c>
      <c r="D202" s="135" t="s">
        <v>73</v>
      </c>
      <c r="E202" s="135" t="s">
        <v>73</v>
      </c>
      <c r="F202" s="135" t="s">
        <v>73</v>
      </c>
      <c r="G202" s="135" t="s">
        <v>73</v>
      </c>
      <c r="H202" s="349">
        <v>0.42</v>
      </c>
      <c r="I202" s="91" t="s">
        <v>73</v>
      </c>
      <c r="J202" s="349">
        <v>0.42</v>
      </c>
      <c r="K202" s="135" t="s">
        <v>73</v>
      </c>
      <c r="L202" s="91" t="s">
        <v>73</v>
      </c>
      <c r="M202" s="91">
        <v>0.42</v>
      </c>
    </row>
    <row r="203" spans="2:13" x14ac:dyDescent="0.35">
      <c r="B203" s="90" t="s">
        <v>312</v>
      </c>
      <c r="C203" s="135" t="s">
        <v>73</v>
      </c>
      <c r="D203" s="135" t="s">
        <v>73</v>
      </c>
      <c r="E203" s="91">
        <v>0.01</v>
      </c>
      <c r="F203" s="91">
        <v>0.64</v>
      </c>
      <c r="G203" s="91">
        <v>0.89</v>
      </c>
      <c r="H203" s="91">
        <v>1.39</v>
      </c>
      <c r="I203" s="91">
        <v>0.45</v>
      </c>
      <c r="J203" s="91">
        <v>0.93</v>
      </c>
      <c r="K203" s="91" t="s">
        <v>73</v>
      </c>
      <c r="L203" s="91">
        <v>0.01</v>
      </c>
      <c r="M203" s="91">
        <v>2.93</v>
      </c>
    </row>
    <row r="204" spans="2:13" x14ac:dyDescent="0.35">
      <c r="B204" s="90" t="s">
        <v>313</v>
      </c>
      <c r="C204" s="91">
        <v>0.17</v>
      </c>
      <c r="D204" s="91">
        <v>0.45</v>
      </c>
      <c r="E204" s="91" t="s">
        <v>73</v>
      </c>
      <c r="F204" s="91">
        <v>1.01</v>
      </c>
      <c r="G204" s="91">
        <v>0.26</v>
      </c>
      <c r="H204" s="91">
        <v>0.38</v>
      </c>
      <c r="I204" s="349">
        <v>0.25</v>
      </c>
      <c r="J204" s="349">
        <v>0.13</v>
      </c>
      <c r="K204" s="91" t="s">
        <v>73</v>
      </c>
      <c r="L204" s="91" t="s">
        <v>73</v>
      </c>
      <c r="M204" s="91">
        <v>2.27</v>
      </c>
    </row>
    <row r="205" spans="2:13" x14ac:dyDescent="0.35">
      <c r="B205" s="90" t="s">
        <v>314</v>
      </c>
      <c r="C205" s="135" t="s">
        <v>73</v>
      </c>
      <c r="D205" s="91">
        <v>2.14</v>
      </c>
      <c r="E205" s="135" t="s">
        <v>73</v>
      </c>
      <c r="F205" s="135" t="s">
        <v>73</v>
      </c>
      <c r="G205" s="91" t="s">
        <v>73</v>
      </c>
      <c r="H205" s="91">
        <v>0.36</v>
      </c>
      <c r="I205" s="91" t="s">
        <v>73</v>
      </c>
      <c r="J205" s="349">
        <v>0.36</v>
      </c>
      <c r="K205" s="135" t="s">
        <v>73</v>
      </c>
      <c r="L205" s="91" t="s">
        <v>73</v>
      </c>
      <c r="M205" s="91">
        <v>2.5</v>
      </c>
    </row>
    <row r="206" spans="2:13" x14ac:dyDescent="0.35">
      <c r="B206" s="92" t="s">
        <v>315</v>
      </c>
      <c r="C206" s="93">
        <v>4.8</v>
      </c>
      <c r="D206" s="93">
        <v>43.8</v>
      </c>
      <c r="E206" s="93">
        <v>0.23</v>
      </c>
      <c r="F206" s="93">
        <v>5.67</v>
      </c>
      <c r="G206" s="93">
        <v>7.2</v>
      </c>
      <c r="H206" s="93">
        <v>13.25</v>
      </c>
      <c r="I206" s="93">
        <v>8.7200000000000006</v>
      </c>
      <c r="J206" s="93">
        <v>4.43</v>
      </c>
      <c r="K206" s="93" t="s">
        <v>73</v>
      </c>
      <c r="L206" s="93">
        <v>0.1</v>
      </c>
      <c r="M206" s="93">
        <v>74.95</v>
      </c>
    </row>
    <row r="207" spans="2:13" x14ac:dyDescent="0.35">
      <c r="B207" s="90" t="s">
        <v>316</v>
      </c>
      <c r="C207" s="91" t="s">
        <v>73</v>
      </c>
      <c r="D207" s="91">
        <v>-1.26</v>
      </c>
      <c r="E207" s="91">
        <v>-0.8</v>
      </c>
      <c r="F207" s="91">
        <v>-0.6</v>
      </c>
      <c r="G207" s="91">
        <v>-0.63</v>
      </c>
      <c r="H207" s="91">
        <v>-1</v>
      </c>
      <c r="I207" s="91">
        <v>-0.91</v>
      </c>
      <c r="J207" s="91">
        <v>-0.01</v>
      </c>
      <c r="K207" s="91" t="s">
        <v>73</v>
      </c>
      <c r="L207" s="91">
        <v>-0.08</v>
      </c>
      <c r="M207" s="91">
        <v>-4.29</v>
      </c>
    </row>
    <row r="208" spans="2:13" x14ac:dyDescent="0.35">
      <c r="B208" s="90" t="s">
        <v>317</v>
      </c>
      <c r="C208" s="135" t="s">
        <v>73</v>
      </c>
      <c r="D208" s="135" t="s">
        <v>73</v>
      </c>
      <c r="E208" s="135" t="s">
        <v>73</v>
      </c>
      <c r="F208" s="135" t="s">
        <v>73</v>
      </c>
      <c r="G208" s="91">
        <v>-0.56000000000000005</v>
      </c>
      <c r="H208" s="135" t="s">
        <v>73</v>
      </c>
      <c r="I208" s="135" t="s">
        <v>73</v>
      </c>
      <c r="J208" s="349" t="s">
        <v>73</v>
      </c>
      <c r="K208" s="135" t="s">
        <v>73</v>
      </c>
      <c r="L208" s="91" t="s">
        <v>73</v>
      </c>
      <c r="M208" s="91">
        <v>-0.56000000000000005</v>
      </c>
    </row>
    <row r="209" spans="2:13" ht="29" x14ac:dyDescent="0.35">
      <c r="B209" s="90" t="s">
        <v>318</v>
      </c>
      <c r="C209" s="91">
        <v>-0.49</v>
      </c>
      <c r="D209" s="91">
        <v>-1.01</v>
      </c>
      <c r="E209" s="91" t="s">
        <v>73</v>
      </c>
      <c r="F209" s="91">
        <v>-0.12</v>
      </c>
      <c r="G209" s="91">
        <v>-1.17</v>
      </c>
      <c r="H209" s="91">
        <v>-0.27</v>
      </c>
      <c r="I209" s="91">
        <v>0.06</v>
      </c>
      <c r="J209" s="91">
        <v>-0.26</v>
      </c>
      <c r="K209" s="91" t="s">
        <v>73</v>
      </c>
      <c r="L209" s="91">
        <v>-7.0000000000000007E-2</v>
      </c>
      <c r="M209" s="91">
        <v>-3.06</v>
      </c>
    </row>
    <row r="210" spans="2:13" x14ac:dyDescent="0.35">
      <c r="B210" s="90" t="s">
        <v>319</v>
      </c>
      <c r="C210" s="91">
        <v>-1.1200000000000001</v>
      </c>
      <c r="D210" s="91" t="s">
        <v>73</v>
      </c>
      <c r="E210" s="91">
        <v>-0.15</v>
      </c>
      <c r="F210" s="91">
        <v>-0.91</v>
      </c>
      <c r="G210" s="91">
        <v>-2.11</v>
      </c>
      <c r="H210" s="91">
        <v>-2.59</v>
      </c>
      <c r="I210" s="91">
        <v>-1.95</v>
      </c>
      <c r="J210" s="91">
        <v>-0.54</v>
      </c>
      <c r="K210" s="91">
        <v>-0.05</v>
      </c>
      <c r="L210" s="91">
        <v>-0.05</v>
      </c>
      <c r="M210" s="91">
        <v>-6.88</v>
      </c>
    </row>
    <row r="211" spans="2:13" x14ac:dyDescent="0.35">
      <c r="B211" s="92" t="s">
        <v>320</v>
      </c>
      <c r="C211" s="93">
        <v>3.19</v>
      </c>
      <c r="D211" s="93">
        <v>41.53</v>
      </c>
      <c r="E211" s="93">
        <v>-0.72</v>
      </c>
      <c r="F211" s="93">
        <v>4.04</v>
      </c>
      <c r="G211" s="93">
        <v>2.73</v>
      </c>
      <c r="H211" s="93">
        <v>9.39</v>
      </c>
      <c r="I211" s="93">
        <v>5.92</v>
      </c>
      <c r="J211" s="93">
        <v>3.62</v>
      </c>
      <c r="K211" s="93">
        <v>-0.05</v>
      </c>
      <c r="L211" s="93">
        <v>-0.1</v>
      </c>
      <c r="M211" s="93">
        <v>60.16</v>
      </c>
    </row>
    <row r="212" spans="2:13" x14ac:dyDescent="0.35">
      <c r="B212" s="90" t="s">
        <v>321</v>
      </c>
      <c r="C212" s="91">
        <v>16.93</v>
      </c>
      <c r="D212" s="91">
        <v>-53.44</v>
      </c>
      <c r="E212" s="91">
        <v>6.64</v>
      </c>
      <c r="F212" s="91">
        <v>20.22</v>
      </c>
      <c r="G212" s="91">
        <v>6.52</v>
      </c>
      <c r="H212" s="91">
        <v>3.13</v>
      </c>
      <c r="I212" s="91">
        <v>2.7</v>
      </c>
      <c r="J212" s="91">
        <v>0.3</v>
      </c>
      <c r="K212" s="91" t="s">
        <v>73</v>
      </c>
      <c r="L212" s="91">
        <v>0.13</v>
      </c>
      <c r="M212" s="343" t="s">
        <v>73</v>
      </c>
    </row>
    <row r="213" spans="2:13" x14ac:dyDescent="0.35">
      <c r="B213" s="92" t="s">
        <v>322</v>
      </c>
      <c r="C213" s="93">
        <v>20.12</v>
      </c>
      <c r="D213" s="93">
        <v>-11.91</v>
      </c>
      <c r="E213" s="93">
        <v>5.92</v>
      </c>
      <c r="F213" s="93">
        <v>24.26</v>
      </c>
      <c r="G213" s="93">
        <v>9.25</v>
      </c>
      <c r="H213" s="93">
        <v>12.52</v>
      </c>
      <c r="I213" s="93">
        <v>8.6199999999999992</v>
      </c>
      <c r="J213" s="93">
        <v>3.92</v>
      </c>
      <c r="K213" s="93">
        <v>-0.05</v>
      </c>
      <c r="L213" s="93">
        <v>0.03</v>
      </c>
      <c r="M213" s="93">
        <v>60.16</v>
      </c>
    </row>
    <row r="215" spans="2:13" x14ac:dyDescent="0.35">
      <c r="B215" s="171"/>
    </row>
  </sheetData>
  <mergeCells count="47">
    <mergeCell ref="B161:D161"/>
    <mergeCell ref="G117:H117"/>
    <mergeCell ref="I117:J117"/>
    <mergeCell ref="C95:D95"/>
    <mergeCell ref="B150:P151"/>
    <mergeCell ref="B136:D136"/>
    <mergeCell ref="B134:P135"/>
    <mergeCell ref="K117:L117"/>
    <mergeCell ref="C117:D117"/>
    <mergeCell ref="E117:F117"/>
    <mergeCell ref="M117:N117"/>
    <mergeCell ref="B112:N114"/>
    <mergeCell ref="M95:N95"/>
    <mergeCell ref="E95:F95"/>
    <mergeCell ref="G95:H95"/>
    <mergeCell ref="I95:J95"/>
    <mergeCell ref="G31:H31"/>
    <mergeCell ref="I31:J31"/>
    <mergeCell ref="C10:D10"/>
    <mergeCell ref="E10:F10"/>
    <mergeCell ref="G10:H10"/>
    <mergeCell ref="B27:P28"/>
    <mergeCell ref="K31:L31"/>
    <mergeCell ref="M31:N31"/>
    <mergeCell ref="C31:D31"/>
    <mergeCell ref="E31:F31"/>
    <mergeCell ref="C74:D74"/>
    <mergeCell ref="E74:F74"/>
    <mergeCell ref="G74:H74"/>
    <mergeCell ref="B70:P71"/>
    <mergeCell ref="B92:P93"/>
    <mergeCell ref="K95:L95"/>
    <mergeCell ref="K74:L74"/>
    <mergeCell ref="M74:N74"/>
    <mergeCell ref="I74:J74"/>
    <mergeCell ref="S4:T4"/>
    <mergeCell ref="B3:R4"/>
    <mergeCell ref="K52:L52"/>
    <mergeCell ref="G52:H52"/>
    <mergeCell ref="I52:J52"/>
    <mergeCell ref="C52:D52"/>
    <mergeCell ref="M52:N52"/>
    <mergeCell ref="E52:F52"/>
    <mergeCell ref="I10:J10"/>
    <mergeCell ref="B48:P49"/>
    <mergeCell ref="K10:L10"/>
    <mergeCell ref="M10:N10"/>
  </mergeCells>
  <pageMargins left="0.7" right="0.7" top="0.75" bottom="0.75" header="0.3" footer="0.3"/>
  <pageSetup paperSize="9" orientation="portrait" r:id="rId1"/>
  <headerFooter>
    <oddHeader>&amp;C&amp;"Arial"&amp;8&amp;K000000INTERNAL&amp;1#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L19"/>
  <sheetViews>
    <sheetView showGridLines="0" workbookViewId="0">
      <selection activeCell="C10" sqref="C10"/>
    </sheetView>
  </sheetViews>
  <sheetFormatPr defaultColWidth="9.1796875" defaultRowHeight="14.5" x14ac:dyDescent="0.35"/>
  <cols>
    <col min="2" max="2" width="24.453125" bestFit="1" customWidth="1"/>
    <col min="3" max="5" width="10.453125" customWidth="1"/>
  </cols>
  <sheetData>
    <row r="3" spans="2:12" ht="15" x14ac:dyDescent="0.35">
      <c r="B3" s="361" t="s">
        <v>94</v>
      </c>
      <c r="C3" s="361"/>
      <c r="D3" s="361"/>
      <c r="E3" s="361"/>
      <c r="F3" s="5"/>
      <c r="G3" s="5"/>
      <c r="H3" s="5"/>
      <c r="I3" s="5"/>
      <c r="J3" s="5"/>
      <c r="K3" s="5"/>
      <c r="L3" s="5"/>
    </row>
    <row r="4" spans="2:12" ht="15.5" thickBot="1" x14ac:dyDescent="0.4">
      <c r="B4" s="362"/>
      <c r="C4" s="362"/>
      <c r="D4" s="362"/>
      <c r="E4" s="362"/>
      <c r="F4" s="363" t="s">
        <v>9</v>
      </c>
      <c r="G4" s="364"/>
      <c r="H4" s="5"/>
      <c r="I4" s="5"/>
      <c r="J4" s="5"/>
      <c r="K4" s="5"/>
      <c r="L4" s="5"/>
    </row>
    <row r="6" spans="2:12" x14ac:dyDescent="0.35">
      <c r="B6" s="3" t="s">
        <v>69</v>
      </c>
    </row>
    <row r="8" spans="2:12" x14ac:dyDescent="0.35">
      <c r="B8" s="84">
        <v>0</v>
      </c>
      <c r="C8" s="107" t="s">
        <v>300</v>
      </c>
      <c r="D8" s="108" t="s">
        <v>301</v>
      </c>
      <c r="E8" s="118" t="s">
        <v>58</v>
      </c>
    </row>
    <row r="9" spans="2:12" x14ac:dyDescent="0.35">
      <c r="B9" s="25" t="s">
        <v>291</v>
      </c>
      <c r="C9" s="109">
        <v>5725</v>
      </c>
      <c r="D9" s="114">
        <v>6447</v>
      </c>
      <c r="E9" s="116">
        <v>-0.112</v>
      </c>
    </row>
    <row r="10" spans="2:12" x14ac:dyDescent="0.35">
      <c r="B10" s="25" t="s">
        <v>292</v>
      </c>
      <c r="C10" s="111">
        <v>8891</v>
      </c>
      <c r="D10" s="114">
        <v>9397</v>
      </c>
      <c r="E10" s="117">
        <v>-5.3999999999999999E-2</v>
      </c>
    </row>
    <row r="11" spans="2:12" x14ac:dyDescent="0.35">
      <c r="B11" s="25" t="s">
        <v>128</v>
      </c>
      <c r="C11" s="111">
        <v>30946</v>
      </c>
      <c r="D11" s="110">
        <v>30262</v>
      </c>
      <c r="E11" s="117">
        <v>2.3E-2</v>
      </c>
    </row>
    <row r="12" spans="2:12" ht="16.5" x14ac:dyDescent="0.35">
      <c r="B12" s="25" t="s">
        <v>294</v>
      </c>
      <c r="C12" s="111">
        <v>8926</v>
      </c>
      <c r="D12" s="110">
        <v>8293</v>
      </c>
      <c r="E12" s="117">
        <v>7.5999999999999998E-2</v>
      </c>
    </row>
    <row r="13" spans="2:12" x14ac:dyDescent="0.35">
      <c r="B13" s="25" t="s">
        <v>293</v>
      </c>
      <c r="C13" s="112">
        <v>6567</v>
      </c>
      <c r="D13" s="115">
        <v>10725</v>
      </c>
      <c r="E13" s="113">
        <v>-0.38800000000000001</v>
      </c>
    </row>
    <row r="14" spans="2:12" x14ac:dyDescent="0.35">
      <c r="B14" s="85" t="s">
        <v>46</v>
      </c>
      <c r="C14" s="133">
        <v>61055</v>
      </c>
      <c r="D14" s="133">
        <v>65124</v>
      </c>
      <c r="E14" s="86">
        <v>-6.2E-2</v>
      </c>
    </row>
    <row r="16" spans="2:12" x14ac:dyDescent="0.35">
      <c r="B16" s="171"/>
    </row>
    <row r="18" spans="2:4" x14ac:dyDescent="0.35">
      <c r="B18" s="400" t="s">
        <v>289</v>
      </c>
      <c r="C18" s="400"/>
      <c r="D18" s="400"/>
    </row>
    <row r="19" spans="2:4" x14ac:dyDescent="0.35">
      <c r="B19" s="400" t="s">
        <v>290</v>
      </c>
      <c r="C19" s="400"/>
      <c r="D19" s="400"/>
    </row>
  </sheetData>
  <mergeCells count="4">
    <mergeCell ref="B3:E4"/>
    <mergeCell ref="F4:G4"/>
    <mergeCell ref="B19:D19"/>
    <mergeCell ref="B18:D18"/>
  </mergeCells>
  <pageMargins left="0.7" right="0.7" top="0.75" bottom="0.75" header="0.3" footer="0.3"/>
  <pageSetup paperSize="9" orientation="portrait" r:id="rId1"/>
  <headerFooter>
    <oddHeader>&amp;C&amp;"Arial"&amp;8&amp;K000000INTERNAL&amp;1#</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07BF55ACDC4674DA0A59EE34F182B9B" ma:contentTypeVersion="16" ma:contentTypeDescription="Creare un nuovo documento." ma:contentTypeScope="" ma:versionID="247e348c20e8fd116ba3cc5229cb30ed">
  <xsd:schema xmlns:xsd="http://www.w3.org/2001/XMLSchema" xmlns:xs="http://www.w3.org/2001/XMLSchema" xmlns:p="http://schemas.microsoft.com/office/2006/metadata/properties" xmlns:ns2="0a209f37-f78e-441c-82ec-e3d9ebff7785" xmlns:ns3="64fdff7b-91bf-4200-8f3a-035f0963cfe2" targetNamespace="http://schemas.microsoft.com/office/2006/metadata/properties" ma:root="true" ma:fieldsID="8de36f20b8355b48df46be6d500303be" ns2:_="" ns3:_="">
    <xsd:import namespace="0a209f37-f78e-441c-82ec-e3d9ebff7785"/>
    <xsd:import namespace="64fdff7b-91bf-4200-8f3a-035f0963cf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209f37-f78e-441c-82ec-e3d9ebff77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Tag immagine" ma:readOnly="false" ma:fieldId="{5cf76f15-5ced-4ddc-b409-7134ff3c332f}" ma:taxonomyMulti="true" ma:sspId="ba5ac2a7-3560-40f7-821c-bf6f1f0e003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4fdff7b-91bf-4200-8f3a-035f0963cfe2"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TaxCatchAll" ma:index="21" nillable="true" ma:displayName="Taxonomy Catch All Column" ma:hidden="true" ma:list="{a94f5b9c-282e-4c8e-a478-78990bacbd29}" ma:internalName="TaxCatchAll" ma:showField="CatchAllData" ma:web="64fdff7b-91bf-4200-8f3a-035f0963cf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4fdff7b-91bf-4200-8f3a-035f0963cfe2" xsi:nil="true"/>
    <lcf76f155ced4ddcb4097134ff3c332f xmlns="0a209f37-f78e-441c-82ec-e3d9ebff778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C41F82-3314-4086-910F-E95F9C19A6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209f37-f78e-441c-82ec-e3d9ebff7785"/>
    <ds:schemaRef ds:uri="64fdff7b-91bf-4200-8f3a-035f0963cf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BF49DD-6812-4E90-AF91-7321549C2F20}">
  <ds:schemaRefs>
    <ds:schemaRef ds:uri="http://schemas.microsoft.com/office/2006/metadata/properties"/>
    <ds:schemaRef ds:uri="http://schemas.microsoft.com/office/infopath/2007/PartnerControls"/>
    <ds:schemaRef ds:uri="64fdff7b-91bf-4200-8f3a-035f0963cfe2"/>
    <ds:schemaRef ds:uri="0a209f37-f78e-441c-82ec-e3d9ebff7785"/>
  </ds:schemaRefs>
</ds:datastoreItem>
</file>

<file path=customXml/itemProps3.xml><?xml version="1.0" encoding="utf-8"?>
<ds:datastoreItem xmlns:ds="http://schemas.openxmlformats.org/officeDocument/2006/customXml" ds:itemID="{7D7A36E8-4E77-4813-89A6-2B75B53DDA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13</vt:i4>
      </vt:variant>
      <vt:variant>
        <vt:lpstr>Intervalli denominati</vt:lpstr>
      </vt:variant>
      <vt:variant>
        <vt:i4>5</vt:i4>
      </vt:variant>
    </vt:vector>
  </HeadingPairs>
  <TitlesOfParts>
    <vt:vector size="18" baseType="lpstr">
      <vt:lpstr>Contact</vt:lpstr>
      <vt:lpstr>Index</vt:lpstr>
      <vt:lpstr>Macroscenario</vt:lpstr>
      <vt:lpstr>Generation</vt:lpstr>
      <vt:lpstr>Enel Grids</vt:lpstr>
      <vt:lpstr>Retail</vt:lpstr>
      <vt:lpstr>Enel X</vt:lpstr>
      <vt:lpstr>Financials</vt:lpstr>
      <vt:lpstr>Personnel</vt:lpstr>
      <vt:lpstr>Income Statement</vt:lpstr>
      <vt:lpstr>Balance Sheet</vt:lpstr>
      <vt:lpstr>Cash Flow</vt:lpstr>
      <vt:lpstr>Disclaimer</vt:lpstr>
      <vt:lpstr>'Balance Sheet'!Area_stampa</vt:lpstr>
      <vt:lpstr>'Cash Flow'!Area_stampa</vt:lpstr>
      <vt:lpstr>Contact!Area_stampa</vt:lpstr>
      <vt:lpstr>'Income Statement'!Area_stampa</vt:lpstr>
      <vt:lpstr>Index!Area_stampa</vt:lpstr>
    </vt:vector>
  </TitlesOfParts>
  <Manager/>
  <Company>ENEL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Toppi Emanuele (HLD AFC)</dc:creator>
  <cp:keywords/>
  <dc:description/>
  <cp:lastModifiedBy>Ricci Riccardo (HLD AFC)</cp:lastModifiedBy>
  <cp:revision/>
  <dcterms:created xsi:type="dcterms:W3CDTF">2019-03-06T13:48:05Z</dcterms:created>
  <dcterms:modified xsi:type="dcterms:W3CDTF">2024-04-02T14:33:27Z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0x010100507BF55ACDC4674DA0A59EE34F182B9B</vt:lpwstr>
  </property>
  <property fmtid="{D5CDD505-2E9C-101B-9397-08002B2CF9AE}" pid="5" name="MSIP_Label_797ad33d-ed35-43c0-b526-22bc83c17deb_Enabled">
    <vt:lpwstr>true</vt:lpwstr>
  </property>
  <property fmtid="{D5CDD505-2E9C-101B-9397-08002B2CF9AE}" pid="6" name="MSIP_Label_797ad33d-ed35-43c0-b526-22bc83c17deb_SetDate">
    <vt:lpwstr>2022-11-02T13:38:04Z</vt:lpwstr>
  </property>
  <property fmtid="{D5CDD505-2E9C-101B-9397-08002B2CF9AE}" pid="7" name="MSIP_Label_797ad33d-ed35-43c0-b526-22bc83c17deb_Method">
    <vt:lpwstr>Standard</vt:lpwstr>
  </property>
  <property fmtid="{D5CDD505-2E9C-101B-9397-08002B2CF9AE}" pid="8" name="MSIP_Label_797ad33d-ed35-43c0-b526-22bc83c17deb_Name">
    <vt:lpwstr>797ad33d-ed35-43c0-b526-22bc83c17deb</vt:lpwstr>
  </property>
  <property fmtid="{D5CDD505-2E9C-101B-9397-08002B2CF9AE}" pid="9" name="MSIP_Label_797ad33d-ed35-43c0-b526-22bc83c17deb_SiteId">
    <vt:lpwstr>d539d4bf-5610-471a-afc2-1c76685cfefa</vt:lpwstr>
  </property>
  <property fmtid="{D5CDD505-2E9C-101B-9397-08002B2CF9AE}" pid="10" name="MSIP_Label_797ad33d-ed35-43c0-b526-22bc83c17deb_ActionId">
    <vt:lpwstr>0e3a579a-c7a5-4e0a-9919-be197ddc2844</vt:lpwstr>
  </property>
  <property fmtid="{D5CDD505-2E9C-101B-9397-08002B2CF9AE}" pid="11" name="MSIP_Label_797ad33d-ed35-43c0-b526-22bc83c17deb_ContentBits">
    <vt:lpwstr>1</vt:lpwstr>
  </property>
  <property fmtid="{D5CDD505-2E9C-101B-9397-08002B2CF9AE}" pid="12" name="MediaServiceImageTags">
    <vt:lpwstr/>
  </property>
</Properties>
</file>