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123" documentId="8_{607B807A-8E1D-45EF-A819-32E2C334E5B8}" xr6:coauthVersionLast="47" xr6:coauthVersionMax="47" xr10:uidLastSave="{ED9C3155-38AE-4CAC-A40B-311DB9FB62C9}"/>
  <bookViews>
    <workbookView xWindow="-110" yWindow="-110" windowWidth="19420" windowHeight="10300" tabRatio="620" xr2:uid="{00000000-000D-0000-FFFF-FFFF00000000}"/>
  </bookViews>
  <sheets>
    <sheet name="Contact" sheetId="29" r:id="rId1"/>
    <sheet name="Index" sheetId="35" r:id="rId2"/>
    <sheet name="1. Pro forma numbers" sheetId="32" r:id="rId3"/>
    <sheet name="2. Group Net Installed Capacity" sheetId="21" r:id="rId4"/>
    <sheet name="3. Group Net Production" sheetId="22" r:id="rId5"/>
    <sheet name="4. Group I&amp;N-Retail " sheetId="37" r:id="rId6"/>
    <sheet name="5. Quarters overview --&gt;" sheetId="38" r:id="rId7"/>
    <sheet name="Pro forma numbers x quarter" sheetId="39" r:id="rId8"/>
    <sheet name="Group Cap x quarter" sheetId="40" r:id="rId9"/>
    <sheet name="Group Net Production x quarter" sheetId="41" r:id="rId10"/>
    <sheet name="Group I&amp;N-Retail x quarter" sheetId="42" r:id="rId11"/>
    <sheet name="6. Main events" sheetId="36" r:id="rId12"/>
    <sheet name="7. Disclaimer" sheetId="34" r:id="rId13"/>
  </sheets>
  <definedNames>
    <definedName name="_xlnm.Print_Area" localSheetId="2">'1. Pro forma numbers'!$B$1:$T$50</definedName>
    <definedName name="_xlnm.Print_Area" localSheetId="3">'2. Group Net Installed Capacity'!$A$1:$L$101</definedName>
    <definedName name="_xlnm.Print_Area" localSheetId="4">'3. Group Net Production'!$A$1:$L$98</definedName>
    <definedName name="_xlnm.Print_Area" localSheetId="5">'4. Group I&amp;N-Retail '!$A$1:$X$69</definedName>
    <definedName name="_xlnm.Print_Area" localSheetId="11">'6. Main events'!$B$1:$O$21</definedName>
    <definedName name="_xlnm.Print_Area" localSheetId="12">'7. Disclaimer'!$B$2:$H$16</definedName>
    <definedName name="_xlnm.Print_Area" localSheetId="0">Contact!$A$2:$J$38</definedName>
    <definedName name="_xlnm.Print_Area" localSheetId="8">'Group Cap x quarter'!$B$1:$N$101</definedName>
    <definedName name="_xlnm.Print_Area" localSheetId="10">'Group I&amp;N-Retail x quarter'!$A$1:$V$114</definedName>
    <definedName name="_xlnm.Print_Area" localSheetId="9">'Group Net Production x quarter'!$B$1:$O$96</definedName>
    <definedName name="_xlnm.Print_Area" localSheetId="1">Index!$A$1:$F$41</definedName>
    <definedName name="_xlnm.Print_Area" localSheetId="7">'Pro forma numbers x quarter'!$B$1:$L$47</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s>
  <calcPr calcId="191029" iterate="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32" l="1"/>
  <c r="H23" i="32" s="1"/>
  <c r="H34" i="32" s="1"/>
  <c r="E15" i="32"/>
  <c r="E23" i="32" s="1"/>
  <c r="E34" i="32" s="1"/>
  <c r="L110" i="42" l="1"/>
  <c r="K110" i="42"/>
  <c r="P80" i="42"/>
  <c r="P96" i="42" s="1"/>
  <c r="B76" i="42"/>
  <c r="H46" i="42"/>
  <c r="H68" i="42" s="1"/>
  <c r="H65" i="42" s="1"/>
  <c r="H80" i="42" s="1"/>
  <c r="H96" i="42" s="1"/>
  <c r="F46" i="42"/>
  <c r="F51" i="42" s="1"/>
  <c r="F58" i="42" s="1"/>
  <c r="F68" i="42" s="1"/>
  <c r="F73" i="42" s="1"/>
  <c r="F80" i="42" s="1"/>
  <c r="F88" i="42" s="1"/>
  <c r="F96" i="42" s="1"/>
  <c r="F103" i="42" s="1"/>
  <c r="E46" i="42"/>
  <c r="E51" i="42" s="1"/>
  <c r="E58" i="42" s="1"/>
  <c r="E68" i="42" s="1"/>
  <c r="E73" i="42" s="1"/>
  <c r="E80" i="42" s="1"/>
  <c r="E88" i="42" s="1"/>
  <c r="E96" i="42" s="1"/>
  <c r="E103" i="42" s="1"/>
  <c r="D46" i="42"/>
  <c r="D51" i="42" s="1"/>
  <c r="D58" i="42" s="1"/>
  <c r="D68" i="42" s="1"/>
  <c r="D73" i="42" s="1"/>
  <c r="D80" i="42" s="1"/>
  <c r="D88" i="42" s="1"/>
  <c r="D96" i="42" s="1"/>
  <c r="D103" i="42" s="1"/>
  <c r="C46" i="42"/>
  <c r="C51" i="42" s="1"/>
  <c r="C58" i="42" s="1"/>
  <c r="C68" i="42" s="1"/>
  <c r="C73" i="42" s="1"/>
  <c r="C80" i="42" s="1"/>
  <c r="C88" i="42" s="1"/>
  <c r="C96" i="42" s="1"/>
  <c r="C103" i="42" s="1"/>
  <c r="E33" i="42"/>
  <c r="E38" i="42" s="1"/>
  <c r="D33" i="42"/>
  <c r="D38" i="42" s="1"/>
  <c r="C33" i="42"/>
  <c r="C38" i="42" s="1"/>
  <c r="F17" i="42"/>
  <c r="F33" i="42" s="1"/>
  <c r="F38" i="42" s="1"/>
  <c r="E17" i="42"/>
  <c r="D17" i="42"/>
  <c r="C17" i="42"/>
  <c r="P5" i="42"/>
  <c r="P33" i="42" s="1"/>
  <c r="P46" i="42" s="1"/>
  <c r="P59" i="42" s="1"/>
  <c r="K31" i="41"/>
  <c r="K43" i="41" s="1"/>
  <c r="K56" i="41" s="1"/>
  <c r="K68" i="41" s="1"/>
  <c r="K75" i="41" s="1"/>
  <c r="K87" i="41" s="1"/>
  <c r="I31" i="41"/>
  <c r="I43" i="41" s="1"/>
  <c r="I56" i="41" s="1"/>
  <c r="I68" i="41" s="1"/>
  <c r="I75" i="41" s="1"/>
  <c r="I87" i="41" s="1"/>
  <c r="G31" i="41"/>
  <c r="G43" i="41" s="1"/>
  <c r="G56" i="41" s="1"/>
  <c r="G68" i="41" s="1"/>
  <c r="G75" i="41" s="1"/>
  <c r="G87" i="41" s="1"/>
  <c r="E31" i="41"/>
  <c r="E43" i="41" s="1"/>
  <c r="E56" i="41" s="1"/>
  <c r="E68" i="41" s="1"/>
  <c r="E75" i="41" s="1"/>
  <c r="E87" i="41" s="1"/>
  <c r="G5" i="41"/>
  <c r="E5" i="41"/>
  <c r="K24" i="40"/>
  <c r="K37" i="40" s="1"/>
  <c r="K51" i="40" s="1"/>
  <c r="K64" i="40" s="1"/>
  <c r="K72" i="40" s="1"/>
  <c r="K85" i="40" s="1"/>
  <c r="I24" i="40"/>
  <c r="I37" i="40" s="1"/>
  <c r="I51" i="40" s="1"/>
  <c r="I64" i="40" s="1"/>
  <c r="I72" i="40" s="1"/>
  <c r="I85" i="40" s="1"/>
  <c r="G24" i="40"/>
  <c r="G37" i="40" s="1"/>
  <c r="G51" i="40" s="1"/>
  <c r="G64" i="40" s="1"/>
  <c r="G72" i="40" s="1"/>
  <c r="G85" i="40" s="1"/>
  <c r="E24" i="40"/>
  <c r="E37" i="40" s="1"/>
  <c r="E51" i="40" s="1"/>
  <c r="E64" i="40" s="1"/>
  <c r="E72" i="40" s="1"/>
  <c r="E85" i="40" s="1"/>
  <c r="H15" i="39"/>
  <c r="H23" i="39" s="1"/>
  <c r="H34" i="39" s="1"/>
  <c r="E15" i="39"/>
  <c r="E23" i="39" s="1"/>
  <c r="E34" i="39" s="1"/>
  <c r="J58" i="37"/>
  <c r="B58" i="37" l="1"/>
  <c r="P52" i="37" l="1"/>
  <c r="P60" i="37" s="1"/>
  <c r="J22" i="37"/>
  <c r="B22" i="37"/>
  <c r="M19" i="37"/>
  <c r="M26" i="37" s="1"/>
  <c r="M42" i="37" s="1"/>
  <c r="M49" i="37" s="1"/>
  <c r="M57" i="37" s="1"/>
  <c r="H19" i="37"/>
  <c r="H26" i="37" s="1"/>
  <c r="H42" i="37" s="1"/>
  <c r="H39" i="37" s="1"/>
  <c r="H49" i="37" s="1"/>
  <c r="H57" i="37" s="1"/>
  <c r="E19" i="37"/>
  <c r="J14" i="37"/>
  <c r="J13" i="37"/>
  <c r="J7" i="37"/>
  <c r="J6" i="37"/>
  <c r="P5" i="37"/>
  <c r="P19" i="37" s="1"/>
  <c r="P26" i="37" s="1"/>
  <c r="P37" i="37" s="1"/>
  <c r="I13" i="22"/>
  <c r="I31" i="22" s="1"/>
  <c r="I43" i="22" s="1"/>
  <c r="I56" i="22" s="1"/>
  <c r="I68" i="22" s="1"/>
  <c r="I75" i="22" s="1"/>
  <c r="I87" i="22" s="1"/>
  <c r="I24" i="21"/>
  <c r="I37" i="21" s="1"/>
  <c r="I51" i="21" s="1"/>
  <c r="I64" i="21" s="1"/>
  <c r="I70" i="21" s="1"/>
  <c r="I80" i="21" s="1"/>
  <c r="P20" i="34"/>
  <c r="K15" i="32"/>
  <c r="K23" i="32" s="1"/>
  <c r="K34" i="32" s="1"/>
  <c r="R16" i="32"/>
  <c r="R25" i="32" s="1"/>
  <c r="R36" i="32" s="1"/>
  <c r="G13" i="22" l="1"/>
  <c r="E13" i="22"/>
  <c r="E5" i="22" l="1"/>
  <c r="G5" i="22"/>
  <c r="K31" i="22"/>
  <c r="K43" i="22" s="1"/>
  <c r="K56" i="22" s="1"/>
  <c r="G31" i="22"/>
  <c r="G43" i="22" s="1"/>
  <c r="G56" i="22" s="1"/>
  <c r="E31" i="22"/>
  <c r="E43" i="22" s="1"/>
  <c r="E56" i="22" s="1"/>
  <c r="E68" i="22" l="1"/>
  <c r="E75" i="22" s="1"/>
  <c r="E87" i="22" s="1"/>
  <c r="G68" i="22"/>
  <c r="G75" i="22" s="1"/>
  <c r="G87" i="22" s="1"/>
  <c r="K68" i="22"/>
  <c r="K75" i="22" s="1"/>
  <c r="K87" i="22" s="1"/>
  <c r="G24" i="21"/>
  <c r="G37" i="21" s="1"/>
  <c r="G51" i="21" s="1"/>
  <c r="E24" i="21"/>
  <c r="E37" i="21" s="1"/>
  <c r="E51" i="21" s="1"/>
  <c r="G64" i="21" l="1"/>
  <c r="G70" i="21" s="1"/>
  <c r="G80" i="21" s="1"/>
  <c r="E64" i="21"/>
  <c r="E70" i="21" s="1"/>
  <c r="E80" i="21" s="1"/>
  <c r="D26" i="37" l="1"/>
  <c r="D19" i="37"/>
  <c r="L19" i="37" s="1"/>
  <c r="L5" i="37"/>
  <c r="C26" i="37"/>
  <c r="C19" i="37"/>
  <c r="K19" i="37" s="1"/>
  <c r="K5" i="37"/>
  <c r="C42" i="37" l="1"/>
  <c r="K26" i="37"/>
  <c r="K57" i="37" s="1"/>
  <c r="C57" i="37"/>
  <c r="D42" i="37"/>
  <c r="D57" i="37"/>
  <c r="L26" i="37"/>
  <c r="L57" i="37" s="1"/>
  <c r="L42" i="37" l="1"/>
  <c r="D32" i="37"/>
  <c r="D49" i="37" s="1"/>
  <c r="L49" i="37" s="1"/>
  <c r="K42" i="37"/>
  <c r="C32" i="37"/>
  <c r="C49" i="37" s="1"/>
  <c r="K49" i="37" s="1"/>
</calcChain>
</file>

<file path=xl/sharedStrings.xml><?xml version="1.0" encoding="utf-8"?>
<sst xmlns="http://schemas.openxmlformats.org/spreadsheetml/2006/main" count="666" uniqueCount="148">
  <si>
    <t>Italy</t>
  </si>
  <si>
    <t>Total</t>
  </si>
  <si>
    <t>Hydro</t>
  </si>
  <si>
    <t>Coal</t>
  </si>
  <si>
    <t>CCGT</t>
  </si>
  <si>
    <t>Iberia</t>
  </si>
  <si>
    <t>Wind</t>
  </si>
  <si>
    <t>∆yoy</t>
  </si>
  <si>
    <t>Geothermal</t>
  </si>
  <si>
    <t>Gas customers (mn)</t>
  </si>
  <si>
    <t>Oil &amp; Gas</t>
  </si>
  <si>
    <t>Group</t>
  </si>
  <si>
    <t>Total Renewables</t>
  </si>
  <si>
    <t>Solar &amp; Others</t>
  </si>
  <si>
    <t>Investor Relations Team</t>
  </si>
  <si>
    <t>investor.relations@enel.com</t>
  </si>
  <si>
    <t>+39 06 8305 7975</t>
  </si>
  <si>
    <t>Website</t>
  </si>
  <si>
    <t>Index</t>
  </si>
  <si>
    <t>www.enel.com/investors</t>
  </si>
  <si>
    <t>Latin America</t>
  </si>
  <si>
    <t>Argentina</t>
  </si>
  <si>
    <t>Brazil</t>
  </si>
  <si>
    <t>Chile</t>
  </si>
  <si>
    <t>Nuclear</t>
  </si>
  <si>
    <t>Regulated</t>
  </si>
  <si>
    <t>Total installed capacity</t>
  </si>
  <si>
    <t>Latin America ('000)</t>
  </si>
  <si>
    <t>Investor Relations App</t>
  </si>
  <si>
    <t>Quarter prod.</t>
  </si>
  <si>
    <t>Total consolidated production</t>
  </si>
  <si>
    <t>Total production</t>
  </si>
  <si>
    <t>Gas sold (bcm)</t>
  </si>
  <si>
    <t>Electricity distributed (TWh)</t>
  </si>
  <si>
    <t>Other countries</t>
  </si>
  <si>
    <t>Q1 2025</t>
  </si>
  <si>
    <t>Q1 2024</t>
  </si>
  <si>
    <t>Total Emission Free Capacity</t>
  </si>
  <si>
    <t>Total Emission Free production</t>
  </si>
  <si>
    <t>4. Retail</t>
  </si>
  <si>
    <t>Liberalized Market</t>
  </si>
  <si>
    <t>European liberalized markets</t>
  </si>
  <si>
    <t>Colombia &amp; CAM</t>
  </si>
  <si>
    <t>2024 restated figures</t>
  </si>
  <si>
    <t>Latin America and Central America regulated markets</t>
  </si>
  <si>
    <t>% Weight</t>
  </si>
  <si>
    <t>of which BESS</t>
  </si>
  <si>
    <t>Grids</t>
  </si>
  <si>
    <t>of which regulated</t>
  </si>
  <si>
    <t>Renewables</t>
  </si>
  <si>
    <t>Thermal generation (Coal, CCGT, Oil&amp;Gas)</t>
  </si>
  <si>
    <t>Generation - installed (GW)</t>
  </si>
  <si>
    <t>∆% yoy</t>
  </si>
  <si>
    <t>Generation - production (TWh)</t>
  </si>
  <si>
    <t>Spain</t>
  </si>
  <si>
    <t>RoW</t>
  </si>
  <si>
    <t>End Users (mln)</t>
  </si>
  <si>
    <t>Supply/Retail (volumes)</t>
  </si>
  <si>
    <t>Europe liberalized market energy sold (TWh)</t>
  </si>
  <si>
    <t>of which Italy</t>
  </si>
  <si>
    <t>of which Spain</t>
  </si>
  <si>
    <t>Europe liberalized market gas sold (bcm)</t>
  </si>
  <si>
    <t>Latam liberalized market energy sold (TWh)</t>
  </si>
  <si>
    <t>Latam liberalized market gas sold (bcm)</t>
  </si>
  <si>
    <t>Latam exceludes Peru. End of regulated tariff in Italy for non vulnerable customers. Vulnerable customers still included in regulated customer base</t>
  </si>
  <si>
    <t>Consolidated Capacity</t>
  </si>
  <si>
    <t>BESS</t>
  </si>
  <si>
    <t>Total Consolidated capacity</t>
  </si>
  <si>
    <t>Total Installed capacity</t>
  </si>
  <si>
    <r>
      <t xml:space="preserve">Group </t>
    </r>
    <r>
      <rPr>
        <b/>
        <vertAlign val="superscript"/>
        <sz val="10"/>
        <color theme="0"/>
        <rFont val="Arial"/>
        <family val="2"/>
      </rPr>
      <t>4</t>
    </r>
  </si>
  <si>
    <r>
      <t xml:space="preserve">Other countries </t>
    </r>
    <r>
      <rPr>
        <b/>
        <vertAlign val="superscript"/>
        <sz val="10"/>
        <color theme="0"/>
        <rFont val="Arial"/>
        <family val="2"/>
      </rPr>
      <t>3</t>
    </r>
  </si>
  <si>
    <r>
      <t xml:space="preserve">North America </t>
    </r>
    <r>
      <rPr>
        <b/>
        <vertAlign val="superscript"/>
        <sz val="10"/>
        <color theme="0"/>
        <rFont val="Arial"/>
        <family val="2"/>
      </rPr>
      <t>2</t>
    </r>
  </si>
  <si>
    <r>
      <t xml:space="preserve">Latin America </t>
    </r>
    <r>
      <rPr>
        <b/>
        <vertAlign val="superscript"/>
        <sz val="10"/>
        <color theme="0"/>
        <rFont val="Arial"/>
        <family val="2"/>
      </rPr>
      <t>1</t>
    </r>
  </si>
  <si>
    <r>
      <t xml:space="preserve">1. Pro forma numbers </t>
    </r>
    <r>
      <rPr>
        <b/>
        <vertAlign val="superscript"/>
        <sz val="12"/>
        <color rgb="FF000000"/>
        <rFont val="Arial"/>
        <family val="2"/>
      </rPr>
      <t>1</t>
    </r>
  </si>
  <si>
    <t>1. Pro forma numbers</t>
  </si>
  <si>
    <t>2. Group Net Installed Capacity</t>
  </si>
  <si>
    <t>3. Group Net Production</t>
  </si>
  <si>
    <t>4. Grids and Enel X Global Retail</t>
  </si>
  <si>
    <t>2. Group Net Installed Capacity (MW)</t>
  </si>
  <si>
    <t>3. Group Net Production (GWh)</t>
  </si>
  <si>
    <t>Total Production</t>
  </si>
  <si>
    <t>Consolidated production</t>
  </si>
  <si>
    <t>of which Emission Free (consolidated)</t>
  </si>
  <si>
    <r>
      <t xml:space="preserve">Total emission Free production </t>
    </r>
    <r>
      <rPr>
        <b/>
        <vertAlign val="superscript"/>
        <sz val="10"/>
        <color rgb="FF000000"/>
        <rFont val="Arial"/>
        <family val="2"/>
      </rPr>
      <t>1</t>
    </r>
  </si>
  <si>
    <t>Consolidated Production</t>
  </si>
  <si>
    <r>
      <t>End users</t>
    </r>
    <r>
      <rPr>
        <b/>
        <vertAlign val="superscript"/>
        <sz val="10"/>
        <color rgb="FFFFFFFF"/>
        <rFont val="Arial"/>
        <family val="2"/>
      </rPr>
      <t>1</t>
    </r>
    <r>
      <rPr>
        <b/>
        <sz val="10"/>
        <color rgb="FFFFFFFF"/>
        <rFont val="Arial"/>
        <family val="2"/>
      </rPr>
      <t xml:space="preserve"> (mn)</t>
    </r>
  </si>
  <si>
    <t>∆abs yoy</t>
  </si>
  <si>
    <t>Other Countries</t>
  </si>
  <si>
    <t>1. End Users represent the number of distribution delivery points at the end of the period. 
2024 restated figures</t>
  </si>
  <si>
    <r>
      <t>Total energy sold (TWh)</t>
    </r>
    <r>
      <rPr>
        <b/>
        <vertAlign val="superscript"/>
        <sz val="10"/>
        <color rgb="FFFFFFFF"/>
        <rFont val="Arial"/>
        <family val="2"/>
      </rPr>
      <t>3</t>
    </r>
  </si>
  <si>
    <r>
      <t>Total power customers</t>
    </r>
    <r>
      <rPr>
        <b/>
        <vertAlign val="superscript"/>
        <sz val="10"/>
        <color rgb="FFFFFFFF"/>
        <rFont val="Arial"/>
        <family val="2"/>
      </rPr>
      <t>4</t>
    </r>
    <r>
      <rPr>
        <b/>
        <sz val="10"/>
        <color rgb="FFFFFFFF"/>
        <rFont val="Arial"/>
        <family val="2"/>
      </rPr>
      <t xml:space="preserve"> (mn)</t>
    </r>
  </si>
  <si>
    <t>End of regulated tariff in Italy for non vulnerable customers. Vulnerable customers still included in regulated customer base</t>
  </si>
  <si>
    <r>
      <t>EU regulated energy sold (TWh)</t>
    </r>
    <r>
      <rPr>
        <b/>
        <vertAlign val="superscript"/>
        <sz val="10"/>
        <color rgb="FFFFFFFF"/>
        <rFont val="Arial"/>
        <family val="2"/>
      </rPr>
      <t>3</t>
    </r>
  </si>
  <si>
    <r>
      <t>EU regulated power customers</t>
    </r>
    <r>
      <rPr>
        <b/>
        <vertAlign val="superscript"/>
        <sz val="10"/>
        <color rgb="FFFFFFFF"/>
        <rFont val="Arial"/>
        <family val="2"/>
      </rPr>
      <t>4</t>
    </r>
    <r>
      <rPr>
        <b/>
        <sz val="10"/>
        <color rgb="FFFFFFFF"/>
        <rFont val="Arial"/>
        <family val="2"/>
      </rPr>
      <t xml:space="preserve"> (mn)</t>
    </r>
  </si>
  <si>
    <r>
      <t>LA+CA regulated energy sold (TWh)</t>
    </r>
    <r>
      <rPr>
        <b/>
        <vertAlign val="superscript"/>
        <sz val="10"/>
        <color rgb="FFFFFFFF"/>
        <rFont val="Arial"/>
        <family val="2"/>
      </rPr>
      <t>3</t>
    </r>
  </si>
  <si>
    <r>
      <t>LA+CA regulated power customers</t>
    </r>
    <r>
      <rPr>
        <b/>
        <vertAlign val="superscript"/>
        <sz val="10"/>
        <color rgb="FFFFFFFF"/>
        <rFont val="Arial"/>
        <family val="2"/>
      </rPr>
      <t>4</t>
    </r>
    <r>
      <rPr>
        <b/>
        <sz val="10"/>
        <color rgb="FFFFFFFF"/>
        <rFont val="Arial"/>
        <family val="2"/>
      </rPr>
      <t xml:space="preserve"> (mn)</t>
    </r>
  </si>
  <si>
    <t>3. Net of energy losses.
2024 restated figures</t>
  </si>
  <si>
    <t>4. Power Customers represent clients with active contracts with Enel.</t>
  </si>
  <si>
    <r>
      <t xml:space="preserve">Other countries </t>
    </r>
    <r>
      <rPr>
        <b/>
        <vertAlign val="superscript"/>
        <sz val="10"/>
        <color theme="0"/>
        <rFont val="Arial"/>
        <family val="2"/>
      </rPr>
      <t>4</t>
    </r>
  </si>
  <si>
    <r>
      <t xml:space="preserve">North America </t>
    </r>
    <r>
      <rPr>
        <b/>
        <vertAlign val="superscript"/>
        <sz val="10"/>
        <color theme="0"/>
        <rFont val="Arial"/>
        <family val="2"/>
      </rPr>
      <t>3</t>
    </r>
  </si>
  <si>
    <r>
      <t xml:space="preserve">Latin America </t>
    </r>
    <r>
      <rPr>
        <b/>
        <vertAlign val="superscript"/>
        <sz val="10"/>
        <color theme="0"/>
        <rFont val="Arial"/>
        <family val="2"/>
      </rPr>
      <t>2</t>
    </r>
  </si>
  <si>
    <t xml:space="preserve">4. Group Infrastructure &amp; Networks </t>
  </si>
  <si>
    <t>Total Thermal Generation</t>
  </si>
  <si>
    <t>H1 2025</t>
  </si>
  <si>
    <t>H1 2024</t>
  </si>
  <si>
    <t>Additional Capacity YTD</t>
  </si>
  <si>
    <t xml:space="preserve">Hydro </t>
  </si>
  <si>
    <t>Solar &amp; Other</t>
  </si>
  <si>
    <r>
      <t>EU liberalized energy sold (TWh)</t>
    </r>
    <r>
      <rPr>
        <b/>
        <vertAlign val="superscript"/>
        <sz val="10"/>
        <color theme="0"/>
        <rFont val="Arial"/>
        <family val="2"/>
      </rPr>
      <t>3</t>
    </r>
  </si>
  <si>
    <r>
      <t>EU liberalized power customers</t>
    </r>
    <r>
      <rPr>
        <b/>
        <vertAlign val="superscript"/>
        <sz val="10"/>
        <color theme="0"/>
        <rFont val="Arial"/>
        <family val="2"/>
      </rPr>
      <t>4</t>
    </r>
    <r>
      <rPr>
        <b/>
        <sz val="10"/>
        <color theme="0"/>
        <rFont val="Arial"/>
        <family val="2"/>
      </rPr>
      <t xml:space="preserve"> (mn)</t>
    </r>
  </si>
  <si>
    <r>
      <t>LA+CA liberalized energy sold (TWh)</t>
    </r>
    <r>
      <rPr>
        <b/>
        <vertAlign val="superscript"/>
        <sz val="10"/>
        <color theme="0"/>
        <rFont val="Arial"/>
        <family val="2"/>
      </rPr>
      <t>3</t>
    </r>
  </si>
  <si>
    <t>Regulated markets</t>
  </si>
  <si>
    <t>Q2 2025</t>
  </si>
  <si>
    <t>Q2 2024</t>
  </si>
  <si>
    <t>of which Italy - B2C + SME</t>
  </si>
  <si>
    <t>of which Spain - B2C + SME</t>
  </si>
  <si>
    <t>1. 2024 restated figures. Rounded figures. It Includes JV and Stewardship capacity and production. Pro-forma numbers are net of the disposals executed in 2024: Perù and grids in Lombardy (Italy).</t>
  </si>
  <si>
    <t>JV and Stewardship capacity</t>
  </si>
  <si>
    <r>
      <t>Latin America</t>
    </r>
    <r>
      <rPr>
        <b/>
        <vertAlign val="superscript"/>
        <sz val="10"/>
        <color theme="0"/>
        <rFont val="Arial"/>
        <family val="2"/>
      </rPr>
      <t>1</t>
    </r>
  </si>
  <si>
    <r>
      <t>North America</t>
    </r>
    <r>
      <rPr>
        <b/>
        <vertAlign val="superscript"/>
        <sz val="10"/>
        <color theme="0"/>
        <rFont val="Arial"/>
        <family val="2"/>
      </rPr>
      <t>2</t>
    </r>
  </si>
  <si>
    <r>
      <t>Other Countries</t>
    </r>
    <r>
      <rPr>
        <b/>
        <vertAlign val="superscript"/>
        <sz val="10"/>
        <color theme="0"/>
        <rFont val="Arial"/>
        <family val="2"/>
      </rPr>
      <t>3</t>
    </r>
  </si>
  <si>
    <t>Additional Capacity</t>
  </si>
  <si>
    <t>1. 2024 restated figures: Latin America and Central America do not include Perú and include Mexico.
2. 2024 restated figures: North America does not include Mexico.
3. 2024 restated figures: Other countries include Perú, Germany, South Africa, Zambia and India
4. JV and Stewardship capacity includes Italy, Mexico, US, Greece, South Africa, Marocco, Australia and India</t>
  </si>
  <si>
    <t>JV and Stewardship Production</t>
  </si>
  <si>
    <t>JV and Stewardship production</t>
  </si>
  <si>
    <r>
      <t>Latin America</t>
    </r>
    <r>
      <rPr>
        <b/>
        <vertAlign val="superscript"/>
        <sz val="10"/>
        <color theme="0"/>
        <rFont val="Arial"/>
        <family val="2"/>
      </rPr>
      <t>2</t>
    </r>
  </si>
  <si>
    <r>
      <t>North America</t>
    </r>
    <r>
      <rPr>
        <b/>
        <vertAlign val="superscript"/>
        <sz val="10"/>
        <color theme="0"/>
        <rFont val="Arial"/>
        <family val="2"/>
      </rPr>
      <t>3</t>
    </r>
  </si>
  <si>
    <r>
      <t>Other countries</t>
    </r>
    <r>
      <rPr>
        <b/>
        <vertAlign val="superscript"/>
        <sz val="10"/>
        <color theme="0"/>
        <rFont val="Arial"/>
        <family val="2"/>
      </rPr>
      <t>4</t>
    </r>
  </si>
  <si>
    <r>
      <t xml:space="preserve">Group </t>
    </r>
    <r>
      <rPr>
        <b/>
        <vertAlign val="superscript"/>
        <sz val="10"/>
        <color theme="0"/>
        <rFont val="Arial"/>
        <family val="2"/>
      </rPr>
      <t>5</t>
    </r>
  </si>
  <si>
    <t>1. Emission free production considers nuclear + renewable production (consolidated &amp; JV and Stewardship ).
2. 2024 restated figures. Latin America and Central America do not include Perú and include Mexico.
3. 2024 restated figures. North America does not include Mexico.
4. 2024 restated figures. Other countries include Perú, Germany, South Africa, Zambia and India
5. JV and Stewardship production includes US, Greece, South Africa, Marocco, Australia and India</t>
  </si>
  <si>
    <t xml:space="preserve">1. End Users represent the number of distribution delivery points at the end of the period. </t>
  </si>
  <si>
    <t>Liberalized market</t>
  </si>
  <si>
    <t>5. Quarters Overview</t>
  </si>
  <si>
    <r>
      <rPr>
        <b/>
        <sz val="11"/>
        <color theme="1"/>
        <rFont val="Arial"/>
        <family val="2"/>
      </rPr>
      <t xml:space="preserve">Rome, May 26th, 2025 – ENEL, SIGNED AGREEMENT THAT ALLOWS THE GROUP TO INCREASE CONSOLIDATED RENEWABLE CAPACITY IN THE US BY 285 MW. </t>
    </r>
    <r>
      <rPr>
        <sz val="11"/>
        <color theme="1"/>
        <rFont val="Arial"/>
        <family val="2"/>
      </rPr>
      <t>(https://www.enel.com/media/explore/search-press-releases/press/2025/05/enel-signed-agreement-that-allows-the-group-to-increase-consolidated-renewable-capacity-in-the-us-by-285-mw-)</t>
    </r>
  </si>
  <si>
    <r>
      <rPr>
        <b/>
        <sz val="11"/>
        <color theme="1"/>
        <rFont val="Arial"/>
        <family val="2"/>
      </rPr>
      <t>Rome, May 23rd, 2025 – Closing of the sale to EPH of the residual interest in the stake held by Enel Produzione in Slovenské Elektrárne in execution of the early call option foreseen by the 2020 contract. Over 1.1 billion euros of loans granted by Enel Group companies have already been collected with a positive effect on debt according to the rating agencies' frameworks</t>
    </r>
    <r>
      <rPr>
        <sz val="11"/>
        <color theme="1"/>
        <rFont val="Arial"/>
        <family val="2"/>
      </rPr>
      <t>. (https://corporate.enel.it/en/media/explore-press-releases/press/2025/05/closing-of-the-sale-to-eph-of-the-residual-interest-in-the-stake-held-by-enel-produzione-in-slovensk-elektrrne-in-execution-of-the-early-call-option-foreseen-by-the-2020-contract-over-11-billion-euros-of-loans-granted-by-enel-group-companies-have-already-been-collected-with-a-positive-effect-on-debt-according-to-the-rating-agencies-frameworks0)</t>
    </r>
  </si>
  <si>
    <t>1. Emission free production considers nuclear + renewable production (consolidated &amp; JV and Stewardship).
2. 2024 restated figures. Latin America and Central America do not include Perú and include Mexico.
3. 2024 restated figures. North America does not include Mexico.
4. 2024 restated figures. Other countries include Perú, Germany, South Africa, Zambia and India
5. JV and Stewardship production includes US, Greece, South Africa, Marocco, Australia and India</t>
  </si>
  <si>
    <t>6. Main Events</t>
  </si>
  <si>
    <t>7. Disclaimer</t>
  </si>
  <si>
    <r>
      <t xml:space="preserve">Pro forma numbers </t>
    </r>
    <r>
      <rPr>
        <b/>
        <vertAlign val="superscript"/>
        <sz val="12"/>
        <color rgb="FF000000"/>
        <rFont val="Arial"/>
        <family val="2"/>
      </rPr>
      <t>1</t>
    </r>
  </si>
  <si>
    <t>Group Net Installed Capacity (MW)</t>
  </si>
  <si>
    <t>Group Net Production (GWh)</t>
  </si>
  <si>
    <t xml:space="preserve">Group Infrastructure &amp; Networks </t>
  </si>
  <si>
    <t>Retail</t>
  </si>
  <si>
    <t>5. Quarter overview</t>
  </si>
  <si>
    <t>6. Main events</t>
  </si>
  <si>
    <t>-</t>
  </si>
  <si>
    <r>
      <t xml:space="preserve">JV and Stewardship production </t>
    </r>
    <r>
      <rPr>
        <b/>
        <vertAlign val="superscript"/>
        <sz val="12"/>
        <color rgb="FF000000"/>
        <rFont val="Arial"/>
        <family val="2"/>
      </rPr>
      <t>5</t>
    </r>
  </si>
  <si>
    <t>The information contained in this presentation does not purport to be comprehensive and has not
been independently verified by any independent third party.
This presentation does not constitute a recommendation regarding the securities of the Company.
This presentation does not contain an offer to sell or a solicitation of any offer to buy any securities
issued by Enel S.p.A. or any of its subsidiaries.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</si>
</sst>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0\ &quot;€&quot;;\-#,##0\ &quot;€&quot;"/>
    <numFmt numFmtId="41" formatCode="_-* #,##0_-;\-* #,##0_-;_-* &quot;-&quot;_-;_-@_-"/>
    <numFmt numFmtId="43" formatCode="_-* #,##0.00_-;\-* #,##0.00_-;_-* &quot;-&quot;??_-;_-@_-"/>
    <numFmt numFmtId="164" formatCode="_ * #,##0.00_ ;_ * \-#,##0.00_ ;_ * &quot;-&quot;??_ ;_ @_ "/>
    <numFmt numFmtId="165" formatCode="_-* #,##0.00\ _€_-;\-* #,##0.00\ _€_-;_-* &quot;-&quot;??\ _€_-;_-@_-"/>
    <numFmt numFmtId="166" formatCode="_-&quot;€&quot;\ * #,##0.00_-;\-&quot;€&quot;\ * #,##0.00_-;_-&quot;€&quot;\ * &quot;-&quot;??_-;_-@_-"/>
    <numFmt numFmtId="167" formatCode="&quot;$&quot;#,##0_);\(&quot;$&quot;#,##0\)"/>
    <numFmt numFmtId="168" formatCode="&quot;$&quot;#,##0.00_);\(&quot;$&quot;#,##0.00\)"/>
    <numFmt numFmtId="169" formatCode="&quot;$&quot;#,##0.00_);[Red]\(&quot;$&quot;#,##0.00\)"/>
    <numFmt numFmtId="170" formatCode="_(&quot;$&quot;* #,##0_);_(&quot;$&quot;* \(#,##0\);_(&quot;$&quot;* &quot;-&quot;_);_(@_)"/>
    <numFmt numFmtId="171" formatCode="_(* #,##0_);_(* \(#,##0\);_(* &quot;-&quot;_);_(@_)"/>
    <numFmt numFmtId="172" formatCode="_(&quot;$&quot;* #,##0.00_);_(&quot;$&quot;* \(#,##0.00\);_(&quot;$&quot;* &quot;-&quot;??_);_(@_)"/>
    <numFmt numFmtId="173" formatCode="_(* #,##0.00_);_(* \(#,##0.00\);_(* &quot;-&quot;??_);_(@_)"/>
    <numFmt numFmtId="174" formatCode="0.0"/>
    <numFmt numFmtId="175" formatCode="0.0%"/>
    <numFmt numFmtId="176" formatCode="_-* #,##0_-;\-* #,##0_-;_-* &quot;-&quot;??_-;_-@_-"/>
    <numFmt numFmtId="177" formatCode="_-* #,##0.0_-;\-* #,##0.0_-;_-* &quot;-&quot;??_-;_-@_-"/>
    <numFmt numFmtId="178" formatCode="#,##0;\-#,##0;\-"/>
    <numFmt numFmtId="179" formatCode="0.0\x"/>
    <numFmt numFmtId="180" formatCode="_(* #,##0.0_);_(* \(#,##0.0\);_(* &quot;-&quot;??_);_(@_)"/>
    <numFmt numFmtId="181" formatCode="###0;[Blue]\(###0\)"/>
    <numFmt numFmtId="182" formatCode="#,##0;[Blue]\(#,##0\)"/>
    <numFmt numFmtId="183" formatCode="#,##0.0;[Blue]\(#,##0.0\)"/>
    <numFmt numFmtId="184" formatCode="#,##0.0\ ;\(#,##0.0\)"/>
    <numFmt numFmtId="185" formatCode="_-* #,##0.00\ [$€-1]_-;\-* #,##0.00\ [$€-1]_-;_-* &quot;-&quot;??\ [$€-1]_-"/>
    <numFmt numFmtId="186" formatCode="_-[$€-2]\ * #,##0.00_-;\-[$€-2]\ * #,##0.00_-;_-[$€-2]\ * &quot;-&quot;??_-"/>
    <numFmt numFmtId="187" formatCode="0.0_)\%;\(0.0\)\%;0.0_)\%;@_)_%"/>
    <numFmt numFmtId="188" formatCode="#,##0.0_)_%;\(#,##0.0\)_%;0.0_)_%;@_)_%"/>
    <numFmt numFmtId="189" formatCode="0.000000"/>
    <numFmt numFmtId="190" formatCode="#,##0.000;\-#,##0.000;0"/>
    <numFmt numFmtId="191" formatCode="#,##0.0_);\(#,##0.0\);@_)"/>
    <numFmt numFmtId="192" formatCode="#,##0.0_);\(#,##0.0\)"/>
    <numFmt numFmtId="193" formatCode="&quot;L.&quot;_(#,##0.00_);&quot;L.&quot;\(#,##0.00\);&quot;L.&quot;_(0.00_);@_)"/>
    <numFmt numFmtId="194" formatCode="&quot;£&quot;_(#,##0.00_);&quot;£&quot;\(#,##0.00\);&quot;£&quot;_(0.00_);@_)"/>
    <numFmt numFmtId="195" formatCode="&quot;?&quot;_(#,##0.00_);&quot;?&quot;\(#,##0.00\);&quot;?&quot;_(0.00_);@_)"/>
    <numFmt numFmtId="196" formatCode="&quot;€&quot;_(#,##0.00_);&quot;€&quot;\(#,##0.00\)"/>
    <numFmt numFmtId="197" formatCode="&quot;$&quot;_(#,##0.00_);&quot;$&quot;\(#,##0.00\)"/>
    <numFmt numFmtId="198" formatCode="&quot;$&quot;_(#,##0.00_);&quot;$&quot;\(#,##0.00\);&quot;$&quot;_(0.00_);@_)"/>
    <numFmt numFmtId="199" formatCode="&quot;£&quot;_(#,##0.00_);&quot;£&quot;\(#,##0.00\)"/>
    <numFmt numFmtId="200" formatCode="&quot;?&quot;_(#,##0.00_);&quot;?&quot;\(#,##0.00\)"/>
    <numFmt numFmtId="201" formatCode="#,##0.00_);\(#,##0.00\);0.00_);@_)"/>
    <numFmt numFmtId="202" formatCode="0.0000000000"/>
    <numFmt numFmtId="203" formatCode="0.000000000"/>
    <numFmt numFmtId="204" formatCode="\€_(#,##0.00_);\€\(#,##0.00\);\€_(0.00_);@_)"/>
    <numFmt numFmtId="205" formatCode="0_)"/>
    <numFmt numFmtId="206" formatCode="#,##0_)\x;\(#,##0\)\x;0_)\x;@_)_x"/>
    <numFmt numFmtId="207" formatCode="#,##0.0_)\x;\(#,##0.0\)\x"/>
    <numFmt numFmtId="208" formatCode="#,##0.0_)\x;\(#,##0.0\)\x;0.0_)\x;@_)_x"/>
    <numFmt numFmtId="209" formatCode="#,##0.0;\ \(#,##0.0\)"/>
    <numFmt numFmtId="210" formatCode="#,##0_)_x;\(#,##0\)_x;0_)_x;@_)_x"/>
    <numFmt numFmtId="211" formatCode="#,##0.0_)_x;\(#,##0.0\)_x"/>
    <numFmt numFmtId="212" formatCode="#,##0.0_)_x;\(#,##0.0\)_x;0.0_)_x;@_)_x"/>
    <numFmt numFmtId="213" formatCode="\ "/>
    <numFmt numFmtId="214" formatCode="0.0_)\%;\(0.0\)\%"/>
    <numFmt numFmtId="215" formatCode="#,##0.00;\ \(#,##0.00\)"/>
    <numFmt numFmtId="216" formatCode="#,##0.0_)_%;\(#,##0.0\)_%"/>
    <numFmt numFmtId="217" formatCode="0;\ \(0\)"/>
    <numFmt numFmtId="218" formatCode="0%;[Red]\(0%\)"/>
    <numFmt numFmtId="219" formatCode="#,##0.0%;[Blue]\(#,##0.0%\)"/>
    <numFmt numFmtId="220" formatCode="0.0%;[Blue]\(0.0%\)"/>
    <numFmt numFmtId="221" formatCode="0.00%;[Red]\(0.00%\)"/>
    <numFmt numFmtId="222" formatCode="m\-d\-\y\y"/>
    <numFmt numFmtId="223" formatCode="#,##0_(;\(#,##0\)"/>
    <numFmt numFmtId="224" formatCode="General_)"/>
    <numFmt numFmtId="225" formatCode="#\ ###\ ###\ ##0\ "/>
    <numFmt numFmtId="226" formatCode="###0.0;\(###0.0\)"/>
    <numFmt numFmtId="227" formatCode="#,##0_%_);\(#,##0\)_%;#,##0_%_);@_%_)"/>
    <numFmt numFmtId="228" formatCode="\$_(#,##0_);\$\(#,##0\)"/>
    <numFmt numFmtId="229" formatCode="&quot;$&quot;#,##0_)_X_X;\(&quot;$&quot;#,##0\)_X_X;&quot;$&quot;0_)_X_X"/>
    <numFmt numFmtId="230" formatCode="_$#,##0_)_X_X;\(_$#,##0\)_X_X;&quot;$&quot;0_)_X_X_X"/>
    <numFmt numFmtId="231" formatCode="&quot;$&quot;#,##0\ ;\(&quot;$&quot;#,##0\)"/>
    <numFmt numFmtId="232" formatCode="&quot;$&quot;#,##0.0_);\(&quot;$&quot;#,##0.0\)"/>
    <numFmt numFmtId="233" formatCode="&quot;_&quot;\(#,##0.0_);&quot;$&quot;\(#,##0.0\)"/>
    <numFmt numFmtId="234" formatCode="0.0_%_)_X;\(0.0\)_%_X"/>
    <numFmt numFmtId="235" formatCode="dd\ mmm\ yyyy"/>
    <numFmt numFmtId="236" formatCode="_-* #,##0\ _D_M_-;\-* #,##0\ _D_M_-;_-* &quot;-&quot;\ _D_M_-;_-@_-"/>
    <numFmt numFmtId="237" formatCode="&quot;$&quot;_(#,##0_);&quot;$&quot;\(#,##0\)"/>
    <numFmt numFmtId="238" formatCode="&quot;$&quot;_(#,##0.0_);&quot;$&quot;\(#,##0.0\)"/>
    <numFmt numFmtId="239" formatCode="#,##0\ \ \ ;\(#,##0\)\ "/>
    <numFmt numFmtId="240" formatCode="_(* #,##0.0_%_);_(* \(#,##0.0_%\);_(* &quot; - &quot;_%_);_(@_)"/>
    <numFmt numFmtId="241" formatCode="_(* #,##0.0%_);_(* \(#,##0.0%\);_(* &quot; - &quot;\%_);_(@_)"/>
    <numFmt numFmtId="242" formatCode="_(* #,##0_);_(* \(#,##0\);_(* &quot; - &quot;_);_(@_)"/>
    <numFmt numFmtId="243" formatCode="_(* #,##0.0_);_(* \(#,##0.0\);_(* &quot; - &quot;_);_(@_)"/>
    <numFmt numFmtId="244" formatCode="_(* #,##0.00_);_(* \(#,##0.00\);_(* &quot; - &quot;_);_(@_)"/>
    <numFmt numFmtId="245" formatCode="_(* #,##0.000_);_(* \(#,##0.000\);_(* &quot; - &quot;_);_(@_)"/>
    <numFmt numFmtId="246" formatCode="#,##0;\(#,##0\);&quot;-&quot;"/>
    <numFmt numFmtId="247" formatCode="#,##0\ \ \ \ \ \ ;\(#,##0.00\)\ \ "/>
    <numFmt numFmtId="248" formatCode="#,#00"/>
    <numFmt numFmtId="249" formatCode="0.000000\ \ "/>
    <numFmt numFmtId="250" formatCode="0.0%;_(&quot;-&quot;_)"/>
    <numFmt numFmtId="251" formatCode="0.0%_);\(0.0%\)"/>
    <numFmt numFmtId="252" formatCode="#,##0;\(#,##0\);&quot;-&quot;;"/>
    <numFmt numFmtId="253" formatCode="#,##0;\(#,##0\)"/>
    <numFmt numFmtId="254" formatCode="[=200]&quot;300&quot;;#,##0;\(#,##0\)"/>
    <numFmt numFmtId="255" formatCode="#,##0.0_);\(#,##0.0\);\-_)"/>
    <numFmt numFmtId="256" formatCode="[=200]&quot;300&quot;;\(#,##0\)"/>
    <numFmt numFmtId="257" formatCode="##,##0.00\ \ "/>
    <numFmt numFmtId="258" formatCode="_-* #,##0.00\ &quot;Sk&quot;_-;\-* #,##0.00\ &quot;Sk&quot;_-;_-* &quot;-&quot;??\ &quot;Sk&quot;_-;_-@_-"/>
    <numFmt numFmtId="259" formatCode="_-* #,##0.0_-;\-* #,##0.0_-;_-* &quot;-&quot;?_-;_-@_-"/>
    <numFmt numFmtId="260" formatCode="_-* #,##0\ _F_-;\-* #,##0\ _F_-;_-* &quot;-&quot;\ _F_-;_-@_-"/>
    <numFmt numFmtId="261" formatCode="\$#,"/>
    <numFmt numFmtId="262" formatCode="_-* #,##0\ &quot;F&quot;_-;\-* #,##0\ &quot;F&quot;_-;_-* &quot;-&quot;\ &quot;F&quot;_-;_-@_-"/>
    <numFmt numFmtId="263" formatCode="[=200]&quot;300&quot;;##0;\(##0\)"/>
    <numFmt numFmtId="264" formatCode="[=200]&quot;300&quot;;\(##0\);##0"/>
    <numFmt numFmtId="265" formatCode="#,##0.0;\(#,##0.0\)"/>
    <numFmt numFmtId="266" formatCode="0.0_x"/>
    <numFmt numFmtId="267" formatCode="###0.0_x;\(###0.0\)_x"/>
    <numFmt numFmtId="268" formatCode="#,##0.0_);[Red]\(#,##0.0\)"/>
    <numFmt numFmtId="269" formatCode="0.0_)\p;\(0.0\)\p"/>
    <numFmt numFmtId="270" formatCode="0.0&quot;%&quot;"/>
    <numFmt numFmtId="271" formatCode="0.0_)_%;\(0.0\)_%"/>
    <numFmt numFmtId="272" formatCode="&quot;SEK&quot;_(#,##0.0_);&quot;SEK&quot;\(#,##0.0\)"/>
    <numFmt numFmtId="273" formatCode="#,##0\ \ ;\(#,##0\)\ "/>
    <numFmt numFmtId="274" formatCode="#,##0.0\ \ ;\(#,##0.0\)\ "/>
    <numFmt numFmtId="275" formatCode="#,##0.0\ \ \ ;\(#,##0.0\)\ \ \ "/>
    <numFmt numFmtId="276" formatCode="#,##0\ \ \ ;\(#,##0\)\ \ "/>
    <numFmt numFmtId="277" formatCode="mmm\ dd\,\ yyyy"/>
    <numFmt numFmtId="278" formatCode="00"/>
    <numFmt numFmtId="279" formatCode="0.0_)\x;\(0.0\)\x"/>
    <numFmt numFmtId="280" formatCode="#,##0.00_)\x;\(#,##0.00\)\x"/>
    <numFmt numFmtId="281" formatCode="#,##0.00\x;\(#,##0.00\)\x"/>
    <numFmt numFmtId="282" formatCode="#,##0.00_x;\(#,##0.00\)_x"/>
    <numFmt numFmtId="283" formatCode="#,##0.0\ \ \ \ ;\(#,##0.0\)\ \ \ \ "/>
    <numFmt numFmtId="284" formatCode="#.##000"/>
    <numFmt numFmtId="285" formatCode="#.##0,"/>
    <numFmt numFmtId="286" formatCode="&quot;L.&quot;\ #,##0;[Red]\-&quot;L.&quot;\ #,##0"/>
    <numFmt numFmtId="287" formatCode="#,##0.0"/>
    <numFmt numFmtId="288" formatCode="_-* #,##0\ &quot;DM&quot;_-;\-* #,##0\ &quot;DM&quot;_-;_-* &quot;-&quot;\ &quot;DM&quot;_-;_-@_-"/>
    <numFmt numFmtId="289" formatCode="_-* #,##0.00\ &quot;DM&quot;_-;\-* #,##0.00\ &quot;DM&quot;_-;_-* &quot;-&quot;??\ &quot;DM&quot;_-;_-@_-"/>
    <numFmt numFmtId="290" formatCode="0.00_)"/>
    <numFmt numFmtId="291" formatCode="0.00\x"/>
    <numFmt numFmtId="292" formatCode="0\ \ ;\(0\)\ \ \ "/>
    <numFmt numFmtId="293" formatCode="###0_)"/>
    <numFmt numFmtId="294" formatCode="_-&quot;L.&quot;\ * #,##0_-;\-&quot;L.&quot;\ * #,##0_-;_-&quot;L.&quot;\ * &quot;-&quot;_-;_-@_-"/>
    <numFmt numFmtId="295" formatCode="_-* #,##0.0\ _€_-;\-* #,##0.0\ _€_-;_-* &quot;-&quot;??\ _€_-;_-@_-"/>
    <numFmt numFmtId="296" formatCode="_-* #,##0.000_-;\-* #,##0.000_-;_-* &quot;-&quot;??_-;_-@_-"/>
    <numFmt numFmtId="297" formatCode="#,##0.0;\-#,##0.0;\-"/>
  </numFmts>
  <fonts count="281">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0"/>
      <name val="Arial"/>
      <family val="2"/>
    </font>
    <font>
      <sz val="10"/>
      <color indexed="8"/>
      <name val="Arial"/>
      <family val="2"/>
    </font>
    <font>
      <sz val="11"/>
      <color indexed="8"/>
      <name val="Calibri"/>
      <family val="2"/>
    </font>
    <font>
      <b/>
      <sz val="10"/>
      <color theme="0"/>
      <name val="Arial"/>
      <family val="2"/>
    </font>
    <font>
      <b/>
      <sz val="10"/>
      <color rgb="FF000000"/>
      <name val="Arial"/>
      <family val="2"/>
    </font>
    <font>
      <sz val="1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0"/>
      <name val="Frutiger 45 Light"/>
      <family val="2"/>
    </font>
    <font>
      <b/>
      <sz val="10"/>
      <name val="MS Sans Serif"/>
      <family val="2"/>
    </font>
    <font>
      <sz val="10"/>
      <name val="Tms Rmn"/>
    </font>
    <font>
      <sz val="8"/>
      <name val="Helvetica-Narrow"/>
    </font>
    <font>
      <sz val="10"/>
      <color indexed="10"/>
      <name val="Helvetica-Narrow"/>
    </font>
    <font>
      <sz val="9"/>
      <name val="Arial"/>
      <family val="2"/>
    </font>
    <font>
      <sz val="9"/>
      <name val="Arial"/>
      <family val="2"/>
      <charset val="238"/>
    </font>
    <font>
      <sz val="10"/>
      <color indexed="56"/>
      <name val="Arial"/>
      <family val="2"/>
    </font>
    <font>
      <sz val="11"/>
      <name val="Frutiger 45 Light"/>
      <family val="2"/>
    </font>
    <font>
      <sz val="10"/>
      <name val="Helv"/>
      <charset val="204"/>
    </font>
    <font>
      <sz val="10"/>
      <name val="Helv"/>
    </font>
    <font>
      <sz val="10"/>
      <name val="Helv"/>
      <charset val="238"/>
    </font>
    <font>
      <b/>
      <sz val="10"/>
      <color indexed="9"/>
      <name val="Arial"/>
      <family val="2"/>
    </font>
    <font>
      <b/>
      <sz val="10"/>
      <color indexed="9"/>
      <name val="Arial"/>
      <family val="2"/>
      <charset val="238"/>
    </font>
    <font>
      <b/>
      <sz val="10"/>
      <name val="Arial"/>
      <family val="2"/>
      <charset val="238"/>
    </font>
    <font>
      <i/>
      <sz val="10"/>
      <name val="Arial"/>
      <family val="2"/>
    </font>
    <font>
      <i/>
      <sz val="10"/>
      <name val="Arial"/>
      <family val="2"/>
      <charset val="238"/>
    </font>
    <font>
      <b/>
      <i/>
      <sz val="10"/>
      <name val="Arial"/>
      <family val="2"/>
    </font>
    <font>
      <b/>
      <i/>
      <sz val="9"/>
      <name val="Arial"/>
      <family val="2"/>
    </font>
    <font>
      <b/>
      <i/>
      <sz val="9"/>
      <name val="Arial"/>
      <family val="2"/>
      <charset val="238"/>
    </font>
    <font>
      <b/>
      <sz val="9"/>
      <name val="Arial"/>
      <family val="2"/>
    </font>
    <font>
      <b/>
      <sz val="9"/>
      <name val="Arial"/>
      <family val="2"/>
      <charset val="238"/>
    </font>
    <font>
      <sz val="8"/>
      <name val="Arial"/>
      <family val="2"/>
    </font>
    <font>
      <sz val="8"/>
      <name val="Arial"/>
      <family val="2"/>
      <charset val="238"/>
    </font>
    <font>
      <sz val="8"/>
      <color indexed="12"/>
      <name val="Arial"/>
      <family val="2"/>
    </font>
    <font>
      <sz val="8"/>
      <color indexed="12"/>
      <name val="Arial"/>
      <family val="2"/>
      <charset val="238"/>
    </font>
    <font>
      <b/>
      <sz val="22"/>
      <color indexed="18"/>
      <name val="Arial"/>
      <family val="2"/>
    </font>
    <font>
      <b/>
      <sz val="22"/>
      <color indexed="18"/>
      <name val="Arial"/>
      <family val="2"/>
      <charset val="238"/>
    </font>
    <font>
      <sz val="11"/>
      <name val="Frutiger 45 Light"/>
      <family val="2"/>
      <charset val="238"/>
    </font>
    <font>
      <sz val="12"/>
      <name val="Palatino"/>
      <family val="1"/>
    </font>
    <font>
      <sz val="10"/>
      <name val="Arial"/>
      <family val="2"/>
      <charset val="238"/>
    </font>
    <font>
      <b/>
      <sz val="14"/>
      <color indexed="18"/>
      <name val="Arial"/>
      <family val="2"/>
    </font>
    <font>
      <b/>
      <sz val="14"/>
      <color indexed="18"/>
      <name val="Arial"/>
      <family val="2"/>
      <charset val="238"/>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b/>
      <u val="singleAccounting"/>
      <sz val="10"/>
      <color indexed="18"/>
      <name val="Arial"/>
      <family val="2"/>
      <charset val="238"/>
    </font>
    <font>
      <sz val="10"/>
      <name val="Helv"/>
      <family val="2"/>
    </font>
    <font>
      <sz val="12"/>
      <name val="Times New Roman"/>
      <family val="1"/>
    </font>
    <font>
      <sz val="8.25"/>
      <name val="Helv"/>
    </font>
    <font>
      <sz val="10"/>
      <name val="Palatino"/>
      <family val="1"/>
    </font>
    <font>
      <sz val="11"/>
      <color indexed="8"/>
      <name val="Calibri"/>
      <family val="2"/>
      <charset val="238"/>
    </font>
    <font>
      <sz val="11"/>
      <color indexed="9"/>
      <name val="Calibri"/>
      <family val="2"/>
    </font>
    <font>
      <sz val="11"/>
      <color indexed="9"/>
      <name val="Calibri"/>
      <family val="2"/>
      <charset val="238"/>
    </font>
    <font>
      <sz val="8"/>
      <name val="MS Sans Serif"/>
      <family val="2"/>
    </font>
    <font>
      <sz val="10"/>
      <name val="Courier"/>
      <family val="3"/>
    </font>
    <font>
      <sz val="10"/>
      <name val="Times New Roman"/>
      <family val="1"/>
    </font>
    <font>
      <sz val="8"/>
      <name val="Helvetica"/>
      <family val="2"/>
    </font>
    <font>
      <sz val="12"/>
      <name val="Arial"/>
      <family val="2"/>
    </font>
    <font>
      <sz val="11"/>
      <color indexed="20"/>
      <name val="Calibri"/>
      <family val="2"/>
    </font>
    <font>
      <sz val="10"/>
      <color indexed="8"/>
      <name val="Helvetica-Narrow"/>
      <family val="2"/>
    </font>
    <font>
      <sz val="12"/>
      <name val="Tms Rmn"/>
    </font>
    <font>
      <b/>
      <sz val="12"/>
      <name val="Times New Roman"/>
      <family val="1"/>
    </font>
    <font>
      <sz val="8"/>
      <name val="SwitzerlandLight"/>
    </font>
    <font>
      <sz val="7"/>
      <name val="SwitzerlandLight"/>
    </font>
    <font>
      <sz val="11"/>
      <color indexed="17"/>
      <name val="Calibri"/>
      <family val="2"/>
    </font>
    <font>
      <sz val="8"/>
      <name val="Times New Roman"/>
      <family val="1"/>
    </font>
    <font>
      <u val="singleAccounting"/>
      <sz val="10"/>
      <name val="Arial"/>
      <family val="2"/>
    </font>
    <font>
      <sz val="1"/>
      <color indexed="8"/>
      <name val="Courier"/>
      <family val="3"/>
    </font>
    <font>
      <b/>
      <sz val="11"/>
      <color indexed="52"/>
      <name val="Calibri"/>
      <family val="2"/>
    </font>
    <font>
      <sz val="10"/>
      <name val="Arial CE"/>
      <charset val="238"/>
    </font>
    <font>
      <b/>
      <sz val="11"/>
      <color indexed="8"/>
      <name val="Calibri"/>
      <family val="2"/>
      <charset val="238"/>
    </font>
    <font>
      <sz val="11"/>
      <color indexed="52"/>
      <name val="Calibri"/>
      <family val="2"/>
    </font>
    <font>
      <b/>
      <sz val="11"/>
      <color indexed="8"/>
      <name val="Calibri"/>
      <family val="2"/>
    </font>
    <font>
      <b/>
      <sz val="11"/>
      <color indexed="9"/>
      <name val="Calibri"/>
      <family val="2"/>
    </font>
    <font>
      <sz val="11"/>
      <color indexed="20"/>
      <name val="Calibri"/>
      <family val="2"/>
      <charset val="238"/>
    </font>
    <font>
      <b/>
      <sz val="8"/>
      <name val="Arial"/>
      <family val="2"/>
    </font>
    <font>
      <sz val="10"/>
      <name val="MS Sans Serif"/>
      <family val="2"/>
    </font>
    <font>
      <sz val="11"/>
      <color indexed="12"/>
      <name val="Arial"/>
      <family val="2"/>
    </font>
    <font>
      <sz val="10"/>
      <name val="Frutiger 45 Light"/>
      <family val="2"/>
      <charset val="238"/>
    </font>
    <font>
      <sz val="11"/>
      <name val="Tms Rmn"/>
      <family val="1"/>
    </font>
    <font>
      <sz val="12"/>
      <name val="Frutiger 45 Light"/>
      <family val="2"/>
    </font>
    <font>
      <sz val="8"/>
      <name val="Palatino"/>
      <family val="1"/>
    </font>
    <font>
      <sz val="10"/>
      <name val="Helvetica"/>
      <family val="2"/>
    </font>
    <font>
      <sz val="10"/>
      <color indexed="24"/>
      <name val="Arial"/>
      <family val="2"/>
    </font>
    <font>
      <b/>
      <u/>
      <sz val="10"/>
      <color indexed="16"/>
      <name val="Arial"/>
      <family val="2"/>
    </font>
    <font>
      <b/>
      <sz val="11"/>
      <name val="Times New Roman"/>
      <family val="1"/>
    </font>
    <font>
      <sz val="10"/>
      <name val="Book Antiqua"/>
      <family val="1"/>
    </font>
    <font>
      <sz val="8"/>
      <color indexed="12"/>
      <name val="Times New Roman"/>
      <family val="1"/>
    </font>
    <font>
      <sz val="9"/>
      <name val="Frutiger 45 Light"/>
      <family val="2"/>
    </font>
    <font>
      <b/>
      <sz val="10"/>
      <name val="Tms Rmn"/>
    </font>
    <font>
      <sz val="11"/>
      <name val="Times New Roman"/>
      <family val="1"/>
    </font>
    <font>
      <u val="doubleAccounting"/>
      <sz val="10"/>
      <name val="Arial"/>
      <family val="2"/>
    </font>
    <font>
      <sz val="11"/>
      <color indexed="62"/>
      <name val="Calibri"/>
      <family val="2"/>
    </font>
    <font>
      <b/>
      <sz val="9.5"/>
      <color indexed="10"/>
      <name val="MS Sans Serif"/>
      <family val="2"/>
    </font>
    <font>
      <sz val="10"/>
      <name val="Trebuchet MS"/>
      <family val="2"/>
    </font>
    <font>
      <sz val="14"/>
      <name val="Arial"/>
      <family val="2"/>
    </font>
    <font>
      <i/>
      <sz val="11"/>
      <color indexed="23"/>
      <name val="Calibri"/>
      <family val="2"/>
    </font>
    <font>
      <i/>
      <sz val="8"/>
      <name val="Times New Roman"/>
      <family val="1"/>
    </font>
    <font>
      <sz val="9"/>
      <name val="Times New Roman"/>
      <family val="1"/>
    </font>
    <font>
      <b/>
      <u val="singleAccounting"/>
      <sz val="9"/>
      <name val="Times New Roman"/>
      <family val="1"/>
    </font>
    <font>
      <b/>
      <sz val="10"/>
      <name val="Times New Roman"/>
      <family val="1"/>
    </font>
    <font>
      <b/>
      <i/>
      <sz val="9.5"/>
      <name val="Times New Roman"/>
      <family val="1"/>
    </font>
    <font>
      <b/>
      <sz val="16"/>
      <name val="Arial"/>
      <family val="2"/>
    </font>
    <font>
      <u/>
      <sz val="10"/>
      <color indexed="28"/>
      <name val="Arial"/>
      <family val="2"/>
    </font>
    <font>
      <u/>
      <sz val="15.4"/>
      <color indexed="36"/>
      <name val="Arial Narrow"/>
      <family val="2"/>
    </font>
    <font>
      <sz val="7"/>
      <name val="Palatino"/>
      <family val="1"/>
    </font>
    <font>
      <b/>
      <sz val="11"/>
      <color indexed="9"/>
      <name val="Arial"/>
      <family val="2"/>
    </font>
    <font>
      <sz val="7"/>
      <name val="Arial"/>
      <family val="2"/>
    </font>
    <font>
      <sz val="10"/>
      <color indexed="12"/>
      <name val="Times New Roman"/>
      <family val="1"/>
    </font>
    <font>
      <sz val="9"/>
      <name val="Futura UBS Bk"/>
      <family val="2"/>
    </font>
    <font>
      <sz val="6"/>
      <color indexed="16"/>
      <name val="Palatino"/>
      <family val="1"/>
    </font>
    <font>
      <b/>
      <sz val="12"/>
      <name val="Arial"/>
      <family val="2"/>
    </font>
    <font>
      <b/>
      <sz val="8"/>
      <color indexed="9"/>
      <name val="Helvetica"/>
      <family val="2"/>
    </font>
    <font>
      <b/>
      <sz val="15"/>
      <color indexed="56"/>
      <name val="Calibri"/>
      <family val="2"/>
    </font>
    <font>
      <sz val="18"/>
      <name val="Helvetica-Black"/>
    </font>
    <font>
      <b/>
      <sz val="13"/>
      <color indexed="56"/>
      <name val="Calibri"/>
      <family val="2"/>
    </font>
    <font>
      <i/>
      <sz val="14"/>
      <name val="Palatino"/>
      <family val="1"/>
    </font>
    <font>
      <b/>
      <sz val="11"/>
      <color indexed="56"/>
      <name val="Calibri"/>
      <family val="2"/>
    </font>
    <font>
      <b/>
      <i/>
      <sz val="22"/>
      <name val="Times New Roman"/>
      <family val="1"/>
    </font>
    <font>
      <sz val="10"/>
      <color indexed="12"/>
      <name val="Arial"/>
      <family val="2"/>
    </font>
    <font>
      <u/>
      <sz val="10"/>
      <color indexed="18"/>
      <name val="Arial"/>
      <family val="2"/>
    </font>
    <font>
      <u/>
      <sz val="10"/>
      <color indexed="12"/>
      <name val="Arial"/>
      <family val="2"/>
    </font>
    <font>
      <sz val="10"/>
      <color indexed="10"/>
      <name val="Helvetica-Narrow"/>
      <family val="2"/>
    </font>
    <font>
      <b/>
      <sz val="11"/>
      <color indexed="9"/>
      <name val="Calibri"/>
      <family val="2"/>
      <charset val="238"/>
    </font>
    <font>
      <u/>
      <sz val="7.5"/>
      <color indexed="36"/>
      <name val="Verdana"/>
      <family val="2"/>
    </font>
    <font>
      <b/>
      <sz val="8"/>
      <name val="Times New Roman"/>
      <family val="1"/>
    </font>
    <font>
      <sz val="10"/>
      <color indexed="17"/>
      <name val="Arial"/>
      <family val="2"/>
    </font>
    <font>
      <b/>
      <sz val="10"/>
      <color indexed="12"/>
      <name val="Arial"/>
      <family val="2"/>
    </font>
    <font>
      <b/>
      <sz val="10"/>
      <color indexed="37"/>
      <name val="Arial"/>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sz val="9"/>
      <name val="MS Sans Serif"/>
      <family val="2"/>
    </font>
    <font>
      <sz val="12"/>
      <name val="Helv"/>
    </font>
    <font>
      <sz val="11"/>
      <color theme="1"/>
      <name val="Arial"/>
      <family val="2"/>
    </font>
    <font>
      <sz val="10"/>
      <name val="Century Gothic"/>
      <family val="2"/>
    </font>
    <font>
      <sz val="10"/>
      <color theme="1"/>
      <name val="Verdana"/>
      <family val="2"/>
    </font>
    <font>
      <sz val="10"/>
      <name val="Bookman Old Style"/>
      <family val="1"/>
    </font>
    <font>
      <sz val="11"/>
      <name val="Arial Narrow"/>
      <family val="2"/>
    </font>
    <font>
      <sz val="10"/>
      <name val="Verdana"/>
      <family val="2"/>
    </font>
    <font>
      <sz val="10"/>
      <name val="Univers"/>
      <family val="2"/>
    </font>
    <font>
      <b/>
      <sz val="11"/>
      <color indexed="63"/>
      <name val="Calibri"/>
      <family val="2"/>
    </font>
    <font>
      <sz val="10"/>
      <color indexed="16"/>
      <name val="Helvetica-Black"/>
    </font>
    <font>
      <sz val="22"/>
      <name val="UBSHeadline"/>
      <family val="1"/>
    </font>
    <font>
      <b/>
      <u/>
      <sz val="10"/>
      <name val="Arial"/>
      <family val="2"/>
    </font>
    <font>
      <b/>
      <sz val="12"/>
      <color indexed="56"/>
      <name val="Times New Roman"/>
      <family val="1"/>
    </font>
    <font>
      <sz val="11"/>
      <color indexed="52"/>
      <name val="Calibri"/>
      <family val="2"/>
      <charset val="238"/>
    </font>
    <font>
      <sz val="10"/>
      <color indexed="8"/>
      <name val="Times New Roman"/>
      <family val="1"/>
    </font>
    <font>
      <sz val="9.5"/>
      <color indexed="23"/>
      <name val="Helvetica-Black"/>
    </font>
    <font>
      <b/>
      <sz val="10"/>
      <color indexed="8"/>
      <name val="Arial"/>
      <family val="2"/>
    </font>
    <font>
      <b/>
      <sz val="10"/>
      <color indexed="39"/>
      <name val="Arial"/>
      <family val="2"/>
    </font>
    <font>
      <b/>
      <sz val="12"/>
      <color indexed="8"/>
      <name val="Arial"/>
      <family val="2"/>
    </font>
    <font>
      <sz val="10"/>
      <color indexed="39"/>
      <name val="Arial"/>
      <family val="2"/>
    </font>
    <font>
      <sz val="10"/>
      <color indexed="62"/>
      <name val="Century Gothic"/>
      <family val="2"/>
    </font>
    <font>
      <b/>
      <sz val="16"/>
      <color indexed="23"/>
      <name val="Arial"/>
      <family val="2"/>
    </font>
    <font>
      <sz val="10"/>
      <color indexed="10"/>
      <name val="Arial"/>
      <family val="2"/>
    </font>
    <font>
      <sz val="9"/>
      <color indexed="20"/>
      <name val="Arial"/>
      <family val="2"/>
    </font>
    <font>
      <sz val="9"/>
      <color indexed="48"/>
      <name val="Arial"/>
      <family val="2"/>
    </font>
    <font>
      <b/>
      <sz val="12"/>
      <color indexed="20"/>
      <name val="Arial"/>
      <family val="2"/>
    </font>
    <font>
      <b/>
      <sz val="9"/>
      <color indexed="20"/>
      <name val="Arial"/>
      <family val="2"/>
    </font>
    <font>
      <sz val="12"/>
      <name val="MS Serif"/>
      <family val="1"/>
    </font>
    <font>
      <b/>
      <sz val="18"/>
      <color indexed="62"/>
      <name val="Cambria"/>
      <family val="2"/>
    </font>
    <font>
      <sz val="11"/>
      <color indexed="17"/>
      <name val="Calibri"/>
      <family val="2"/>
      <charset val="238"/>
    </font>
    <font>
      <b/>
      <i/>
      <sz val="10"/>
      <name val="Geneva"/>
      <family val="2"/>
    </font>
    <font>
      <b/>
      <sz val="15"/>
      <name val="Verdana"/>
      <family val="2"/>
    </font>
    <font>
      <b/>
      <sz val="10"/>
      <name val="Verdana"/>
      <family val="2"/>
    </font>
    <font>
      <b/>
      <sz val="11"/>
      <color indexed="39"/>
      <name val="Arial"/>
      <family val="2"/>
    </font>
    <font>
      <b/>
      <sz val="11"/>
      <color indexed="8"/>
      <name val="Arial"/>
      <family val="2"/>
    </font>
    <font>
      <sz val="9"/>
      <color indexed="39"/>
      <name val="Arial"/>
      <family val="2"/>
    </font>
    <font>
      <b/>
      <sz val="11"/>
      <color indexed="10"/>
      <name val="Arial"/>
      <family val="2"/>
    </font>
    <font>
      <b/>
      <sz val="11"/>
      <color indexed="33"/>
      <name val="Arial"/>
      <family val="2"/>
    </font>
    <font>
      <b/>
      <sz val="7"/>
      <name val="Arial"/>
      <family val="2"/>
    </font>
    <font>
      <sz val="10"/>
      <name val="Univers"/>
      <family val="2"/>
      <charset val="238"/>
    </font>
    <font>
      <b/>
      <u/>
      <sz val="12"/>
      <name val="Tms Rmn"/>
    </font>
    <font>
      <b/>
      <sz val="12"/>
      <name val="Tms Rmn"/>
    </font>
    <font>
      <b/>
      <sz val="9"/>
      <name val="Palatino"/>
      <family val="1"/>
    </font>
    <font>
      <sz val="9"/>
      <color indexed="21"/>
      <name val="Helvetica-Black"/>
    </font>
    <font>
      <b/>
      <sz val="9"/>
      <name val="Palatino"/>
      <family val="1"/>
      <charset val="238"/>
    </font>
    <font>
      <sz val="9"/>
      <name val="Helvetica-Black"/>
    </font>
    <font>
      <sz val="11"/>
      <color indexed="53"/>
      <name val="Calibri"/>
      <family val="2"/>
    </font>
    <font>
      <sz val="12"/>
      <color indexed="8"/>
      <name val="Palatino"/>
      <family val="1"/>
    </font>
    <font>
      <sz val="11"/>
      <color indexed="8"/>
      <name val="Helvetica-Black"/>
    </font>
    <font>
      <sz val="11"/>
      <color indexed="10"/>
      <name val="Calibri"/>
      <family val="2"/>
      <charset val="238"/>
    </font>
    <font>
      <sz val="14"/>
      <color indexed="9"/>
      <name val="Arial"/>
      <family val="2"/>
    </font>
    <font>
      <sz val="11"/>
      <color indexed="10"/>
      <name val="Calibri"/>
      <family val="2"/>
    </font>
    <font>
      <b/>
      <sz val="12"/>
      <color indexed="9"/>
      <name val="GillSans"/>
    </font>
    <font>
      <b/>
      <i/>
      <sz val="12"/>
      <name val="GillSans"/>
    </font>
    <font>
      <b/>
      <u/>
      <sz val="10"/>
      <name val="GillSans"/>
    </font>
    <font>
      <b/>
      <i/>
      <sz val="10"/>
      <name val="Times New Roman"/>
      <family val="1"/>
    </font>
    <font>
      <b/>
      <sz val="15"/>
      <color indexed="62"/>
      <name val="Calibri"/>
      <family val="2"/>
    </font>
    <font>
      <b/>
      <sz val="13"/>
      <color indexed="62"/>
      <name val="Calibri"/>
      <family val="2"/>
    </font>
    <font>
      <b/>
      <sz val="11"/>
      <color indexed="62"/>
      <name val="Calibri"/>
      <family val="2"/>
    </font>
    <font>
      <b/>
      <i/>
      <sz val="12"/>
      <name val="Geneva"/>
      <family val="2"/>
    </font>
    <font>
      <u/>
      <sz val="8"/>
      <color indexed="8"/>
      <name val="Arial"/>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i/>
      <sz val="8"/>
      <name val="Helv"/>
    </font>
    <font>
      <sz val="9"/>
      <color indexed="62"/>
      <name val="Calibri"/>
      <family val="2"/>
      <charset val="204"/>
    </font>
    <font>
      <sz val="10"/>
      <name val="Trebuchet MS"/>
      <family val="2"/>
      <charset val="204"/>
    </font>
    <font>
      <sz val="10"/>
      <name val="Arial"/>
      <family val="2"/>
      <charset val="204"/>
    </font>
    <font>
      <b/>
      <sz val="9"/>
      <color rgb="FFFF0000"/>
      <name val="Arial"/>
      <family val="2"/>
    </font>
    <font>
      <sz val="11"/>
      <color theme="0"/>
      <name val="Calibri"/>
      <family val="2"/>
      <scheme val="minor"/>
    </font>
    <font>
      <sz val="10"/>
      <color rgb="FF000000"/>
      <name val="Arial"/>
      <family val="2"/>
    </font>
    <font>
      <sz val="11"/>
      <name val="Arial"/>
      <family val="2"/>
    </font>
    <font>
      <sz val="11"/>
      <color rgb="FFFF0000"/>
      <name val="Arial"/>
      <family val="2"/>
    </font>
    <font>
      <b/>
      <sz val="10"/>
      <color rgb="FFFFFFFF"/>
      <name val="Arial"/>
      <family val="2"/>
    </font>
    <font>
      <b/>
      <vertAlign val="superscript"/>
      <sz val="10"/>
      <color rgb="FFFFFFFF"/>
      <name val="Arial"/>
      <family val="2"/>
    </font>
    <font>
      <sz val="9"/>
      <color rgb="FFFF0000"/>
      <name val="Arial"/>
      <family val="2"/>
    </font>
    <font>
      <sz val="10"/>
      <color theme="0" tint="-0.499984740745262"/>
      <name val="Arial"/>
      <family val="2"/>
    </font>
    <font>
      <sz val="9"/>
      <color theme="1"/>
      <name val="Arial"/>
      <family val="2"/>
    </font>
    <font>
      <sz val="9"/>
      <color theme="0" tint="-0.499984740745262"/>
      <name val="Arial"/>
      <family val="2"/>
    </font>
    <font>
      <sz val="11"/>
      <color theme="0" tint="-0.499984740745262"/>
      <name val="Arial"/>
      <family val="2"/>
    </font>
    <font>
      <b/>
      <sz val="12"/>
      <color theme="1"/>
      <name val="Arial"/>
      <family val="2"/>
    </font>
    <font>
      <sz val="10"/>
      <color theme="1"/>
      <name val="Arial"/>
      <family val="2"/>
    </font>
    <font>
      <b/>
      <sz val="12"/>
      <color rgb="FF000000"/>
      <name val="Arial"/>
      <family val="2"/>
    </font>
    <font>
      <b/>
      <sz val="10"/>
      <color theme="1"/>
      <name val="Arial"/>
      <family val="2"/>
    </font>
    <font>
      <sz val="10"/>
      <color theme="1" tint="0.34998626667073579"/>
      <name val="Arial"/>
      <family val="2"/>
    </font>
    <font>
      <sz val="11"/>
      <color theme="0"/>
      <name val="Arial"/>
      <family val="2"/>
    </font>
    <font>
      <b/>
      <sz val="8"/>
      <color theme="0" tint="-0.499984740745262"/>
      <name val="Arial"/>
      <family val="2"/>
    </font>
    <font>
      <b/>
      <sz val="10"/>
      <color rgb="FF41B9E6"/>
      <name val="Arial"/>
      <family val="2"/>
    </font>
    <font>
      <b/>
      <sz val="10"/>
      <color rgb="FFE61400"/>
      <name val="Arial"/>
      <family val="2"/>
    </font>
    <font>
      <sz val="10"/>
      <color rgb="FFE61400"/>
      <name val="Arial"/>
      <family val="2"/>
    </font>
    <font>
      <b/>
      <sz val="10"/>
      <color rgb="FF0555FA"/>
      <name val="Arial"/>
      <family val="2"/>
    </font>
    <font>
      <sz val="10"/>
      <color rgb="FF0555FA"/>
      <name val="Arial"/>
      <family val="2"/>
    </font>
    <font>
      <b/>
      <sz val="10"/>
      <color rgb="FFED17E8"/>
      <name val="Arial"/>
      <family val="2"/>
    </font>
    <font>
      <sz val="10"/>
      <color rgb="FFED17E8"/>
      <name val="Arial"/>
      <family val="2"/>
    </font>
    <font>
      <b/>
      <sz val="10"/>
      <color rgb="FFB1CAFD"/>
      <name val="Arial"/>
      <family val="2"/>
    </font>
    <font>
      <sz val="10"/>
      <color rgb="FFB1CAFD"/>
      <name val="Arial"/>
      <family val="2"/>
    </font>
    <font>
      <b/>
      <sz val="10"/>
      <color rgb="FF55BE5A"/>
      <name val="Arial"/>
      <family val="2"/>
    </font>
    <font>
      <sz val="10"/>
      <color rgb="FF55BE5A"/>
      <name val="Arial"/>
      <family val="2"/>
    </font>
    <font>
      <sz val="18"/>
      <color theme="1"/>
      <name val="Arial"/>
      <family val="2"/>
    </font>
    <font>
      <sz val="22"/>
      <color theme="1"/>
      <name val="Arial"/>
      <family val="2"/>
    </font>
    <font>
      <u/>
      <sz val="18"/>
      <color theme="10"/>
      <name val="Arial"/>
      <family val="2"/>
    </font>
    <font>
      <sz val="14"/>
      <color theme="1"/>
      <name val="Arial"/>
      <family val="2"/>
    </font>
    <font>
      <b/>
      <sz val="16"/>
      <color theme="1"/>
      <name val="Arial"/>
      <family val="2"/>
    </font>
    <font>
      <b/>
      <sz val="10"/>
      <color rgb="FF028C59"/>
      <name val="Arial"/>
      <family val="2"/>
    </font>
    <font>
      <sz val="10"/>
      <color theme="1" tint="0.34998626667073579"/>
      <name val="Arial"/>
      <family val="2"/>
    </font>
    <font>
      <b/>
      <sz val="10"/>
      <color theme="1" tint="0.34998626667073579"/>
      <name val="Arial"/>
      <family val="2"/>
    </font>
    <font>
      <b/>
      <u/>
      <sz val="10"/>
      <color theme="1"/>
      <name val="Arial"/>
      <family val="2"/>
    </font>
    <font>
      <b/>
      <sz val="11"/>
      <color theme="0"/>
      <name val="Arial"/>
      <family val="2"/>
    </font>
    <font>
      <b/>
      <sz val="11"/>
      <color rgb="FF000000"/>
      <name val="Arial"/>
      <family val="2"/>
    </font>
    <font>
      <b/>
      <sz val="11"/>
      <color theme="1"/>
      <name val="Arial"/>
      <family val="2"/>
    </font>
    <font>
      <u/>
      <sz val="11"/>
      <color theme="1"/>
      <name val="Arial"/>
      <family val="2"/>
    </font>
    <font>
      <b/>
      <u/>
      <sz val="11"/>
      <color theme="1"/>
      <name val="Arial"/>
      <family val="2"/>
    </font>
    <font>
      <b/>
      <u/>
      <sz val="10"/>
      <color rgb="FF000000"/>
      <name val="Arial"/>
      <family val="2"/>
    </font>
    <font>
      <u/>
      <sz val="11"/>
      <color rgb="FF000000"/>
      <name val="Arial"/>
      <family val="2"/>
    </font>
    <font>
      <sz val="11"/>
      <color rgb="FF000000"/>
      <name val="Arial"/>
      <family val="2"/>
    </font>
    <font>
      <i/>
      <sz val="11"/>
      <color theme="1"/>
      <name val="Arial"/>
      <family val="2"/>
    </font>
    <font>
      <b/>
      <vertAlign val="superscript"/>
      <sz val="12"/>
      <color rgb="FF000000"/>
      <name val="Arial"/>
      <family val="2"/>
    </font>
    <font>
      <b/>
      <vertAlign val="superscript"/>
      <sz val="10"/>
      <color theme="0"/>
      <name val="Arial"/>
      <family val="2"/>
    </font>
    <font>
      <b/>
      <vertAlign val="superscript"/>
      <sz val="10"/>
      <color rgb="FF000000"/>
      <name val="Arial"/>
      <family val="2"/>
    </font>
    <font>
      <sz val="10"/>
      <color theme="1" tint="0.34998626667073579"/>
      <name val="Arial"/>
      <family val="2"/>
    </font>
    <font>
      <b/>
      <sz val="10"/>
      <color rgb="FF41B9E6"/>
      <name val="Arial"/>
      <family val="2"/>
    </font>
    <font>
      <b/>
      <sz val="10"/>
      <name val="Arial"/>
      <family val="2"/>
    </font>
    <font>
      <b/>
      <sz val="10"/>
      <color theme="1"/>
      <name val="Arial"/>
      <family val="2"/>
    </font>
    <font>
      <b/>
      <sz val="12"/>
      <color rgb="FF000000"/>
      <name val="Arial"/>
      <family val="2"/>
    </font>
    <font>
      <b/>
      <sz val="10"/>
      <color rgb="FFE61400"/>
      <name val="Arial"/>
      <family val="2"/>
    </font>
    <font>
      <b/>
      <sz val="11"/>
      <name val="Arial"/>
      <family val="2"/>
    </font>
    <font>
      <b/>
      <sz val="10"/>
      <color rgb="FF028C59"/>
      <name val="Arial"/>
      <family val="2"/>
    </font>
    <font>
      <b/>
      <sz val="10"/>
      <color rgb="FFB1CAFD"/>
      <name val="Arial"/>
      <family val="2"/>
    </font>
    <font>
      <b/>
      <sz val="10"/>
      <color rgb="FF55BE5A"/>
      <name val="Arial"/>
      <family val="2"/>
    </font>
    <font>
      <b/>
      <sz val="10"/>
      <color theme="0"/>
      <name val="Arial"/>
      <family val="2"/>
    </font>
    <font>
      <sz val="10"/>
      <color theme="1"/>
      <name val="Arial"/>
      <family val="2"/>
    </font>
    <font>
      <b/>
      <sz val="10"/>
      <color rgb="FFED17E8"/>
      <name val="Arial"/>
      <family val="2"/>
    </font>
    <font>
      <b/>
      <sz val="10"/>
      <color rgb="FF92D050"/>
      <name val="Arial"/>
      <family val="2"/>
    </font>
    <font>
      <sz val="10"/>
      <color rgb="FF028C59"/>
      <name val="Arial"/>
      <family val="2"/>
    </font>
    <font>
      <sz val="10"/>
      <color theme="0"/>
      <name val="Arial"/>
      <family val="2"/>
    </font>
    <font>
      <b/>
      <sz val="10"/>
      <color rgb="FFC00000"/>
      <name val="Arial"/>
      <family val="2"/>
    </font>
  </fonts>
  <fills count="103">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indexed="41"/>
      </patternFill>
    </fill>
    <fill>
      <patternFill patternType="solid">
        <fgColor rgb="FF0555FA"/>
        <bgColor indexed="64"/>
      </patternFill>
    </fill>
    <fill>
      <patternFill patternType="solid">
        <fgColor theme="0"/>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0"/>
      </patternFill>
    </fill>
    <fill>
      <patternFill patternType="solid">
        <fgColor indexed="12"/>
      </patternFill>
    </fill>
    <fill>
      <patternFill patternType="solid">
        <fgColor indexed="11"/>
      </patternFill>
    </fill>
    <fill>
      <patternFill patternType="solid">
        <fgColor indexed="8"/>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125">
        <fgColor indexed="13"/>
        <bgColor indexed="9"/>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4"/>
        <bgColor indexed="64"/>
      </patternFill>
    </fill>
    <fill>
      <patternFill patternType="solid">
        <fgColor indexed="22"/>
      </patternFill>
    </fill>
    <fill>
      <patternFill patternType="lightGray">
        <fgColor indexed="15"/>
      </patternFill>
    </fill>
    <fill>
      <patternFill patternType="solid">
        <fgColor indexed="55"/>
      </patternFill>
    </fill>
    <fill>
      <patternFill patternType="mediumGray">
        <fgColor indexed="22"/>
      </patternFill>
    </fill>
    <fill>
      <patternFill patternType="solid">
        <fgColor indexed="54"/>
      </patternFill>
    </fill>
    <fill>
      <patternFill patternType="solid">
        <fgColor indexed="12"/>
        <bgColor indexed="64"/>
      </patternFill>
    </fill>
    <fill>
      <patternFill patternType="solid">
        <fgColor indexed="21"/>
      </patternFill>
    </fill>
    <fill>
      <patternFill patternType="gray125">
        <fgColor indexed="26"/>
        <bgColor indexed="26"/>
      </patternFill>
    </fill>
    <fill>
      <patternFill patternType="gray0625"/>
    </fill>
    <fill>
      <patternFill patternType="solid">
        <fgColor indexed="42"/>
        <bgColor indexed="64"/>
      </patternFill>
    </fill>
    <fill>
      <patternFill patternType="gray0625">
        <fgColor indexed="22"/>
      </patternFill>
    </fill>
    <fill>
      <patternFill patternType="solid">
        <fgColor indexed="13"/>
      </patternFill>
    </fill>
    <fill>
      <patternFill patternType="solid">
        <fgColor indexed="26"/>
      </patternFill>
    </fill>
    <fill>
      <patternFill patternType="lightGray">
        <fgColor indexed="11"/>
      </patternFill>
    </fill>
    <fill>
      <patternFill patternType="gray0625">
        <fgColor indexed="9"/>
        <bgColor indexed="44"/>
      </patternFill>
    </fill>
    <fill>
      <patternFill patternType="gray0625">
        <fgColor indexed="9"/>
        <bgColor indexed="42"/>
      </patternFill>
    </fill>
    <fill>
      <patternFill patternType="solid">
        <fgColor indexed="45"/>
        <bgColor indexed="8"/>
      </patternFill>
    </fill>
    <fill>
      <patternFill patternType="solid">
        <fgColor indexed="43"/>
        <bgColor indexed="64"/>
      </patternFill>
    </fill>
    <fill>
      <patternFill patternType="solid">
        <fgColor indexed="15"/>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41"/>
      </patternFill>
    </fill>
    <fill>
      <patternFill patternType="solid">
        <fgColor indexed="54"/>
        <bgColor indexed="64"/>
      </patternFill>
    </fill>
    <fill>
      <patternFill patternType="solid">
        <fgColor indexed="31"/>
        <bgColor indexed="64"/>
      </patternFill>
    </fill>
    <fill>
      <patternFill patternType="solid">
        <fgColor indexed="40"/>
        <bgColor indexed="64"/>
      </patternFill>
    </fill>
    <fill>
      <patternFill patternType="solid">
        <fgColor indexed="35"/>
        <bgColor indexed="64"/>
      </patternFill>
    </fill>
    <fill>
      <patternFill patternType="solid">
        <fgColor indexed="44"/>
        <bgColor indexed="40"/>
      </patternFill>
    </fill>
    <fill>
      <patternFill patternType="solid">
        <fgColor indexed="40"/>
      </patternFill>
    </fill>
    <fill>
      <patternFill patternType="solid">
        <fgColor indexed="14"/>
        <bgColor indexed="64"/>
      </patternFill>
    </fill>
    <fill>
      <patternFill patternType="solid">
        <fgColor indexed="9"/>
        <bgColor indexed="64"/>
      </patternFill>
    </fill>
    <fill>
      <patternFill patternType="solid">
        <fgColor indexed="13"/>
        <bgColor indexed="64"/>
      </patternFill>
    </fill>
    <fill>
      <patternFill patternType="solid">
        <fgColor indexed="63"/>
        <bgColor indexed="64"/>
      </patternFill>
    </fill>
    <fill>
      <patternFill patternType="solid">
        <fgColor indexed="8"/>
        <bgColor indexed="64"/>
      </patternFill>
    </fill>
    <fill>
      <patternFill patternType="solid">
        <fgColor indexed="16"/>
        <bgColor indexed="64"/>
      </patternFill>
    </fill>
    <fill>
      <patternFill patternType="solid">
        <fgColor indexed="65"/>
        <bgColor indexed="64"/>
      </patternFill>
    </fill>
    <fill>
      <patternFill patternType="solid">
        <fgColor theme="4"/>
      </patternFill>
    </fill>
    <fill>
      <patternFill patternType="solid">
        <fgColor rgb="FFE61400"/>
        <bgColor indexed="64"/>
      </patternFill>
    </fill>
    <fill>
      <patternFill patternType="solid">
        <fgColor rgb="FF55BE5A"/>
        <bgColor indexed="64"/>
      </patternFill>
    </fill>
    <fill>
      <patternFill patternType="solid">
        <fgColor rgb="FF41B9E6"/>
        <bgColor indexed="64"/>
      </patternFill>
    </fill>
    <fill>
      <patternFill patternType="solid">
        <fgColor rgb="FFB1CAFD"/>
        <bgColor indexed="64"/>
      </patternFill>
    </fill>
    <fill>
      <patternFill patternType="solid">
        <fgColor rgb="FF028C59"/>
        <bgColor indexed="64"/>
      </patternFill>
    </fill>
    <fill>
      <patternFill patternType="lightDown">
        <bgColor theme="0" tint="-4.9989318521683403E-2"/>
      </patternFill>
    </fill>
    <fill>
      <patternFill patternType="solid">
        <fgColor rgb="FF00B0F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ED17E8"/>
        <bgColor indexed="64"/>
      </patternFill>
    </fill>
    <fill>
      <patternFill patternType="solid">
        <fgColor rgb="FFFFFF00"/>
        <bgColor indexed="64"/>
      </patternFill>
    </fill>
    <fill>
      <patternFill patternType="solid">
        <fgColor rgb="FF92D050"/>
        <bgColor indexed="64"/>
      </patternFill>
    </fill>
    <fill>
      <patternFill patternType="solid">
        <fgColor rgb="FFFE0F64"/>
        <bgColor indexed="64"/>
      </patternFill>
    </fill>
    <fill>
      <patternFill patternType="solid">
        <fgColor rgb="FF7030A0"/>
        <bgColor indexed="64"/>
      </patternFill>
    </fill>
    <fill>
      <patternFill patternType="solid">
        <fgColor rgb="FFC00000"/>
        <bgColor indexed="64"/>
      </patternFill>
    </fill>
  </fills>
  <borders count="175">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right>
      <top style="thin">
        <color theme="0" tint="-0.249977111117893"/>
      </top>
      <bottom/>
      <diagonal/>
    </border>
    <border>
      <left style="thin">
        <color theme="0"/>
      </left>
      <right/>
      <top style="thin">
        <color theme="0" tint="-0.249977111117893"/>
      </top>
      <bottom/>
      <diagonal/>
    </border>
    <border>
      <left style="thin">
        <color theme="0"/>
      </left>
      <right style="thin">
        <color theme="0"/>
      </right>
      <top style="thin">
        <color theme="0" tint="-0.249977111117893"/>
      </top>
      <bottom/>
      <diagonal/>
    </border>
    <border>
      <left style="thin">
        <color theme="0"/>
      </left>
      <right style="thin">
        <color theme="0" tint="-0.249977111117893"/>
      </right>
      <top style="thin">
        <color theme="0" tint="-0.249977111117893"/>
      </top>
      <bottom/>
      <diagonal/>
    </border>
    <border>
      <left style="thin">
        <color theme="0" tint="-0.249977111117893"/>
      </left>
      <right style="thin">
        <color theme="0"/>
      </right>
      <top style="thin">
        <color theme="0" tint="-0.249977111117893"/>
      </top>
      <bottom style="thin">
        <color theme="0"/>
      </bottom>
      <diagonal/>
    </border>
    <border>
      <left style="thin">
        <color theme="0"/>
      </left>
      <right/>
      <top style="thin">
        <color theme="0" tint="-0.249977111117893"/>
      </top>
      <bottom style="thin">
        <color theme="0"/>
      </bottom>
      <diagonal/>
    </border>
    <border>
      <left style="thin">
        <color indexed="64"/>
      </left>
      <right/>
      <top/>
      <bottom/>
      <diagonal/>
    </border>
    <border>
      <left style="thick">
        <color indexed="9"/>
      </left>
      <right style="thick">
        <color indexed="9"/>
      </right>
      <top/>
      <bottom style="thick">
        <color indexed="9"/>
      </bottom>
      <diagonal/>
    </border>
    <border>
      <left/>
      <right/>
      <top/>
      <bottom style="dotted">
        <color indexed="55"/>
      </bottom>
      <diagonal/>
    </border>
    <border>
      <left/>
      <right/>
      <top/>
      <bottom style="hair">
        <color indexed="22"/>
      </bottom>
      <diagonal/>
    </border>
    <border>
      <left style="medium">
        <color indexed="64"/>
      </left>
      <right style="medium">
        <color indexed="64"/>
      </right>
      <top style="medium">
        <color indexed="64"/>
      </top>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medium">
        <color indexed="9"/>
      </right>
      <top/>
      <bottom style="medium">
        <color indexed="9"/>
      </bottom>
      <diagonal/>
    </border>
    <border>
      <left style="medium">
        <color indexed="9"/>
      </left>
      <right style="medium">
        <color indexed="9"/>
      </right>
      <top/>
      <bottom/>
      <diagonal/>
    </border>
    <border>
      <left/>
      <right style="thick">
        <color indexed="9"/>
      </right>
      <top/>
      <bottom style="thick">
        <color indexed="9"/>
      </bottom>
      <diagonal/>
    </border>
    <border>
      <left/>
      <right/>
      <top/>
      <bottom style="thick">
        <color indexed="9"/>
      </bottom>
      <diagonal/>
    </border>
    <border>
      <left/>
      <right/>
      <top/>
      <bottom style="thin">
        <color indexed="64"/>
      </bottom>
      <diagonal/>
    </border>
    <border>
      <left/>
      <right style="hair">
        <color indexed="64"/>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8"/>
      </right>
      <top/>
      <bottom/>
      <diagonal/>
    </border>
    <border>
      <left style="thin">
        <color indexed="64"/>
      </left>
      <right style="thin">
        <color indexed="64"/>
      </right>
      <top style="medium">
        <color indexed="64"/>
      </top>
      <bottom/>
      <diagonal/>
    </border>
    <border>
      <left/>
      <right/>
      <top/>
      <bottom style="dotted">
        <color indexed="64"/>
      </bottom>
      <diagonal/>
    </border>
    <border>
      <left style="medium">
        <color indexed="64"/>
      </left>
      <right style="thin">
        <color indexed="64"/>
      </right>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medium">
        <color indexed="23"/>
      </top>
      <bottom style="medium">
        <color indexed="23"/>
      </bottom>
      <diagonal/>
    </border>
    <border>
      <left style="thin">
        <color indexed="55"/>
      </left>
      <right style="thin">
        <color indexed="22"/>
      </right>
      <top/>
      <bottom/>
      <diagonal/>
    </border>
    <border>
      <left style="thin">
        <color indexed="55"/>
      </left>
      <right style="thin">
        <color indexed="55"/>
      </right>
      <top/>
      <bottom/>
      <diagonal/>
    </border>
    <border>
      <left style="thin">
        <color indexed="51"/>
      </left>
      <right style="thin">
        <color indexed="51"/>
      </right>
      <top/>
      <bottom/>
      <diagonal/>
    </border>
    <border>
      <left/>
      <right/>
      <top style="medium">
        <color indexed="15"/>
      </top>
      <bottom/>
      <diagonal/>
    </border>
    <border>
      <left style="medium">
        <color indexed="9"/>
      </left>
      <right style="medium">
        <color indexed="9"/>
      </right>
      <top style="medium">
        <color indexed="9"/>
      </top>
      <bottom style="medium">
        <color indexed="9"/>
      </bottom>
      <diagonal/>
    </border>
    <border>
      <left/>
      <right/>
      <top/>
      <bottom style="thick">
        <color indexed="49"/>
      </bottom>
      <diagonal/>
    </border>
    <border>
      <left/>
      <right/>
      <top/>
      <bottom style="thick">
        <color indexed="10"/>
      </bottom>
      <diagonal/>
    </border>
    <border>
      <left/>
      <right/>
      <top/>
      <bottom style="medium">
        <color indexed="10"/>
      </bottom>
      <diagonal/>
    </border>
    <border>
      <left/>
      <right/>
      <top style="thin">
        <color indexed="49"/>
      </top>
      <bottom style="double">
        <color indexed="49"/>
      </bottom>
      <diagonal/>
    </border>
    <border>
      <left/>
      <right/>
      <top/>
      <bottom style="thin">
        <color indexed="15"/>
      </bottom>
      <diagonal/>
    </border>
    <border>
      <left/>
      <right/>
      <top style="thin">
        <color theme="0"/>
      </top>
      <bottom style="thin">
        <color theme="0"/>
      </bottom>
      <diagonal/>
    </border>
    <border>
      <left/>
      <right style="thin">
        <color theme="0" tint="-0.14996795556505021"/>
      </right>
      <top/>
      <bottom/>
      <diagonal/>
    </border>
    <border>
      <left style="thin">
        <color theme="0" tint="-0.14996795556505021"/>
      </left>
      <right style="thin">
        <color theme="0" tint="-0.14999847407452621"/>
      </right>
      <top/>
      <bottom/>
      <diagonal/>
    </border>
    <border>
      <left/>
      <right style="thin">
        <color theme="0"/>
      </right>
      <top/>
      <bottom style="thin">
        <color theme="0" tint="-0.14999847407452621"/>
      </bottom>
      <diagonal/>
    </border>
    <border>
      <left/>
      <right/>
      <top/>
      <bottom style="medium">
        <color auto="1"/>
      </bottom>
      <diagonal/>
    </border>
    <border>
      <left/>
      <right/>
      <top/>
      <bottom style="thin">
        <color theme="0"/>
      </bottom>
      <diagonal/>
    </border>
    <border>
      <left/>
      <right/>
      <top style="thin">
        <color theme="0"/>
      </top>
      <bottom style="medium">
        <color auto="1"/>
      </bottom>
      <diagonal/>
    </border>
    <border>
      <left/>
      <right style="thin">
        <color theme="0"/>
      </right>
      <top/>
      <bottom/>
      <diagonal/>
    </border>
    <border>
      <left style="thin">
        <color rgb="FF00B050"/>
      </left>
      <right style="thin">
        <color theme="0"/>
      </right>
      <top style="thin">
        <color rgb="FF00B050"/>
      </top>
      <bottom/>
      <diagonal/>
    </border>
    <border>
      <left style="thin">
        <color rgb="FF55BE5A"/>
      </left>
      <right style="thin">
        <color theme="0"/>
      </right>
      <top style="thin">
        <color rgb="FF55BE5A"/>
      </top>
      <bottom/>
      <diagonal/>
    </border>
    <border>
      <left style="thin">
        <color rgb="FF55BE5A"/>
      </left>
      <right style="thin">
        <color rgb="FF55BE5A"/>
      </right>
      <top/>
      <bottom/>
      <diagonal/>
    </border>
    <border>
      <left style="thin">
        <color rgb="FFB1CAFD"/>
      </left>
      <right style="thin">
        <color rgb="FFB1CAFD"/>
      </right>
      <top style="thin">
        <color rgb="FFB1CAFD"/>
      </top>
      <bottom/>
      <diagonal/>
    </border>
    <border>
      <left style="thin">
        <color rgb="FFB1CAFD"/>
      </left>
      <right style="thin">
        <color theme="0"/>
      </right>
      <top style="thin">
        <color rgb="FFB1CAFD"/>
      </top>
      <bottom/>
      <diagonal/>
    </border>
    <border>
      <left style="thin">
        <color rgb="FFFF0000"/>
      </left>
      <right style="thin">
        <color rgb="FFFF0000"/>
      </right>
      <top style="thin">
        <color rgb="FFFF0000"/>
      </top>
      <bottom/>
      <diagonal/>
    </border>
    <border>
      <left style="thin">
        <color rgb="FFFF0000"/>
      </left>
      <right style="thin">
        <color theme="0"/>
      </right>
      <top style="thin">
        <color rgb="FFFF0000"/>
      </top>
      <bottom/>
      <diagonal/>
    </border>
    <border>
      <left style="thin">
        <color rgb="FF41B9E6"/>
      </left>
      <right style="thin">
        <color rgb="FF41B9E6"/>
      </right>
      <top style="thin">
        <color rgb="FF41B9E6"/>
      </top>
      <bottom/>
      <diagonal/>
    </border>
    <border>
      <left style="thin">
        <color rgb="FF41B9E6"/>
      </left>
      <right style="thin">
        <color theme="0"/>
      </right>
      <top style="thin">
        <color rgb="FF41B9E6"/>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right>
      <top style="thin">
        <color theme="0" tint="-0.499984740745262"/>
      </top>
      <bottom/>
      <diagonal/>
    </border>
    <border>
      <left style="thin">
        <color theme="0" tint="-0.14999847407452621"/>
      </left>
      <right style="thin">
        <color theme="0" tint="-0.14999847407452621"/>
      </right>
      <top style="thin">
        <color rgb="FFE61400"/>
      </top>
      <bottom style="thin">
        <color rgb="FFE61400"/>
      </bottom>
      <diagonal/>
    </border>
    <border>
      <left/>
      <right style="thin">
        <color theme="0" tint="-0.14999847407452621"/>
      </right>
      <top style="thin">
        <color rgb="FFE61400"/>
      </top>
      <bottom style="thin">
        <color rgb="FFE61400"/>
      </bottom>
      <diagonal/>
    </border>
    <border>
      <left style="thin">
        <color theme="0" tint="-0.14999847407452621"/>
      </left>
      <right style="thin">
        <color theme="0" tint="-0.14999847407452621"/>
      </right>
      <top style="thin">
        <color rgb="FFB1CAFD"/>
      </top>
      <bottom style="thin">
        <color rgb="FFB1CAFD"/>
      </bottom>
      <diagonal/>
    </border>
    <border>
      <left/>
      <right style="thin">
        <color theme="0" tint="-0.14996795556505021"/>
      </right>
      <top style="thin">
        <color rgb="FFB1CAFD"/>
      </top>
      <bottom style="thin">
        <color rgb="FFB1CAFD"/>
      </bottom>
      <diagonal/>
    </border>
    <border>
      <left style="thin">
        <color theme="0" tint="-0.14996795556505021"/>
      </left>
      <right/>
      <top style="thin">
        <color rgb="FFB1CAFD"/>
      </top>
      <bottom style="thin">
        <color rgb="FFB1CAFD"/>
      </bottom>
      <diagonal/>
    </border>
    <border>
      <left style="thin">
        <color theme="0" tint="-0.14999847407452621"/>
      </left>
      <right style="thin">
        <color theme="0" tint="-0.14999847407452621"/>
      </right>
      <top style="thin">
        <color rgb="FF55BE5A"/>
      </top>
      <bottom style="thin">
        <color rgb="FF55BE5A"/>
      </bottom>
      <diagonal/>
    </border>
    <border>
      <left/>
      <right style="thin">
        <color theme="0" tint="-0.14996795556505021"/>
      </right>
      <top style="thin">
        <color rgb="FF55BE5A"/>
      </top>
      <bottom style="thin">
        <color rgb="FF55BE5A"/>
      </bottom>
      <diagonal/>
    </border>
    <border>
      <left style="thin">
        <color theme="0" tint="-0.14999847407452621"/>
      </left>
      <right style="thin">
        <color theme="0" tint="-0.14999847407452621"/>
      </right>
      <top style="thin">
        <color rgb="FF41B9E6"/>
      </top>
      <bottom style="thin">
        <color rgb="FF41B9E6"/>
      </bottom>
      <diagonal/>
    </border>
    <border>
      <left style="thin">
        <color theme="0" tint="-0.14999847407452621"/>
      </left>
      <right/>
      <top style="thin">
        <color rgb="FF41B9E6"/>
      </top>
      <bottom style="thin">
        <color rgb="FF41B9E6"/>
      </bottom>
      <diagonal/>
    </border>
    <border>
      <left style="thin">
        <color theme="0" tint="-0.14999847407452621"/>
      </left>
      <right style="thin">
        <color theme="0" tint="-0.14999847407452621"/>
      </right>
      <top style="thin">
        <color theme="0" tint="-0.499984740745262"/>
      </top>
      <bottom style="thin">
        <color theme="0" tint="-0.499984740745262"/>
      </bottom>
      <diagonal/>
    </border>
    <border>
      <left style="thin">
        <color theme="0" tint="-0.14999847407452621"/>
      </left>
      <right/>
      <top style="thin">
        <color theme="0" tint="-0.499984740745262"/>
      </top>
      <bottom style="thin">
        <color theme="0" tint="-0.499984740745262"/>
      </bottom>
      <diagonal/>
    </border>
    <border>
      <left style="thin">
        <color theme="0" tint="-0.14996795556505021"/>
      </left>
      <right/>
      <top style="thin">
        <color theme="0" tint="-0.499984740745262"/>
      </top>
      <bottom style="thin">
        <color theme="0" tint="-0.499984740745262"/>
      </bottom>
      <diagonal/>
    </border>
    <border>
      <left style="thin">
        <color theme="0" tint="-0.14996795556505021"/>
      </left>
      <right style="thin">
        <color theme="0" tint="-0.14996795556505021"/>
      </right>
      <top style="thin">
        <color rgb="FF41B9E6"/>
      </top>
      <bottom style="thin">
        <color rgb="FF41B9E6"/>
      </bottom>
      <diagonal/>
    </border>
    <border>
      <left style="thin">
        <color theme="0" tint="-0.14999847407452621"/>
      </left>
      <right style="thin">
        <color theme="0" tint="-0.14996795556505021"/>
      </right>
      <top/>
      <bottom/>
      <diagonal/>
    </border>
    <border>
      <left style="thin">
        <color rgb="FF41B9E6"/>
      </left>
      <right style="thin">
        <color theme="0" tint="-0.14996795556505021"/>
      </right>
      <top style="thin">
        <color rgb="FF41B9E6"/>
      </top>
      <bottom/>
      <diagonal/>
    </border>
    <border>
      <left style="thin">
        <color rgb="FFFF0000"/>
      </left>
      <right style="thin">
        <color theme="0" tint="-0.14996795556505021"/>
      </right>
      <top style="thin">
        <color rgb="FFFF0000"/>
      </top>
      <bottom/>
      <diagonal/>
    </border>
    <border>
      <left style="thin">
        <color rgb="FFB1CAFD"/>
      </left>
      <right style="thin">
        <color theme="0" tint="-0.14996795556505021"/>
      </right>
      <top style="thin">
        <color rgb="FFB1CAFD"/>
      </top>
      <bottom/>
      <diagonal/>
    </border>
    <border>
      <left style="thin">
        <color rgb="FF00B050"/>
      </left>
      <right style="thin">
        <color theme="0" tint="-0.14996795556505021"/>
      </right>
      <top style="thin">
        <color rgb="FF00B050"/>
      </top>
      <bottom/>
      <diagonal/>
    </border>
    <border>
      <left/>
      <right/>
      <top style="thin">
        <color theme="0" tint="-0.249977111117893"/>
      </top>
      <bottom/>
      <diagonal/>
    </border>
    <border>
      <left style="thin">
        <color theme="0" tint="-0.14999847407452621"/>
      </left>
      <right style="thin">
        <color theme="0" tint="-0.14996795556505021"/>
      </right>
      <top style="thin">
        <color theme="0" tint="-0.499984740745262"/>
      </top>
      <bottom style="thin">
        <color theme="0" tint="-0.499984740745262"/>
      </bottom>
      <diagonal/>
    </border>
    <border>
      <left style="thin">
        <color theme="0" tint="-0.14999847407452621"/>
      </left>
      <right style="thin">
        <color theme="0" tint="-0.14996795556505021"/>
      </right>
      <top style="thin">
        <color rgb="FF41B9E6"/>
      </top>
      <bottom style="thin">
        <color rgb="FF41B9E6"/>
      </bottom>
      <diagonal/>
    </border>
    <border>
      <left style="thin">
        <color theme="0" tint="-0.14999847407452621"/>
      </left>
      <right style="thin">
        <color theme="0" tint="-0.14996795556505021"/>
      </right>
      <top style="thin">
        <color rgb="FFE61400"/>
      </top>
      <bottom style="thin">
        <color rgb="FFE61400"/>
      </bottom>
      <diagonal/>
    </border>
    <border>
      <left style="thin">
        <color theme="0" tint="-0.14996795556505021"/>
      </left>
      <right style="thin">
        <color theme="0" tint="-0.14999847407452621"/>
      </right>
      <top style="thin">
        <color rgb="FF55BE5A"/>
      </top>
      <bottom style="thin">
        <color rgb="FF55BE5A"/>
      </bottom>
      <diagonal/>
    </border>
    <border>
      <left/>
      <right/>
      <top style="medium">
        <color auto="1"/>
      </top>
      <bottom/>
      <diagonal/>
    </border>
    <border>
      <left/>
      <right/>
      <top style="thin">
        <color rgb="FF028C59"/>
      </top>
      <bottom/>
      <diagonal/>
    </border>
    <border>
      <left style="thin">
        <color theme="0" tint="-0.14996795556505021"/>
      </left>
      <right style="thin">
        <color theme="0" tint="-0.14999847407452621"/>
      </right>
      <top/>
      <bottom style="thin">
        <color rgb="FF028C59"/>
      </bottom>
      <diagonal/>
    </border>
    <border>
      <left style="thin">
        <color theme="0" tint="-0.14999847407452621"/>
      </left>
      <right/>
      <top/>
      <bottom style="thin">
        <color rgb="FF028C59"/>
      </bottom>
      <diagonal/>
    </border>
    <border>
      <left/>
      <right style="thin">
        <color theme="0" tint="-0.14996795556505021"/>
      </right>
      <top style="thin">
        <color rgb="FF028C59"/>
      </top>
      <bottom style="thin">
        <color rgb="FF028C59"/>
      </bottom>
      <diagonal/>
    </border>
    <border>
      <left style="thin">
        <color theme="0" tint="-0.14999847407452621"/>
      </left>
      <right style="thin">
        <color theme="0" tint="-0.14996795556505021"/>
      </right>
      <top style="thin">
        <color rgb="FF028C59"/>
      </top>
      <bottom style="thin">
        <color rgb="FF028C59"/>
      </bottom>
      <diagonal/>
    </border>
    <border>
      <left style="thin">
        <color rgb="FF028C59"/>
      </left>
      <right style="thin">
        <color theme="0" tint="-0.14996795556505021"/>
      </right>
      <top/>
      <bottom/>
      <diagonal/>
    </border>
    <border>
      <left style="thin">
        <color rgb="FF028C59"/>
      </left>
      <right style="thin">
        <color rgb="FF028C59"/>
      </right>
      <top style="thin">
        <color theme="0"/>
      </top>
      <bottom style="thin">
        <color theme="0"/>
      </bottom>
      <diagonal/>
    </border>
    <border>
      <left style="thin">
        <color theme="0" tint="-0.14996795556505021"/>
      </left>
      <right/>
      <top/>
      <bottom/>
      <diagonal/>
    </border>
    <border>
      <left style="thin">
        <color rgb="FF028C59"/>
      </left>
      <right style="thin">
        <color theme="0"/>
      </right>
      <top/>
      <bottom/>
      <diagonal/>
    </border>
    <border>
      <left style="thin">
        <color theme="0" tint="-0.14999847407452621"/>
      </left>
      <right style="thin">
        <color theme="0"/>
      </right>
      <top style="thin">
        <color theme="0" tint="-0.14999847407452621"/>
      </top>
      <bottom/>
      <diagonal/>
    </border>
    <border>
      <left style="thin">
        <color theme="0"/>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499984740745262"/>
      </top>
      <bottom/>
      <diagonal/>
    </border>
    <border>
      <left/>
      <right/>
      <top style="thin">
        <color theme="0"/>
      </top>
      <bottom/>
      <diagonal/>
    </border>
    <border>
      <left/>
      <right style="thin">
        <color theme="0" tint="-0.14999847407452621"/>
      </right>
      <top style="thin">
        <color theme="0"/>
      </top>
      <bottom style="thin">
        <color theme="0"/>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rgb="FF55BE5A"/>
      </bottom>
      <diagonal/>
    </border>
    <border>
      <left style="thin">
        <color theme="0" tint="-0.14999847407452621"/>
      </left>
      <right/>
      <top/>
      <bottom style="thin">
        <color rgb="FF55BE5A"/>
      </bottom>
      <diagonal/>
    </border>
    <border>
      <left/>
      <right style="thin">
        <color theme="0" tint="-0.14999847407452621"/>
      </right>
      <top style="thin">
        <color theme="0"/>
      </top>
      <bottom/>
      <diagonal/>
    </border>
    <border>
      <left style="thin">
        <color theme="0" tint="-0.14999847407452621"/>
      </left>
      <right style="thin">
        <color theme="0" tint="-0.14999847407452621"/>
      </right>
      <top style="thin">
        <color rgb="FFED17E8"/>
      </top>
      <bottom style="thin">
        <color rgb="FFED17E8"/>
      </bottom>
      <diagonal/>
    </border>
    <border>
      <left style="thin">
        <color theme="0" tint="-0.14999847407452621"/>
      </left>
      <right style="thin">
        <color theme="0" tint="-0.14999847407452621"/>
      </right>
      <top style="thin">
        <color rgb="FF028C59"/>
      </top>
      <bottom style="thin">
        <color rgb="FF028C59"/>
      </bottom>
      <diagonal/>
    </border>
    <border>
      <left/>
      <right/>
      <top style="thin">
        <color rgb="FFED17E8"/>
      </top>
      <bottom/>
      <diagonal/>
    </border>
    <border>
      <left/>
      <right style="thin">
        <color theme="0" tint="-0.14999847407452621"/>
      </right>
      <top/>
      <bottom style="thin">
        <color theme="0" tint="-0.249977111117893"/>
      </bottom>
      <diagonal/>
    </border>
    <border>
      <left style="thin">
        <color theme="0"/>
      </left>
      <right style="thin">
        <color theme="0"/>
      </right>
      <top/>
      <bottom/>
      <diagonal/>
    </border>
    <border>
      <left style="thin">
        <color theme="0" tint="-0.14999847407452621"/>
      </left>
      <right/>
      <top/>
      <bottom style="thin">
        <color rgb="FFED17E8"/>
      </bottom>
      <diagonal/>
    </border>
    <border>
      <left style="thin">
        <color theme="0" tint="-0.14999847407452621"/>
      </left>
      <right/>
      <top style="thin">
        <color rgb="FFED17E8"/>
      </top>
      <bottom style="thin">
        <color rgb="FFED17E8"/>
      </bottom>
      <diagonal/>
    </border>
    <border>
      <left/>
      <right style="thin">
        <color theme="0" tint="-4.9989318521683403E-2"/>
      </right>
      <top/>
      <bottom/>
      <diagonal/>
    </border>
    <border>
      <left style="thin">
        <color theme="0" tint="-4.9989318521683403E-2"/>
      </left>
      <right/>
      <top/>
      <bottom/>
      <diagonal/>
    </border>
    <border>
      <left/>
      <right style="thin">
        <color theme="0" tint="-4.9989318521683403E-2"/>
      </right>
      <top/>
      <bottom style="thin">
        <color theme="0" tint="-0.249977111117893"/>
      </bottom>
      <diagonal/>
    </border>
    <border>
      <left style="thin">
        <color theme="0" tint="-0.14999847407452621"/>
      </left>
      <right style="thin">
        <color theme="0" tint="-0.14999847407452621"/>
      </right>
      <top/>
      <bottom style="thin">
        <color rgb="FF92D050"/>
      </bottom>
      <diagonal/>
    </border>
    <border>
      <left/>
      <right/>
      <top style="thin">
        <color rgb="FF92D050"/>
      </top>
      <bottom style="thin">
        <color rgb="FF92D050"/>
      </bottom>
      <diagonal/>
    </border>
    <border>
      <left style="thin">
        <color theme="0" tint="-0.14999847407452621"/>
      </left>
      <right/>
      <top style="thin">
        <color rgb="FF92D050"/>
      </top>
      <bottom style="thin">
        <color rgb="FF92D050"/>
      </bottom>
      <diagonal/>
    </border>
    <border>
      <left style="thin">
        <color theme="0" tint="-0.14999847407452621"/>
      </left>
      <right style="thin">
        <color theme="0" tint="-0.14999847407452621"/>
      </right>
      <top style="thin">
        <color rgb="FF92D050"/>
      </top>
      <bottom style="thin">
        <color rgb="FF92D050"/>
      </bottom>
      <diagonal/>
    </border>
    <border>
      <left/>
      <right/>
      <top style="thin">
        <color theme="0" tint="-0.249977111117893"/>
      </top>
      <bottom style="thin">
        <color theme="0"/>
      </bottom>
      <diagonal/>
    </border>
    <border>
      <left style="thin">
        <color rgb="FF41B9E6"/>
      </left>
      <right/>
      <top style="thin">
        <color rgb="FF41B9E6"/>
      </top>
      <bottom/>
      <diagonal/>
    </border>
    <border>
      <left style="thin">
        <color rgb="FFFF0000"/>
      </left>
      <right/>
      <top style="thin">
        <color rgb="FFFF0000"/>
      </top>
      <bottom/>
      <diagonal/>
    </border>
    <border>
      <left style="thin">
        <color rgb="FF028C59"/>
      </left>
      <right/>
      <top/>
      <bottom/>
      <diagonal/>
    </border>
    <border>
      <left style="thin">
        <color rgb="FFB1CAFD"/>
      </left>
      <right/>
      <top style="thin">
        <color rgb="FFB1CAFD"/>
      </top>
      <bottom/>
      <diagonal/>
    </border>
    <border>
      <left style="thin">
        <color rgb="FF55BE5A"/>
      </left>
      <right/>
      <top style="thin">
        <color rgb="FF55BE5A"/>
      </top>
      <bottom/>
      <diagonal/>
    </border>
    <border>
      <left/>
      <right/>
      <top style="thin">
        <color rgb="FFC00000"/>
      </top>
      <bottom/>
      <diagonal/>
    </border>
    <border>
      <left style="thin">
        <color rgb="FF028C59"/>
      </left>
      <right/>
      <top style="thin">
        <color theme="0"/>
      </top>
      <bottom style="thin">
        <color theme="0"/>
      </bottom>
      <diagonal/>
    </border>
    <border>
      <left style="thin">
        <color theme="0" tint="-0.14999847407452621"/>
      </left>
      <right style="thin">
        <color theme="0" tint="-0.14999847407452621"/>
      </right>
      <top/>
      <bottom style="thin">
        <color rgb="FFED17E8"/>
      </bottom>
      <diagonal/>
    </border>
    <border>
      <left style="thin">
        <color theme="0" tint="-0.14999847407452621"/>
      </left>
      <right style="thin">
        <color theme="0" tint="-0.14999847407452621"/>
      </right>
      <top style="thin">
        <color theme="0"/>
      </top>
      <bottom style="thin">
        <color theme="0"/>
      </bottom>
      <diagonal/>
    </border>
    <border>
      <left style="thin">
        <color theme="0" tint="-0.14999847407452621"/>
      </left>
      <right style="thin">
        <color theme="0" tint="-0.14999847407452621"/>
      </right>
      <top/>
      <bottom style="thin">
        <color rgb="FF41B9E6"/>
      </bottom>
      <diagonal/>
    </border>
    <border>
      <left style="thin">
        <color theme="0" tint="-0.149967955565050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rgb="FFC00000"/>
      </top>
      <bottom style="thin">
        <color rgb="FFC00000"/>
      </bottom>
      <diagonal/>
    </border>
    <border>
      <left style="thin">
        <color rgb="FF028C59"/>
      </left>
      <right style="thin">
        <color theme="0" tint="-0.14999847407452621"/>
      </right>
      <top/>
      <bottom/>
      <diagonal/>
    </border>
    <border>
      <left style="thin">
        <color theme="0" tint="-0.14999847407452621"/>
      </left>
      <right style="thin">
        <color theme="0" tint="-0.14999847407452621"/>
      </right>
      <top/>
      <bottom style="thin">
        <color rgb="FF028C59"/>
      </bottom>
      <diagonal/>
    </border>
    <border>
      <left style="thin">
        <color rgb="FFFF0000"/>
      </left>
      <right style="thin">
        <color theme="0" tint="-0.14999847407452621"/>
      </right>
      <top style="thin">
        <color rgb="FFFF0000"/>
      </top>
      <bottom/>
      <diagonal/>
    </border>
    <border>
      <left style="thin">
        <color rgb="FF41B9E6"/>
      </left>
      <right style="thin">
        <color theme="0" tint="-0.14999847407452621"/>
      </right>
      <top style="thin">
        <color rgb="FF41B9E6"/>
      </top>
      <bottom/>
      <diagonal/>
    </border>
    <border>
      <left style="thin">
        <color theme="0" tint="-0.14996795556505021"/>
      </left>
      <right style="thin">
        <color theme="0" tint="-0.14999847407452621"/>
      </right>
      <top style="thin">
        <color theme="0" tint="-0.499984740745262"/>
      </top>
      <bottom style="thin">
        <color theme="0" tint="-0.499984740745262"/>
      </bottom>
      <diagonal/>
    </border>
    <border>
      <left style="thin">
        <color theme="0"/>
      </left>
      <right/>
      <top/>
      <bottom/>
      <diagonal/>
    </border>
    <border>
      <left/>
      <right style="thin">
        <color theme="0" tint="-0.14999847407452621"/>
      </right>
      <top/>
      <bottom style="thin">
        <color rgb="FF92D050"/>
      </bottom>
      <diagonal/>
    </border>
    <border>
      <left style="thin">
        <color theme="0" tint="-0.14999847407452621"/>
      </left>
      <right style="thin">
        <color theme="0" tint="-0.14999847407452621"/>
      </right>
      <top style="thin">
        <color theme="0" tint="-0.14999847407452621"/>
      </top>
      <bottom style="thin">
        <color theme="0"/>
      </bottom>
      <diagonal/>
    </border>
    <border>
      <left style="thin">
        <color theme="0" tint="-0.14999847407452621"/>
      </left>
      <right style="thin">
        <color theme="0" tint="-0.14999847407452621"/>
      </right>
      <top style="thin">
        <color theme="0"/>
      </top>
      <bottom style="thin">
        <color theme="0" tint="-0.14999847407452621"/>
      </bottom>
      <diagonal/>
    </border>
    <border>
      <left/>
      <right/>
      <top/>
      <bottom style="thin">
        <color theme="0" tint="-0.14999847407452621"/>
      </bottom>
      <diagonal/>
    </border>
  </borders>
  <cellStyleXfs count="243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Protection="0">
      <alignment horizontal="left" vertical="center" indent="1"/>
    </xf>
    <xf numFmtId="0" fontId="3" fillId="0" borderId="0"/>
    <xf numFmtId="9" fontId="4"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 fontId="6" fillId="4" borderId="1" applyNumberFormat="0" applyProtection="0">
      <alignment horizontal="right" vertical="center"/>
    </xf>
    <xf numFmtId="173" fontId="1" fillId="0" borderId="0" applyFont="0" applyFill="0" applyBorder="0" applyAlignment="0" applyProtection="0"/>
    <xf numFmtId="43" fontId="7" fillId="0" borderId="0" applyFont="0" applyFill="0" applyBorder="0" applyAlignment="0" applyProtection="0"/>
    <xf numFmtId="0" fontId="10" fillId="0" borderId="0"/>
    <xf numFmtId="9" fontId="14" fillId="0" borderId="0">
      <alignment horizontal="right"/>
    </xf>
    <xf numFmtId="0" fontId="2" fillId="0" borderId="0"/>
    <xf numFmtId="0" fontId="2" fillId="0" borderId="0"/>
    <xf numFmtId="0" fontId="15" fillId="0" borderId="0" applyNumberFormat="0" applyFill="0" applyBorder="0" applyAlignment="0" applyProtection="0"/>
    <xf numFmtId="181" fontId="16" fillId="0" borderId="0" applyFill="0" applyBorder="0" applyProtection="0">
      <alignment horizontal="right"/>
      <protection locked="0"/>
    </xf>
    <xf numFmtId="182" fontId="16" fillId="0" borderId="0" applyFill="0" applyBorder="0" applyProtection="0">
      <alignment horizontal="right"/>
      <protection locked="0"/>
    </xf>
    <xf numFmtId="183" fontId="16" fillId="0" borderId="0" applyFill="0" applyBorder="0" applyProtection="0">
      <alignment horizontal="right"/>
      <protection locked="0"/>
    </xf>
    <xf numFmtId="182" fontId="16" fillId="0" borderId="0" applyFont="0" applyFill="0" applyBorder="0" applyAlignment="0"/>
    <xf numFmtId="183" fontId="16" fillId="0" borderId="0" applyFont="0" applyFill="0" applyBorder="0" applyAlignment="0"/>
    <xf numFmtId="39" fontId="17" fillId="0" borderId="16">
      <alignment horizontal="right"/>
    </xf>
    <xf numFmtId="37" fontId="18" fillId="0" borderId="16">
      <alignment horizontal="right"/>
    </xf>
    <xf numFmtId="184" fontId="19" fillId="0" borderId="0"/>
    <xf numFmtId="185" fontId="17" fillId="0" borderId="16">
      <alignment horizontal="right"/>
    </xf>
    <xf numFmtId="184" fontId="20" fillId="0" borderId="0"/>
    <xf numFmtId="185" fontId="17" fillId="0" borderId="16">
      <alignment horizontal="right"/>
    </xf>
    <xf numFmtId="0" fontId="2" fillId="0" borderId="0"/>
    <xf numFmtId="0" fontId="2" fillId="0" borderId="0"/>
    <xf numFmtId="186"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1" fillId="0" borderId="0"/>
    <xf numFmtId="185" fontId="22" fillId="0" borderId="0"/>
    <xf numFmtId="187" fontId="19" fillId="0" borderId="0" applyFont="0" applyFill="0" applyBorder="0" applyAlignment="0" applyProtection="0"/>
    <xf numFmtId="188" fontId="19" fillId="0" borderId="0" applyFont="0" applyFill="0" applyBorder="0" applyAlignment="0" applyProtection="0"/>
    <xf numFmtId="0" fontId="23" fillId="0" borderId="0"/>
    <xf numFmtId="189" fontId="2" fillId="0" borderId="0">
      <alignment horizontal="left" wrapText="1"/>
    </xf>
    <xf numFmtId="190" fontId="2" fillId="0" borderId="0">
      <alignment horizontal="left" wrapText="1"/>
    </xf>
    <xf numFmtId="190" fontId="2" fillId="0" borderId="0">
      <alignment horizontal="left" wrapText="1"/>
    </xf>
    <xf numFmtId="0" fontId="2" fillId="0" borderId="0"/>
    <xf numFmtId="185" fontId="24" fillId="0" borderId="0"/>
    <xf numFmtId="185" fontId="25" fillId="0" borderId="0"/>
    <xf numFmtId="185" fontId="24" fillId="0" borderId="0"/>
    <xf numFmtId="185" fontId="25" fillId="0" borderId="0"/>
    <xf numFmtId="185" fontId="24" fillId="0" borderId="0"/>
    <xf numFmtId="185" fontId="25" fillId="0" borderId="0"/>
    <xf numFmtId="185" fontId="26" fillId="11" borderId="17">
      <alignment horizontal="center" vertical="center"/>
    </xf>
    <xf numFmtId="185" fontId="27" fillId="11" borderId="17">
      <alignment horizontal="center" vertical="center"/>
    </xf>
    <xf numFmtId="185" fontId="27" fillId="11" borderId="17">
      <alignment horizontal="center" vertical="center"/>
    </xf>
    <xf numFmtId="185" fontId="26" fillId="11" borderId="17">
      <alignment horizontal="center" vertical="center"/>
    </xf>
    <xf numFmtId="185" fontId="2" fillId="12" borderId="0"/>
    <xf numFmtId="185" fontId="2" fillId="12" borderId="0"/>
    <xf numFmtId="185" fontId="4" fillId="12" borderId="0"/>
    <xf numFmtId="185" fontId="28" fillId="12" borderId="0"/>
    <xf numFmtId="185" fontId="29" fillId="12" borderId="0"/>
    <xf numFmtId="185" fontId="30" fillId="12" borderId="0"/>
    <xf numFmtId="185" fontId="31" fillId="12" borderId="0"/>
    <xf numFmtId="185" fontId="31" fillId="12" borderId="0"/>
    <xf numFmtId="185" fontId="32" fillId="12" borderId="0"/>
    <xf numFmtId="185" fontId="33" fillId="12" borderId="0"/>
    <xf numFmtId="185" fontId="34" fillId="12" borderId="0"/>
    <xf numFmtId="185" fontId="35" fillId="12" borderId="0"/>
    <xf numFmtId="185" fontId="36" fillId="12" borderId="0"/>
    <xf numFmtId="185" fontId="37" fillId="12" borderId="0"/>
    <xf numFmtId="191" fontId="19" fillId="0" borderId="0" applyFont="0" applyFill="0" applyBorder="0" applyAlignment="0" applyProtection="0"/>
    <xf numFmtId="192"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85" fontId="19" fillId="0" borderId="0" applyFont="0" applyFill="0" applyBorder="0" applyAlignment="0" applyProtection="0"/>
    <xf numFmtId="193" fontId="19"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193"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8" fontId="19"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9" fontId="2" fillId="0" borderId="0" applyFont="0" applyFill="0" applyBorder="0" applyAlignment="0" applyProtection="0"/>
    <xf numFmtId="200"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97" fontId="2" fillId="0" borderId="0" applyFont="0" applyFill="0" applyBorder="0" applyAlignment="0" applyProtection="0"/>
    <xf numFmtId="167" fontId="2" fillId="0" borderId="0" applyFont="0" applyFill="0" applyBorder="0" applyAlignment="0" applyProtection="0"/>
    <xf numFmtId="199" fontId="19" fillId="0" borderId="0" applyFont="0" applyFill="0" applyBorder="0" applyAlignment="0" applyProtection="0"/>
    <xf numFmtId="200" fontId="20"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85" fontId="19" fillId="0" borderId="0" applyFont="0" applyFill="0" applyBorder="0" applyAlignment="0" applyProtection="0"/>
    <xf numFmtId="197" fontId="2" fillId="0" borderId="0" applyFont="0" applyFill="0" applyBorder="0" applyAlignment="0" applyProtection="0"/>
    <xf numFmtId="201" fontId="19"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192" fontId="2" fillId="0" borderId="0" applyFont="0" applyFill="0" applyBorder="0" applyAlignment="0" applyProtection="0"/>
    <xf numFmtId="185" fontId="19" fillId="0" borderId="0" applyFont="0" applyFill="0" applyBorder="0" applyAlignment="0" applyProtection="0"/>
    <xf numFmtId="189" fontId="2" fillId="0" borderId="0">
      <alignment horizontal="left" wrapText="1"/>
    </xf>
    <xf numFmtId="189" fontId="2" fillId="0" borderId="0">
      <alignment horizontal="left" wrapText="1"/>
    </xf>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3" fontId="2" fillId="13" borderId="19"/>
    <xf numFmtId="203" fontId="2" fillId="13" borderId="19"/>
    <xf numFmtId="203" fontId="2" fillId="13" borderId="19"/>
    <xf numFmtId="203" fontId="2" fillId="13" borderId="19"/>
    <xf numFmtId="203" fontId="2" fillId="13" borderId="19"/>
    <xf numFmtId="203" fontId="2" fillId="13" borderId="19"/>
    <xf numFmtId="203" fontId="2" fillId="13" borderId="19"/>
    <xf numFmtId="203" fontId="2" fillId="13" borderId="19"/>
    <xf numFmtId="202" fontId="2" fillId="0" borderId="18"/>
    <xf numFmtId="202" fontId="2" fillId="0" borderId="18"/>
    <xf numFmtId="202" fontId="2" fillId="0" borderId="18"/>
    <xf numFmtId="202" fontId="2" fillId="0" borderId="18"/>
    <xf numFmtId="203" fontId="2" fillId="13" borderId="19"/>
    <xf numFmtId="203" fontId="2" fillId="13" borderId="19"/>
    <xf numFmtId="203" fontId="2" fillId="13" borderId="19"/>
    <xf numFmtId="203" fontId="2" fillId="13" borderId="19"/>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3" fontId="2" fillId="13" borderId="19"/>
    <xf numFmtId="203" fontId="2" fillId="13" borderId="19"/>
    <xf numFmtId="203" fontId="2" fillId="13" borderId="19"/>
    <xf numFmtId="203" fontId="2" fillId="13" borderId="19"/>
    <xf numFmtId="203" fontId="2" fillId="13" borderId="19"/>
    <xf numFmtId="203" fontId="2" fillId="13" borderId="19"/>
    <xf numFmtId="203" fontId="2" fillId="13" borderId="19"/>
    <xf numFmtId="203" fontId="2" fillId="13" borderId="19"/>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2" fontId="2" fillId="0" borderId="18"/>
    <xf numFmtId="203" fontId="2" fillId="13" borderId="19"/>
    <xf numFmtId="203" fontId="2" fillId="13" borderId="19"/>
    <xf numFmtId="203" fontId="2" fillId="13" borderId="19"/>
    <xf numFmtId="203" fontId="2" fillId="13" borderId="19"/>
    <xf numFmtId="202" fontId="2" fillId="0" borderId="18"/>
    <xf numFmtId="202" fontId="2" fillId="0" borderId="18"/>
    <xf numFmtId="202" fontId="2" fillId="0" borderId="18"/>
    <xf numFmtId="202" fontId="2" fillId="0" borderId="18"/>
    <xf numFmtId="203" fontId="2" fillId="13" borderId="19"/>
    <xf numFmtId="203" fontId="2" fillId="13" borderId="19"/>
    <xf numFmtId="203" fontId="2" fillId="13" borderId="19"/>
    <xf numFmtId="203" fontId="2" fillId="13" borderId="19"/>
    <xf numFmtId="202" fontId="2" fillId="0" borderId="18"/>
    <xf numFmtId="202" fontId="2" fillId="0" borderId="18"/>
    <xf numFmtId="202" fontId="2" fillId="0" borderId="18"/>
    <xf numFmtId="189" fontId="2" fillId="0" borderId="0">
      <alignment horizontal="left" wrapText="1"/>
    </xf>
    <xf numFmtId="189" fontId="2" fillId="0" borderId="0">
      <alignment horizontal="left" wrapText="1"/>
    </xf>
    <xf numFmtId="197" fontId="2" fillId="0" borderId="0" applyFont="0" applyFill="0" applyBorder="0" applyAlignment="0" applyProtection="0"/>
    <xf numFmtId="185" fontId="2" fillId="0" borderId="0" applyFont="0" applyFill="0" applyBorder="0" applyAlignment="0" applyProtection="0"/>
    <xf numFmtId="185" fontId="25" fillId="0" borderId="0"/>
    <xf numFmtId="185" fontId="25" fillId="0" borderId="0"/>
    <xf numFmtId="204" fontId="19" fillId="0" borderId="0" applyFont="0" applyFill="0" applyBorder="0" applyAlignment="0" applyProtection="0"/>
    <xf numFmtId="173" fontId="2" fillId="0" borderId="0" applyFont="0" applyFill="0" applyBorder="0" applyAlignment="0" applyProtection="0"/>
    <xf numFmtId="185" fontId="25" fillId="0" borderId="0"/>
    <xf numFmtId="173" fontId="2" fillId="0" borderId="0" applyFont="0" applyFill="0" applyBorder="0" applyAlignment="0" applyProtection="0"/>
    <xf numFmtId="9" fontId="38" fillId="0" borderId="0">
      <alignment horizontal="right"/>
    </xf>
    <xf numFmtId="9" fontId="39" fillId="0" borderId="0">
      <alignment horizontal="right"/>
    </xf>
    <xf numFmtId="185" fontId="29" fillId="13" borderId="0"/>
    <xf numFmtId="185" fontId="30" fillId="13" borderId="0"/>
    <xf numFmtId="205" fontId="40" fillId="0" borderId="0" applyNumberFormat="0" applyFill="0" applyBorder="0" applyAlignment="0" applyProtection="0"/>
    <xf numFmtId="205" fontId="41" fillId="0" borderId="0" applyNumberFormat="0" applyFill="0" applyBorder="0" applyAlignment="0" applyProtection="0"/>
    <xf numFmtId="185" fontId="22" fillId="0" borderId="0" applyNumberFormat="0" applyFill="0" applyBorder="0" applyAlignment="0" applyProtection="0"/>
    <xf numFmtId="185" fontId="42" fillId="0" borderId="0" applyNumberFormat="0" applyFill="0" applyBorder="0" applyAlignment="0" applyProtection="0"/>
    <xf numFmtId="185" fontId="40" fillId="0" borderId="0" applyNumberFormat="0" applyFill="0" applyBorder="0" applyAlignment="0" applyProtection="0"/>
    <xf numFmtId="185" fontId="40" fillId="0" borderId="0" applyNumberFormat="0" applyFill="0" applyBorder="0" applyAlignment="0" applyProtection="0"/>
    <xf numFmtId="185" fontId="22" fillId="0" borderId="0" applyNumberFormat="0" applyFill="0" applyBorder="0" applyAlignment="0" applyProtection="0"/>
    <xf numFmtId="185" fontId="42" fillId="0" borderId="0" applyNumberFormat="0" applyFill="0" applyBorder="0" applyAlignment="0" applyProtection="0"/>
    <xf numFmtId="205" fontId="19" fillId="14" borderId="0" applyNumberFormat="0" applyFont="0" applyAlignment="0" applyProtection="0"/>
    <xf numFmtId="9" fontId="14" fillId="0" borderId="0">
      <alignment horizontal="right"/>
    </xf>
    <xf numFmtId="185" fontId="43" fillId="0" borderId="0" applyNumberFormat="0" applyAlignment="0" applyProtection="0"/>
    <xf numFmtId="189" fontId="2" fillId="0" borderId="0">
      <alignment horizontal="left" wrapText="1"/>
    </xf>
    <xf numFmtId="189" fontId="2" fillId="0" borderId="0">
      <alignment horizontal="left" wrapText="1"/>
    </xf>
    <xf numFmtId="185" fontId="25" fillId="0" borderId="0"/>
    <xf numFmtId="9" fontId="14" fillId="0" borderId="0">
      <alignment horizontal="right"/>
    </xf>
    <xf numFmtId="9" fontId="14" fillId="0" borderId="0">
      <alignment horizontal="right"/>
    </xf>
    <xf numFmtId="189" fontId="2" fillId="0" borderId="0">
      <alignment horizontal="left" wrapText="1"/>
    </xf>
    <xf numFmtId="189" fontId="2" fillId="0" borderId="0">
      <alignment horizontal="left" wrapText="1"/>
    </xf>
    <xf numFmtId="206" fontId="19"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192" fontId="2" fillId="0" borderId="20" applyFont="0" applyFill="0" applyBorder="0" applyAlignment="0" applyProtection="0"/>
    <xf numFmtId="206" fontId="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7" fontId="2" fillId="0" borderId="0" applyFont="0" applyFill="0" applyBorder="0" applyAlignment="0" applyProtection="0"/>
    <xf numFmtId="209" fontId="2" fillId="0" borderId="0" applyFont="0" applyFill="0" applyBorder="0" applyAlignment="0" applyProtection="0"/>
    <xf numFmtId="206" fontId="2" fillId="0" borderId="0" applyFont="0" applyFill="0" applyBorder="0" applyAlignment="0" applyProtection="0"/>
    <xf numFmtId="185" fontId="19" fillId="0" borderId="0" applyFont="0" applyFill="0" applyBorder="0" applyAlignment="0" applyProtection="0"/>
    <xf numFmtId="210" fontId="19" fillId="0" borderId="0" applyFont="0" applyFill="0" applyBorder="0" applyProtection="0">
      <alignment horizontal="right"/>
    </xf>
    <xf numFmtId="211" fontId="2" fillId="0" borderId="0" applyFont="0" applyFill="0" applyBorder="0" applyAlignment="0" applyProtection="0"/>
    <xf numFmtId="212" fontId="2" fillId="0" borderId="0" applyFont="0" applyFill="0" applyBorder="0" applyProtection="0">
      <alignment horizontal="right"/>
    </xf>
    <xf numFmtId="212" fontId="2" fillId="0" borderId="0" applyFont="0" applyFill="0" applyBorder="0" applyAlignment="0" applyProtection="0"/>
    <xf numFmtId="210" fontId="2" fillId="0" borderId="0" applyFont="0" applyFill="0" applyBorder="0" applyProtection="0">
      <alignment horizontal="right"/>
    </xf>
    <xf numFmtId="211" fontId="2" fillId="0" borderId="0" applyFont="0" applyFill="0" applyBorder="0" applyAlignment="0" applyProtection="0"/>
    <xf numFmtId="212" fontId="2" fillId="0" borderId="0" applyFont="0" applyFill="0" applyBorder="0" applyProtection="0">
      <alignment horizontal="right"/>
    </xf>
    <xf numFmtId="211" fontId="2" fillId="0" borderId="0" applyFont="0" applyFill="0" applyBorder="0" applyAlignment="0" applyProtection="0"/>
    <xf numFmtId="213" fontId="2" fillId="0" borderId="0" applyFont="0" applyFill="0" applyBorder="0" applyAlignment="0" applyProtection="0"/>
    <xf numFmtId="210" fontId="2" fillId="0" borderId="0" applyFont="0" applyFill="0" applyBorder="0" applyProtection="0">
      <alignment horizontal="right"/>
    </xf>
    <xf numFmtId="185" fontId="19" fillId="0" borderId="0" applyFont="0" applyFill="0" applyBorder="0" applyAlignment="0" applyProtection="0"/>
    <xf numFmtId="214" fontId="2" fillId="0" borderId="0" applyFont="0" applyFill="0" applyBorder="0" applyAlignment="0" applyProtection="0"/>
    <xf numFmtId="187" fontId="2" fillId="0" borderId="0" applyFont="0" applyFill="0" applyBorder="0" applyAlignment="0" applyProtection="0"/>
    <xf numFmtId="214" fontId="2" fillId="0" borderId="0" applyFont="0" applyFill="0" applyBorder="0" applyAlignment="0" applyProtection="0"/>
    <xf numFmtId="187" fontId="2"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185" fontId="19" fillId="0" borderId="0" applyFont="0" applyFill="0" applyBorder="0" applyAlignment="0" applyProtection="0"/>
    <xf numFmtId="216" fontId="2" fillId="0" borderId="0" applyFont="0" applyFill="0" applyBorder="0" applyAlignment="0" applyProtection="0"/>
    <xf numFmtId="188" fontId="2" fillId="0" borderId="0" applyFont="0" applyFill="0" applyBorder="0" applyAlignment="0" applyProtection="0"/>
    <xf numFmtId="216" fontId="2" fillId="0" borderId="0" applyFont="0" applyFill="0" applyBorder="0" applyAlignment="0" applyProtection="0"/>
    <xf numFmtId="188" fontId="2" fillId="0" borderId="0" applyFont="0" applyFill="0" applyBorder="0" applyAlignment="0" applyProtection="0"/>
    <xf numFmtId="216" fontId="2" fillId="0" borderId="0" applyFont="0" applyFill="0" applyBorder="0" applyAlignment="0" applyProtection="0"/>
    <xf numFmtId="217" fontId="2" fillId="0" borderId="0" applyFont="0" applyFill="0" applyBorder="0" applyAlignment="0" applyProtection="0"/>
    <xf numFmtId="185" fontId="19" fillId="0" borderId="0" applyFont="0" applyFill="0" applyBorder="0" applyAlignment="0" applyProtection="0"/>
    <xf numFmtId="185" fontId="25" fillId="0" borderId="0"/>
    <xf numFmtId="173" fontId="2" fillId="0" borderId="0" applyFont="0" applyFill="0" applyBorder="0" applyAlignment="0" applyProtection="0"/>
    <xf numFmtId="0" fontId="2" fillId="0" borderId="0"/>
    <xf numFmtId="185" fontId="2" fillId="12" borderId="0"/>
    <xf numFmtId="185" fontId="2" fillId="12" borderId="0"/>
    <xf numFmtId="185" fontId="4" fillId="12" borderId="0"/>
    <xf numFmtId="185" fontId="28" fillId="12" borderId="0"/>
    <xf numFmtId="185" fontId="29" fillId="12" borderId="0"/>
    <xf numFmtId="185" fontId="30" fillId="12" borderId="0"/>
    <xf numFmtId="185" fontId="2" fillId="12" borderId="0"/>
    <xf numFmtId="185" fontId="44" fillId="12" borderId="0"/>
    <xf numFmtId="185" fontId="32" fillId="12" borderId="0"/>
    <xf numFmtId="185" fontId="33" fillId="12" borderId="0"/>
    <xf numFmtId="185" fontId="34" fillId="12" borderId="0"/>
    <xf numFmtId="185" fontId="35" fillId="12" borderId="0"/>
    <xf numFmtId="185" fontId="36" fillId="12" borderId="0"/>
    <xf numFmtId="185" fontId="37" fillId="12" borderId="0"/>
    <xf numFmtId="185" fontId="25" fillId="0" borderId="0"/>
    <xf numFmtId="185" fontId="2" fillId="0" borderId="0" applyFont="0" applyFill="0" applyBorder="0" applyAlignment="0" applyProtection="0"/>
    <xf numFmtId="185" fontId="43" fillId="0" borderId="0" applyNumberFormat="0" applyAlignment="0" applyProtection="0"/>
    <xf numFmtId="185" fontId="43" fillId="0" borderId="0" applyNumberFormat="0" applyAlignment="0" applyProtection="0"/>
    <xf numFmtId="205" fontId="45" fillId="0" borderId="0" applyNumberFormat="0" applyFill="0" applyBorder="0" applyProtection="0">
      <alignment vertical="top"/>
    </xf>
    <xf numFmtId="185" fontId="45" fillId="0" borderId="0" applyNumberFormat="0" applyFill="0" applyBorder="0" applyAlignment="0" applyProtection="0">
      <alignment vertical="top"/>
    </xf>
    <xf numFmtId="185" fontId="46" fillId="0" borderId="0" applyNumberFormat="0" applyFill="0" applyBorder="0" applyAlignment="0" applyProtection="0">
      <alignment vertical="top"/>
    </xf>
    <xf numFmtId="205" fontId="46" fillId="0" borderId="0" applyNumberFormat="0" applyFill="0" applyBorder="0" applyProtection="0">
      <alignment vertical="top"/>
    </xf>
    <xf numFmtId="185" fontId="45" fillId="0" borderId="0" applyNumberFormat="0" applyFill="0" applyBorder="0" applyProtection="0">
      <alignment vertical="top"/>
    </xf>
    <xf numFmtId="185" fontId="46" fillId="0" borderId="0" applyNumberFormat="0" applyFill="0" applyBorder="0" applyProtection="0">
      <alignment vertical="top"/>
    </xf>
    <xf numFmtId="185" fontId="45" fillId="0" borderId="0" applyNumberFormat="0" applyFill="0" applyBorder="0" applyProtection="0">
      <alignment vertical="top"/>
    </xf>
    <xf numFmtId="185" fontId="46" fillId="0" borderId="0" applyNumberFormat="0" applyFill="0" applyBorder="0" applyProtection="0">
      <alignment vertical="top"/>
    </xf>
    <xf numFmtId="185" fontId="22" fillId="0" borderId="0" applyNumberFormat="0" applyFill="0" applyBorder="0" applyAlignment="0" applyProtection="0"/>
    <xf numFmtId="185" fontId="42" fillId="0" borderId="0" applyNumberFormat="0" applyFill="0" applyBorder="0" applyAlignment="0" applyProtection="0"/>
    <xf numFmtId="185" fontId="45" fillId="0" borderId="0" applyNumberFormat="0" applyFill="0" applyBorder="0" applyProtection="0">
      <alignment vertical="top"/>
    </xf>
    <xf numFmtId="185" fontId="45" fillId="0" borderId="0" applyNumberFormat="0" applyFill="0" applyBorder="0" applyProtection="0">
      <alignment vertical="top"/>
    </xf>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185" fontId="47" fillId="0" borderId="22" applyNumberFormat="0" applyFill="0" applyAlignment="0" applyProtection="0"/>
    <xf numFmtId="185" fontId="48" fillId="0" borderId="22" applyNumberFormat="0" applyFill="0" applyAlignment="0" applyProtection="0"/>
    <xf numFmtId="185" fontId="48" fillId="0" borderId="22" applyNumberFormat="0" applyFill="0" applyAlignment="0" applyProtection="0"/>
    <xf numFmtId="185" fontId="47" fillId="0" borderId="22"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205" fontId="48" fillId="0" borderId="21" applyNumberFormat="0" applyFill="0" applyAlignment="0" applyProtection="0"/>
    <xf numFmtId="185" fontId="22" fillId="0" borderId="0" applyNumberFormat="0" applyFill="0" applyBorder="0" applyAlignment="0" applyProtection="0"/>
    <xf numFmtId="185" fontId="42" fillId="0" borderId="0" applyNumberFormat="0" applyFill="0" applyBorder="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7" fillId="0" borderId="21" applyNumberFormat="0" applyFill="0" applyAlignment="0" applyProtection="0"/>
    <xf numFmtId="205" fontId="49" fillId="0" borderId="23" applyNumberFormat="0" applyFill="0" applyProtection="0">
      <alignment horizontal="center"/>
    </xf>
    <xf numFmtId="205" fontId="50" fillId="0" borderId="23" applyNumberFormat="0" applyFill="0" applyProtection="0">
      <alignment horizontal="center"/>
    </xf>
    <xf numFmtId="205" fontId="50" fillId="0" borderId="23" applyNumberFormat="0" applyFill="0" applyProtection="0">
      <alignment horizontal="center"/>
    </xf>
    <xf numFmtId="185" fontId="22" fillId="0" borderId="23" applyNumberFormat="0" applyFill="0" applyProtection="0">
      <alignment horizontal="center"/>
    </xf>
    <xf numFmtId="185" fontId="42" fillId="0" borderId="23" applyNumberFormat="0" applyFill="0" applyProtection="0">
      <alignment horizontal="center"/>
    </xf>
    <xf numFmtId="185" fontId="42" fillId="0" borderId="23" applyNumberFormat="0" applyFill="0" applyProtection="0">
      <alignment horizontal="center"/>
    </xf>
    <xf numFmtId="185" fontId="22" fillId="0" borderId="23" applyNumberFormat="0" applyFill="0" applyProtection="0">
      <alignment horizontal="center"/>
    </xf>
    <xf numFmtId="205" fontId="49" fillId="0" borderId="23" applyNumberFormat="0" applyFill="0" applyProtection="0">
      <alignment horizontal="center"/>
    </xf>
    <xf numFmtId="185" fontId="22" fillId="0" borderId="23" applyNumberFormat="0" applyFill="0" applyProtection="0">
      <alignment horizontal="center"/>
    </xf>
    <xf numFmtId="185" fontId="42" fillId="0" borderId="23" applyNumberFormat="0" applyFill="0" applyProtection="0">
      <alignment horizontal="center"/>
    </xf>
    <xf numFmtId="185" fontId="42" fillId="0" borderId="23" applyNumberFormat="0" applyFill="0" applyProtection="0">
      <alignment horizontal="center"/>
    </xf>
    <xf numFmtId="185" fontId="22" fillId="0" borderId="23" applyNumberFormat="0" applyFill="0" applyProtection="0">
      <alignment horizontal="center"/>
    </xf>
    <xf numFmtId="185" fontId="2" fillId="0" borderId="24" applyNumberFormat="0" applyFont="0" applyFill="0" applyAlignment="0" applyProtection="0"/>
    <xf numFmtId="185" fontId="2" fillId="0" borderId="24" applyNumberFormat="0" applyFont="0" applyFill="0" applyAlignment="0" applyProtection="0"/>
    <xf numFmtId="205" fontId="49" fillId="0" borderId="0" applyNumberFormat="0" applyFill="0" applyBorder="0" applyProtection="0">
      <alignment horizontal="left"/>
    </xf>
    <xf numFmtId="205" fontId="50" fillId="0" borderId="0" applyNumberFormat="0" applyFill="0" applyBorder="0" applyProtection="0">
      <alignment horizontal="left"/>
    </xf>
    <xf numFmtId="185" fontId="22" fillId="0" borderId="0" applyNumberFormat="0" applyFill="0" applyBorder="0" applyProtection="0">
      <alignment horizontal="left"/>
    </xf>
    <xf numFmtId="185" fontId="42" fillId="0" borderId="0" applyNumberFormat="0" applyFill="0" applyBorder="0" applyProtection="0">
      <alignment horizontal="left"/>
    </xf>
    <xf numFmtId="185" fontId="22" fillId="0" borderId="0" applyNumberFormat="0" applyFill="0" applyBorder="0" applyProtection="0">
      <alignment horizontal="left"/>
    </xf>
    <xf numFmtId="185" fontId="42" fillId="0" borderId="0" applyNumberFormat="0" applyFill="0" applyBorder="0" applyProtection="0">
      <alignment horizontal="left"/>
    </xf>
    <xf numFmtId="205" fontId="51" fillId="0" borderId="0" applyNumberFormat="0" applyFill="0" applyBorder="0" applyProtection="0">
      <alignment horizontal="centerContinuous"/>
    </xf>
    <xf numFmtId="185" fontId="51" fillId="0" borderId="0" applyNumberFormat="0" applyFill="0" applyProtection="0">
      <alignment horizontal="centerContinuous"/>
    </xf>
    <xf numFmtId="185" fontId="52" fillId="0" borderId="0" applyNumberFormat="0" applyFill="0" applyProtection="0">
      <alignment horizontal="centerContinuous"/>
    </xf>
    <xf numFmtId="205" fontId="52" fillId="0" borderId="0" applyNumberFormat="0" applyFill="0" applyBorder="0" applyProtection="0">
      <alignment horizontal="centerContinuous"/>
    </xf>
    <xf numFmtId="185" fontId="22" fillId="0" borderId="0" applyNumberFormat="0" applyFill="0" applyBorder="0" applyProtection="0">
      <alignment horizontal="centerContinuous"/>
    </xf>
    <xf numFmtId="185" fontId="42" fillId="0" borderId="0" applyNumberFormat="0" applyFill="0" applyBorder="0" applyProtection="0">
      <alignment horizontal="centerContinuous"/>
    </xf>
    <xf numFmtId="185" fontId="22" fillId="0" borderId="0" applyNumberFormat="0" applyFill="0" applyBorder="0" applyProtection="0">
      <alignment horizontal="centerContinuous"/>
    </xf>
    <xf numFmtId="185" fontId="42" fillId="0" borderId="0" applyNumberFormat="0" applyFill="0" applyBorder="0" applyProtection="0">
      <alignment horizontal="centerContinuous"/>
    </xf>
    <xf numFmtId="185" fontId="47" fillId="0" borderId="0" applyNumberFormat="0" applyFill="0" applyBorder="0" applyAlignment="0" applyProtection="0"/>
    <xf numFmtId="185" fontId="48" fillId="0" borderId="0" applyNumberFormat="0" applyFill="0" applyBorder="0" applyAlignment="0" applyProtection="0"/>
    <xf numFmtId="185" fontId="22" fillId="0" borderId="0" applyNumberFormat="0" applyFill="0" applyBorder="0" applyAlignment="0" applyProtection="0"/>
    <xf numFmtId="185" fontId="42" fillId="0" borderId="0" applyNumberFormat="0" applyFill="0" applyBorder="0" applyAlignment="0" applyProtection="0"/>
    <xf numFmtId="0" fontId="2" fillId="0" borderId="0"/>
    <xf numFmtId="0" fontId="53" fillId="0" borderId="0"/>
    <xf numFmtId="9" fontId="38" fillId="0" borderId="0">
      <alignment horizontal="right"/>
    </xf>
    <xf numFmtId="9" fontId="39" fillId="0" borderId="0">
      <alignment horizontal="right"/>
    </xf>
    <xf numFmtId="0" fontId="54" fillId="0" borderId="0" applyFont="0" applyFill="0" applyBorder="0" applyAlignment="0" applyProtection="0"/>
    <xf numFmtId="0" fontId="54" fillId="0" borderId="0" applyFont="0" applyFill="0" applyBorder="0" applyAlignment="0" applyProtection="0"/>
    <xf numFmtId="185" fontId="2" fillId="0" borderId="0"/>
    <xf numFmtId="0" fontId="2" fillId="0" borderId="0"/>
    <xf numFmtId="0" fontId="2" fillId="0" borderId="0"/>
    <xf numFmtId="185" fontId="2" fillId="0" borderId="0"/>
    <xf numFmtId="0" fontId="2" fillId="0" borderId="0"/>
    <xf numFmtId="0" fontId="2" fillId="0" borderId="0"/>
    <xf numFmtId="3" fontId="55" fillId="0" borderId="16" applyFont="0" applyFill="0" applyBorder="0" applyAlignment="0" applyProtection="0">
      <alignment horizontal="right"/>
    </xf>
    <xf numFmtId="218" fontId="56" fillId="0" borderId="0" applyFill="0" applyBorder="0" applyProtection="0">
      <alignment horizontal="right"/>
      <protection locked="0"/>
    </xf>
    <xf numFmtId="219" fontId="16" fillId="0" borderId="25" applyFont="0" applyFill="0" applyBorder="0" applyAlignment="0"/>
    <xf numFmtId="174" fontId="55" fillId="0" borderId="16" applyFont="0" applyFill="0" applyBorder="0" applyAlignment="0" applyProtection="0">
      <alignment horizontal="right"/>
    </xf>
    <xf numFmtId="220" fontId="16" fillId="0" borderId="0" applyFill="0" applyBorder="0" applyProtection="0">
      <alignment horizontal="right"/>
      <protection locked="0"/>
    </xf>
    <xf numFmtId="2" fontId="55" fillId="0" borderId="16" applyFont="0" applyFill="0" applyBorder="0" applyAlignment="0" applyProtection="0">
      <alignment horizontal="right"/>
    </xf>
    <xf numFmtId="221" fontId="56" fillId="0" borderId="0" applyFill="0" applyBorder="0" applyProtection="0">
      <alignment horizontal="right"/>
      <protection locked="0"/>
    </xf>
    <xf numFmtId="192" fontId="2" fillId="0" borderId="0"/>
    <xf numFmtId="185" fontId="57" fillId="15" borderId="0" applyNumberFormat="0" applyBorder="0" applyAlignment="0" applyProtection="0"/>
    <xf numFmtId="185" fontId="57" fillId="16" borderId="0" applyNumberFormat="0" applyBorder="0" applyAlignment="0" applyProtection="0"/>
    <xf numFmtId="185" fontId="57" fillId="17" borderId="0" applyNumberFormat="0" applyBorder="0" applyAlignment="0" applyProtection="0"/>
    <xf numFmtId="185" fontId="57" fillId="18" borderId="0" applyNumberFormat="0" applyBorder="0" applyAlignment="0" applyProtection="0"/>
    <xf numFmtId="185" fontId="57" fillId="19" borderId="0" applyNumberFormat="0" applyBorder="0" applyAlignment="0" applyProtection="0"/>
    <xf numFmtId="185" fontId="57" fillId="2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185" fontId="57" fillId="25" borderId="0" applyNumberFormat="0" applyBorder="0" applyAlignment="0" applyProtection="0"/>
    <xf numFmtId="185" fontId="57" fillId="26" borderId="0" applyNumberFormat="0" applyBorder="0" applyAlignment="0" applyProtection="0"/>
    <xf numFmtId="185" fontId="57" fillId="23" borderId="0" applyNumberFormat="0" applyBorder="0" applyAlignment="0" applyProtection="0"/>
    <xf numFmtId="185" fontId="57" fillId="18" borderId="0" applyNumberFormat="0" applyBorder="0" applyAlignment="0" applyProtection="0"/>
    <xf numFmtId="185" fontId="57" fillId="25" borderId="0" applyNumberFormat="0" applyBorder="0" applyAlignment="0" applyProtection="0"/>
    <xf numFmtId="185" fontId="57" fillId="27"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185" fontId="59" fillId="28" borderId="0" applyNumberFormat="0" applyBorder="0" applyAlignment="0" applyProtection="0"/>
    <xf numFmtId="185" fontId="59" fillId="26" borderId="0" applyNumberFormat="0" applyBorder="0" applyAlignment="0" applyProtection="0"/>
    <xf numFmtId="185" fontId="59" fillId="23" borderId="0" applyNumberFormat="0" applyBorder="0" applyAlignment="0" applyProtection="0"/>
    <xf numFmtId="185" fontId="59" fillId="29" borderId="0" applyNumberFormat="0" applyBorder="0" applyAlignment="0" applyProtection="0"/>
    <xf numFmtId="185" fontId="59" fillId="30" borderId="0" applyNumberFormat="0" applyBorder="0" applyAlignment="0" applyProtection="0"/>
    <xf numFmtId="185" fontId="59" fillId="31"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9"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58" fillId="28" borderId="0" applyNumberFormat="0" applyBorder="0" applyAlignment="0" applyProtection="0"/>
    <xf numFmtId="0" fontId="58" fillId="26" borderId="0" applyNumberFormat="0" applyBorder="0" applyAlignment="0" applyProtection="0"/>
    <xf numFmtId="0" fontId="58" fillId="23"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60" fillId="0" borderId="0"/>
    <xf numFmtId="0" fontId="2" fillId="13"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1" fillId="0" borderId="25"/>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62" fillId="32" borderId="0" applyNumberFormat="0" applyFont="0" applyAlignment="0">
      <alignment vertical="center"/>
    </xf>
    <xf numFmtId="0" fontId="58" fillId="33" borderId="0" applyNumberFormat="0" applyBorder="0" applyAlignment="0" applyProtection="0"/>
    <xf numFmtId="185" fontId="7" fillId="34" borderId="0" applyNumberFormat="0" applyBorder="0" applyAlignment="0" applyProtection="0"/>
    <xf numFmtId="185" fontId="7" fillId="34" borderId="0" applyNumberFormat="0" applyBorder="0" applyAlignment="0" applyProtection="0"/>
    <xf numFmtId="185" fontId="58" fillId="35" borderId="0" applyNumberFormat="0" applyBorder="0" applyAlignment="0" applyProtection="0"/>
    <xf numFmtId="0" fontId="58" fillId="33" borderId="0" applyNumberFormat="0" applyBorder="0" applyAlignment="0" applyProtection="0"/>
    <xf numFmtId="0" fontId="58" fillId="21" borderId="0" applyNumberFormat="0" applyBorder="0" applyAlignment="0" applyProtection="0"/>
    <xf numFmtId="185" fontId="7" fillId="36" borderId="0" applyNumberFormat="0" applyBorder="0" applyAlignment="0" applyProtection="0"/>
    <xf numFmtId="185" fontId="7" fillId="37" borderId="0" applyNumberFormat="0" applyBorder="0" applyAlignment="0" applyProtection="0"/>
    <xf numFmtId="185" fontId="58" fillId="38" borderId="0" applyNumberFormat="0" applyBorder="0" applyAlignment="0" applyProtection="0"/>
    <xf numFmtId="0" fontId="58" fillId="21" borderId="0" applyNumberFormat="0" applyBorder="0" applyAlignment="0" applyProtection="0"/>
    <xf numFmtId="0" fontId="58" fillId="39" borderId="0" applyNumberFormat="0" applyBorder="0" applyAlignment="0" applyProtection="0"/>
    <xf numFmtId="185" fontId="7" fillId="36" borderId="0" applyNumberFormat="0" applyBorder="0" applyAlignment="0" applyProtection="0"/>
    <xf numFmtId="185" fontId="7" fillId="40" borderId="0" applyNumberFormat="0" applyBorder="0" applyAlignment="0" applyProtection="0"/>
    <xf numFmtId="185" fontId="58" fillId="37" borderId="0" applyNumberFormat="0" applyBorder="0" applyAlignment="0" applyProtection="0"/>
    <xf numFmtId="0" fontId="58" fillId="39" borderId="0" applyNumberFormat="0" applyBorder="0" applyAlignment="0" applyProtection="0"/>
    <xf numFmtId="0" fontId="58" fillId="29" borderId="0" applyNumberFormat="0" applyBorder="0" applyAlignment="0" applyProtection="0"/>
    <xf numFmtId="185" fontId="7" fillId="34" borderId="0" applyNumberFormat="0" applyBorder="0" applyAlignment="0" applyProtection="0"/>
    <xf numFmtId="185" fontId="7" fillId="37" borderId="0" applyNumberFormat="0" applyBorder="0" applyAlignment="0" applyProtection="0"/>
    <xf numFmtId="185" fontId="58" fillId="37"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185" fontId="7" fillId="41" borderId="0" applyNumberFormat="0" applyBorder="0" applyAlignment="0" applyProtection="0"/>
    <xf numFmtId="185" fontId="7" fillId="34" borderId="0" applyNumberFormat="0" applyBorder="0" applyAlignment="0" applyProtection="0"/>
    <xf numFmtId="185" fontId="58" fillId="35" borderId="0" applyNumberFormat="0" applyBorder="0" applyAlignment="0" applyProtection="0"/>
    <xf numFmtId="0" fontId="58" fillId="30" borderId="0" applyNumberFormat="0" applyBorder="0" applyAlignment="0" applyProtection="0"/>
    <xf numFmtId="0" fontId="58" fillId="42" borderId="0" applyNumberFormat="0" applyBorder="0" applyAlignment="0" applyProtection="0"/>
    <xf numFmtId="185" fontId="7" fillId="36" borderId="0" applyNumberFormat="0" applyBorder="0" applyAlignment="0" applyProtection="0"/>
    <xf numFmtId="185" fontId="7" fillId="43" borderId="0" applyNumberFormat="0" applyBorder="0" applyAlignment="0" applyProtection="0"/>
    <xf numFmtId="185" fontId="58" fillId="43" borderId="0" applyNumberFormat="0" applyBorder="0" applyAlignment="0" applyProtection="0"/>
    <xf numFmtId="0" fontId="58" fillId="42" borderId="0" applyNumberFormat="0" applyBorder="0" applyAlignment="0" applyProtection="0"/>
    <xf numFmtId="0" fontId="36" fillId="0" borderId="0" applyNumberFormat="0" applyAlignment="0"/>
    <xf numFmtId="0" fontId="36" fillId="0" borderId="0" applyNumberFormat="0" applyAlignment="0"/>
    <xf numFmtId="222" fontId="4" fillId="44" borderId="26">
      <alignment horizontal="center" vertical="center"/>
    </xf>
    <xf numFmtId="0" fontId="2" fillId="0" borderId="0"/>
    <xf numFmtId="223" fontId="63" fillId="0" borderId="0"/>
    <xf numFmtId="185" fontId="2" fillId="0" borderId="0" applyNumberFormat="0" applyFill="0" applyBorder="0" applyAlignment="0" applyProtection="0"/>
    <xf numFmtId="185" fontId="64" fillId="0" borderId="0" applyNumberFormat="0" applyFill="0" applyBorder="0" applyAlignment="0" applyProtection="0"/>
    <xf numFmtId="185" fontId="2" fillId="0" borderId="16">
      <alignment horizontal="center"/>
    </xf>
    <xf numFmtId="174" fontId="2" fillId="13" borderId="0" applyFont="0" applyBorder="0" applyAlignment="0"/>
    <xf numFmtId="0" fontId="65" fillId="16" borderId="0" applyNumberFormat="0" applyBorder="0" applyAlignment="0" applyProtection="0"/>
    <xf numFmtId="0" fontId="12" fillId="9" borderId="0" applyNumberFormat="0" applyBorder="0" applyAlignment="0" applyProtection="0"/>
    <xf numFmtId="185" fontId="66" fillId="13" borderId="0"/>
    <xf numFmtId="185" fontId="26" fillId="11" borderId="27">
      <alignment horizontal="center" vertical="center"/>
    </xf>
    <xf numFmtId="185" fontId="26" fillId="11" borderId="28">
      <alignment horizontal="center"/>
    </xf>
    <xf numFmtId="185" fontId="26" fillId="11" borderId="29" applyProtection="0">
      <alignment vertical="center"/>
    </xf>
    <xf numFmtId="185" fontId="2" fillId="11" borderId="30" applyFont="0">
      <alignment vertical="center"/>
    </xf>
    <xf numFmtId="0" fontId="67" fillId="0" borderId="0" applyNumberFormat="0" applyFill="0" applyBorder="0" applyAlignment="0" applyProtection="0"/>
    <xf numFmtId="0" fontId="68" fillId="0" borderId="31" applyNumberFormat="0" applyFill="0" applyAlignment="0" applyProtection="0"/>
    <xf numFmtId="224" fontId="69" fillId="0" borderId="0">
      <alignment vertical="top"/>
    </xf>
    <xf numFmtId="225" fontId="70" fillId="0" borderId="32"/>
    <xf numFmtId="0" fontId="71" fillId="17" borderId="0" applyNumberFormat="0" applyBorder="0" applyAlignment="0" applyProtection="0"/>
    <xf numFmtId="185" fontId="72" fillId="0" borderId="33" applyNumberFormat="0" applyFont="0" applyFill="0" applyAlignment="0" applyProtection="0"/>
    <xf numFmtId="185" fontId="72" fillId="0" borderId="34" applyNumberFormat="0" applyFont="0" applyFill="0" applyAlignment="0" applyProtection="0"/>
    <xf numFmtId="185" fontId="73" fillId="0" borderId="0" applyFont="0" applyFill="0" applyBorder="0" applyAlignment="0" applyProtection="0"/>
    <xf numFmtId="0" fontId="54" fillId="0" borderId="0" applyFont="0" applyFill="0" applyBorder="0" applyAlignment="0" applyProtection="0"/>
    <xf numFmtId="0" fontId="74" fillId="0" borderId="0">
      <protection locked="0"/>
    </xf>
    <xf numFmtId="0" fontId="74" fillId="0" borderId="0">
      <protection locked="0"/>
    </xf>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24" borderId="35" applyNumberFormat="0" applyAlignment="0" applyProtection="0"/>
    <xf numFmtId="0" fontId="75" fillId="45" borderId="35" applyNumberFormat="0" applyAlignment="0" applyProtection="0"/>
    <xf numFmtId="0" fontId="75" fillId="45" borderId="35" applyNumberFormat="0" applyAlignment="0" applyProtection="0"/>
    <xf numFmtId="0" fontId="75" fillId="45" borderId="35" applyNumberFormat="0" applyAlignment="0" applyProtection="0"/>
    <xf numFmtId="0" fontId="2" fillId="0" borderId="0"/>
    <xf numFmtId="41" fontId="76" fillId="0" borderId="0" applyFont="0" applyFill="0" applyBorder="0" applyAlignment="0" applyProtection="0"/>
    <xf numFmtId="164" fontId="62" fillId="0" borderId="0" applyFont="0" applyFill="0" applyBorder="0" applyAlignment="0" applyProtection="0"/>
    <xf numFmtId="185" fontId="36" fillId="46" borderId="0" applyNumberFormat="0" applyFont="0" applyBorder="0" applyAlignment="0">
      <protection locked="0"/>
    </xf>
    <xf numFmtId="185" fontId="77" fillId="0" borderId="36"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0" fontId="79" fillId="47" borderId="38" applyNumberFormat="0" applyAlignment="0" applyProtection="0"/>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41" fontId="62" fillId="0" borderId="39" applyProtection="0">
      <alignment horizontal="left"/>
    </xf>
    <xf numFmtId="0" fontId="80" fillId="47" borderId="38" applyNumberFormat="0" applyAlignment="0" applyProtection="0"/>
    <xf numFmtId="0" fontId="78" fillId="0" borderId="37" applyNumberFormat="0" applyFill="0" applyAlignment="0" applyProtection="0"/>
    <xf numFmtId="185" fontId="2" fillId="0" borderId="0">
      <alignment horizontal="centerContinuous" vertical="center"/>
    </xf>
    <xf numFmtId="171" fontId="2" fillId="0" borderId="0" applyFont="0" applyFill="0" applyBorder="0" applyAlignment="0"/>
    <xf numFmtId="0" fontId="80" fillId="47" borderId="38" applyNumberFormat="0" applyAlignment="0" applyProtection="0"/>
    <xf numFmtId="0" fontId="80" fillId="47" borderId="38" applyNumberFormat="0" applyAlignment="0" applyProtection="0"/>
    <xf numFmtId="185" fontId="81" fillId="16" borderId="0" applyNumberFormat="0" applyBorder="0" applyAlignment="0" applyProtection="0"/>
    <xf numFmtId="43" fontId="2" fillId="0" borderId="0" applyFont="0" applyFill="0" applyBorder="0" applyAlignment="0" applyProtection="0"/>
    <xf numFmtId="226" fontId="2" fillId="0" borderId="0"/>
    <xf numFmtId="0" fontId="82" fillId="48" borderId="40" applyFont="0" applyFill="0" applyBorder="0"/>
    <xf numFmtId="0" fontId="36" fillId="0" borderId="41"/>
    <xf numFmtId="185" fontId="83" fillId="0" borderId="0">
      <alignment horizontal="center" wrapText="1"/>
      <protection hidden="1"/>
    </xf>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185" fontId="84" fillId="0" borderId="0">
      <alignment horizontal="right"/>
    </xf>
    <xf numFmtId="0" fontId="4" fillId="0" borderId="25">
      <alignment horizontal="left" wrapText="1"/>
    </xf>
    <xf numFmtId="0" fontId="4" fillId="0" borderId="25">
      <alignment horizontal="left" wrapText="1"/>
    </xf>
    <xf numFmtId="43" fontId="85" fillId="0" borderId="0" applyFont="0" applyFill="0" applyBorder="0" applyAlignment="0" applyProtection="0"/>
    <xf numFmtId="43" fontId="14" fillId="0" borderId="0" applyFont="0" applyFill="0" applyBorder="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5" fontId="87"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85" fontId="87" fillId="0" borderId="0" applyFont="0" applyFill="0" applyBorder="0" applyAlignment="0" applyProtection="0"/>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0" fontId="2" fillId="0" borderId="0" applyFont="0" applyFill="0" applyBorder="0" applyAlignment="0" applyProtection="0"/>
    <xf numFmtId="227" fontId="88" fillId="0" borderId="0" applyFont="0" applyFill="0" applyBorder="0" applyAlignment="0" applyProtection="0">
      <alignment horizontal="right"/>
    </xf>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88" fillId="0" borderId="0" applyFont="0" applyFill="0" applyBorder="0" applyAlignment="0" applyProtection="0">
      <alignment horizontal="right"/>
    </xf>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36" fillId="0" borderId="0"/>
    <xf numFmtId="192" fontId="36" fillId="0" borderId="0"/>
    <xf numFmtId="192" fontId="36" fillId="0" borderId="0"/>
    <xf numFmtId="192" fontId="36" fillId="0" borderId="0"/>
    <xf numFmtId="192" fontId="36" fillId="0" borderId="0"/>
    <xf numFmtId="37" fontId="63" fillId="0" borderId="0" applyFont="0" applyFill="0" applyBorder="0" applyAlignment="0" applyProtection="0"/>
    <xf numFmtId="3" fontId="90" fillId="0" borderId="0" applyFont="0" applyFill="0" applyBorder="0" applyAlignment="0" applyProtection="0"/>
    <xf numFmtId="185" fontId="91" fillId="0" borderId="0"/>
    <xf numFmtId="0" fontId="92" fillId="0" borderId="0" applyFill="0" applyBorder="0">
      <alignment horizontal="left"/>
    </xf>
    <xf numFmtId="185" fontId="83" fillId="0" borderId="0" applyFill="0" applyBorder="0">
      <alignment horizontal="right"/>
      <protection locked="0"/>
    </xf>
    <xf numFmtId="0" fontId="24" fillId="0" borderId="42"/>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9" fontId="93" fillId="0" borderId="0" applyBorder="0"/>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228" fontId="63" fillId="0" borderId="0" applyFont="0" applyFill="0" applyBorder="0" applyAlignment="0" applyProtection="0"/>
    <xf numFmtId="185" fontId="63" fillId="0" borderId="0" applyFont="0" applyFill="0" applyBorder="0" applyAlignment="0" applyProtection="0"/>
    <xf numFmtId="229" fontId="2" fillId="0" borderId="0"/>
    <xf numFmtId="230" fontId="2" fillId="0" borderId="0"/>
    <xf numFmtId="231" fontId="90" fillId="0" borderId="0" applyFont="0" applyFill="0" applyBorder="0" applyAlignment="0" applyProtection="0"/>
    <xf numFmtId="232" fontId="94" fillId="0" borderId="0"/>
    <xf numFmtId="233" fontId="63" fillId="0" borderId="0" applyFont="0" applyFill="0" applyBorder="0" applyAlignment="0" applyProtection="0"/>
    <xf numFmtId="185" fontId="83" fillId="0" borderId="0" applyFont="0" applyFill="0" applyBorder="0" applyAlignment="0">
      <protection locked="0"/>
    </xf>
    <xf numFmtId="0" fontId="54" fillId="0" borderId="0" applyFont="0" applyFill="0" applyBorder="0" applyAlignment="0" applyProtection="0"/>
    <xf numFmtId="0" fontId="74" fillId="0" borderId="0">
      <protection locked="0"/>
    </xf>
    <xf numFmtId="0" fontId="90" fillId="0" borderId="0" applyFont="0" applyFill="0" applyBorder="0" applyAlignment="0" applyProtection="0"/>
    <xf numFmtId="17" fontId="82" fillId="0" borderId="0" applyFill="0" applyBorder="0">
      <alignment horizontal="right"/>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234" fontId="19" fillId="50" borderId="43" applyFont="0" applyFill="0" applyBorder="0" applyAlignment="0">
      <alignment horizontal="center"/>
    </xf>
    <xf numFmtId="0" fontId="88" fillId="0" borderId="0" applyFont="0" applyFill="0" applyBorder="0" applyAlignment="0" applyProtection="0"/>
    <xf numFmtId="0" fontId="88" fillId="0" borderId="0" applyFont="0" applyFill="0" applyBorder="0" applyAlignment="0" applyProtection="0"/>
    <xf numFmtId="235" fontId="95" fillId="0" borderId="0" applyFill="0" applyBorder="0" applyProtection="0"/>
    <xf numFmtId="14" fontId="95" fillId="0" borderId="0" applyFill="0" applyBorder="0" applyProtection="0"/>
    <xf numFmtId="185" fontId="2" fillId="0" borderId="0">
      <alignment horizontal="right"/>
      <protection locked="0"/>
    </xf>
    <xf numFmtId="0" fontId="96" fillId="51" borderId="0" applyNumberFormat="0" applyBorder="0" applyProtection="0">
      <alignment horizontal="center"/>
      <protection locked="0"/>
    </xf>
    <xf numFmtId="170" fontId="14" fillId="0" borderId="0"/>
    <xf numFmtId="185" fontId="36" fillId="0" borderId="0"/>
    <xf numFmtId="185" fontId="19" fillId="0" borderId="0"/>
    <xf numFmtId="0" fontId="54" fillId="52" borderId="0" applyNumberFormat="0" applyBorder="0" applyAlignment="0"/>
    <xf numFmtId="185" fontId="87" fillId="0" borderId="0">
      <protection locked="0"/>
    </xf>
    <xf numFmtId="236" fontId="83" fillId="0" borderId="0" applyFont="0" applyFill="0" applyBorder="0" applyAlignment="0" applyProtection="0"/>
    <xf numFmtId="185" fontId="97" fillId="0" borderId="0" applyFont="0" applyFill="0" applyBorder="0" applyAlignment="0" applyProtection="0"/>
    <xf numFmtId="0" fontId="2" fillId="0" borderId="0"/>
    <xf numFmtId="0" fontId="62" fillId="0" borderId="0"/>
    <xf numFmtId="237" fontId="63" fillId="0" borderId="0" applyFont="0" applyFill="0" applyBorder="0" applyAlignment="0" applyProtection="0"/>
    <xf numFmtId="238" fontId="63" fillId="0" borderId="0" applyFont="0" applyFill="0" applyBorder="0" applyAlignment="0" applyProtection="0"/>
    <xf numFmtId="170" fontId="14" fillId="0" borderId="0"/>
    <xf numFmtId="0" fontId="88" fillId="0" borderId="44" applyNumberFormat="0" applyFont="0" applyFill="0" applyAlignment="0" applyProtection="0"/>
    <xf numFmtId="0" fontId="88" fillId="0" borderId="44" applyNumberFormat="0" applyFont="0" applyFill="0" applyAlignment="0" applyProtection="0"/>
    <xf numFmtId="185" fontId="98" fillId="0" borderId="0" applyFill="0" applyBorder="0" applyAlignment="0" applyProtection="0"/>
    <xf numFmtId="239" fontId="63" fillId="0" borderId="0"/>
    <xf numFmtId="0" fontId="58" fillId="33" borderId="0" applyNumberFormat="0" applyBorder="0" applyAlignment="0" applyProtection="0"/>
    <xf numFmtId="0" fontId="58" fillId="21" borderId="0" applyNumberFormat="0" applyBorder="0" applyAlignment="0" applyProtection="0"/>
    <xf numFmtId="0" fontId="58" fillId="39"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42" borderId="0" applyNumberFormat="0" applyBorder="0" applyAlignment="0" applyProtection="0"/>
    <xf numFmtId="0" fontId="99" fillId="20" borderId="35" applyNumberFormat="0" applyAlignment="0" applyProtection="0"/>
    <xf numFmtId="9" fontId="100" fillId="0" borderId="25" applyNumberFormat="0" applyBorder="0" applyAlignment="0">
      <protection locked="0"/>
    </xf>
    <xf numFmtId="0" fontId="53" fillId="0" borderId="0"/>
    <xf numFmtId="166" fontId="101" fillId="0" borderId="0" applyFont="0" applyFill="0" applyBorder="0" applyAlignment="0" applyProtection="0"/>
    <xf numFmtId="186" fontId="102" fillId="0" borderId="0" applyFont="0" applyFill="0" applyBorder="0" applyAlignment="0" applyProtection="0"/>
    <xf numFmtId="166" fontId="101" fillId="0" borderId="0" applyFont="0" applyFill="0" applyBorder="0" applyAlignment="0" applyProtection="0"/>
    <xf numFmtId="186" fontId="102" fillId="0" borderId="0" applyFont="0" applyFill="0" applyBorder="0" applyAlignment="0" applyProtection="0"/>
    <xf numFmtId="186" fontId="102" fillId="0" borderId="0" applyFont="0" applyFill="0" applyBorder="0" applyAlignment="0" applyProtection="0"/>
    <xf numFmtId="185" fontId="2" fillId="0" borderId="0" applyFont="0" applyFill="0" applyBorder="0" applyAlignment="0" applyProtection="0"/>
    <xf numFmtId="3" fontId="4" fillId="0" borderId="45" applyFill="0" applyBorder="0"/>
    <xf numFmtId="0" fontId="103" fillId="0" borderId="0" applyNumberFormat="0" applyFill="0" applyBorder="0" applyAlignment="0" applyProtection="0"/>
    <xf numFmtId="0" fontId="103" fillId="0" borderId="0" applyNumberFormat="0" applyFill="0" applyBorder="0" applyAlignment="0" applyProtection="0"/>
    <xf numFmtId="240" fontId="104" fillId="0" borderId="0">
      <alignment horizontal="right" vertical="top"/>
    </xf>
    <xf numFmtId="241" fontId="105" fillId="0" borderId="0">
      <alignment horizontal="right" vertical="top"/>
    </xf>
    <xf numFmtId="241" fontId="104" fillId="0" borderId="0">
      <alignment horizontal="right" vertical="top"/>
    </xf>
    <xf numFmtId="242" fontId="105" fillId="0" borderId="0" applyFill="0" applyBorder="0">
      <alignment horizontal="right" vertical="top"/>
    </xf>
    <xf numFmtId="243" fontId="105" fillId="0" borderId="0" applyFill="0" applyBorder="0">
      <alignment horizontal="right" vertical="top"/>
    </xf>
    <xf numFmtId="244" fontId="105" fillId="0" borderId="0" applyFill="0" applyBorder="0">
      <alignment horizontal="right" vertical="top"/>
    </xf>
    <xf numFmtId="245" fontId="105" fillId="0" borderId="0" applyFill="0" applyBorder="0">
      <alignment horizontal="right" vertical="top"/>
    </xf>
    <xf numFmtId="185" fontId="106" fillId="0" borderId="0">
      <alignment horizontal="center" wrapText="1"/>
    </xf>
    <xf numFmtId="246" fontId="92" fillId="0" borderId="0" applyFill="0" applyBorder="0">
      <alignment vertical="top"/>
    </xf>
    <xf numFmtId="246" fontId="107" fillId="0" borderId="0" applyFill="0" applyBorder="0" applyProtection="0">
      <alignment vertical="top"/>
    </xf>
    <xf numFmtId="246" fontId="108" fillId="0" borderId="0">
      <alignment vertical="top"/>
    </xf>
    <xf numFmtId="171" fontId="105" fillId="0" borderId="0" applyFill="0" applyBorder="0" applyAlignment="0" applyProtection="0">
      <alignment horizontal="right" vertical="top"/>
    </xf>
    <xf numFmtId="246" fontId="109" fillId="0" borderId="0"/>
    <xf numFmtId="185" fontId="105" fillId="0" borderId="0" applyFill="0" applyBorder="0">
      <alignment horizontal="left" vertical="top"/>
    </xf>
    <xf numFmtId="37" fontId="72" fillId="0" borderId="0" applyBorder="0" applyAlignment="0"/>
    <xf numFmtId="247" fontId="4" fillId="0" borderId="0" applyFont="0" applyFill="0" applyBorder="0" applyAlignment="0" applyProtection="0"/>
    <xf numFmtId="0" fontId="2" fillId="0" borderId="0"/>
    <xf numFmtId="248" fontId="74" fillId="0" borderId="0">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185" fontId="111" fillId="0" borderId="0" applyNumberFormat="0" applyFill="0" applyBorder="0" applyAlignment="0" applyProtection="0">
      <alignment vertical="top"/>
      <protection locked="0"/>
    </xf>
    <xf numFmtId="0" fontId="112" fillId="0" borderId="0" applyFill="0" applyBorder="0" applyProtection="0">
      <alignment horizontal="left"/>
    </xf>
    <xf numFmtId="0" fontId="112" fillId="0" borderId="0" applyFill="0" applyBorder="0" applyProtection="0">
      <alignment horizontal="left"/>
    </xf>
    <xf numFmtId="185" fontId="4" fillId="0" borderId="0"/>
    <xf numFmtId="249" fontId="72" fillId="0" borderId="0" applyBorder="0"/>
    <xf numFmtId="249" fontId="72" fillId="0" borderId="0" applyBorder="0"/>
    <xf numFmtId="249" fontId="72" fillId="0" borderId="0" applyBorder="0"/>
    <xf numFmtId="249" fontId="72" fillId="0" borderId="0" applyBorder="0"/>
    <xf numFmtId="249" fontId="72" fillId="0" borderId="0" applyBorder="0"/>
    <xf numFmtId="0" fontId="71" fillId="17" borderId="0" applyNumberFormat="0" applyBorder="0" applyAlignment="0" applyProtection="0"/>
    <xf numFmtId="0" fontId="11" fillId="8" borderId="0" applyNumberFormat="0" applyBorder="0" applyAlignment="0" applyProtection="0"/>
    <xf numFmtId="38" fontId="36" fillId="12" borderId="0" applyNumberFormat="0" applyBorder="0" applyAlignment="0" applyProtection="0"/>
    <xf numFmtId="185" fontId="113" fillId="11" borderId="0"/>
    <xf numFmtId="49" fontId="114" fillId="0" borderId="0">
      <alignment horizontal="right"/>
    </xf>
    <xf numFmtId="49" fontId="114" fillId="0" borderId="0">
      <alignment horizontal="right"/>
    </xf>
    <xf numFmtId="2" fontId="115" fillId="53" borderId="0"/>
    <xf numFmtId="175" fontId="2" fillId="54" borderId="25" applyNumberFormat="0" applyFont="0" applyBorder="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192" fontId="2" fillId="13" borderId="46" applyFont="0" applyAlignment="0" applyProtection="0"/>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192" fontId="116" fillId="54" borderId="0" applyNumberFormat="0" applyFont="0" applyAlignment="0"/>
    <xf numFmtId="0" fontId="117" fillId="0" borderId="0" applyProtection="0">
      <alignment horizontal="right"/>
    </xf>
    <xf numFmtId="0" fontId="117" fillId="0" borderId="0" applyProtection="0">
      <alignment horizontal="right"/>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47" applyNumberFormat="0" applyAlignment="0" applyProtection="0">
      <alignment horizontal="left" vertical="center"/>
    </xf>
    <xf numFmtId="0" fontId="118" fillId="0" borderId="2">
      <alignment horizontal="left" vertical="center"/>
    </xf>
    <xf numFmtId="0" fontId="118" fillId="0" borderId="2">
      <alignment horizontal="left" vertical="center"/>
    </xf>
    <xf numFmtId="185" fontId="119" fillId="50" borderId="0" applyNumberFormat="0" applyBorder="0" applyProtection="0">
      <alignment horizontal="center"/>
    </xf>
    <xf numFmtId="0" fontId="120" fillId="0" borderId="48" applyNumberFormat="0" applyFill="0" applyAlignment="0" applyProtection="0"/>
    <xf numFmtId="0" fontId="120" fillId="0" borderId="48" applyNumberFormat="0" applyFill="0" applyAlignment="0" applyProtection="0"/>
    <xf numFmtId="0" fontId="121" fillId="0" borderId="0" applyProtection="0">
      <alignment horizontal="left"/>
    </xf>
    <xf numFmtId="0" fontId="122" fillId="0" borderId="49" applyNumberFormat="0" applyFill="0" applyAlignment="0" applyProtection="0"/>
    <xf numFmtId="0" fontId="121" fillId="0" borderId="0" applyProtection="0">
      <alignment horizontal="left"/>
    </xf>
    <xf numFmtId="0" fontId="123" fillId="0" borderId="0" applyProtection="0">
      <alignment horizontal="left"/>
    </xf>
    <xf numFmtId="0" fontId="124" fillId="0" borderId="50" applyNumberFormat="0" applyFill="0" applyAlignment="0" applyProtection="0"/>
    <xf numFmtId="0" fontId="123"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250" fontId="2" fillId="0" borderId="0">
      <protection locked="0"/>
    </xf>
    <xf numFmtId="250" fontId="2" fillId="0" borderId="0">
      <protection locked="0"/>
    </xf>
    <xf numFmtId="185" fontId="125" fillId="0" borderId="51" applyNumberFormat="0" applyFill="0" applyBorder="0" applyAlignment="0" applyProtection="0">
      <alignment horizontal="left"/>
    </xf>
    <xf numFmtId="0" fontId="126" fillId="0" borderId="52" applyNumberFormat="0" applyFill="0" applyAlignment="0" applyProtection="0"/>
    <xf numFmtId="251" fontId="115" fillId="0" borderId="0" applyNumberFormat="0" applyFill="0" applyBorder="0" applyAlignment="0" applyProtection="0"/>
    <xf numFmtId="252" fontId="2" fillId="0" borderId="0" applyBorder="0">
      <alignment horizontal="right"/>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65" fillId="16" borderId="0" applyNumberFormat="0" applyBorder="0" applyAlignment="0" applyProtection="0"/>
    <xf numFmtId="185" fontId="87" fillId="0" borderId="0" applyNumberFormat="0" applyFill="0" applyBorder="0" applyAlignment="0" applyProtection="0"/>
    <xf numFmtId="253" fontId="129" fillId="0" borderId="25">
      <alignment horizontal="right"/>
    </xf>
    <xf numFmtId="185" fontId="14" fillId="0" borderId="25"/>
    <xf numFmtId="185" fontId="129" fillId="0" borderId="25">
      <alignment horizontal="right"/>
    </xf>
    <xf numFmtId="185" fontId="129" fillId="0" borderId="25">
      <alignment horizontal="right"/>
    </xf>
    <xf numFmtId="185" fontId="2" fillId="0" borderId="25">
      <alignment horizontal="right"/>
    </xf>
    <xf numFmtId="185" fontId="129" fillId="0" borderId="25">
      <alignment horizontal="right"/>
    </xf>
    <xf numFmtId="185" fontId="2" fillId="0" borderId="25">
      <alignment horizontal="right"/>
    </xf>
    <xf numFmtId="10" fontId="36" fillId="13" borderId="25" applyNumberFormat="0" applyBorder="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0" fontId="99" fillId="20" borderId="35" applyNumberFormat="0" applyAlignment="0" applyProtection="0"/>
    <xf numFmtId="254" fontId="2" fillId="0" borderId="0" applyFill="0" applyBorder="0" applyProtection="0"/>
    <xf numFmtId="255" fontId="22" fillId="0" borderId="0" applyFill="0" applyBorder="0" applyProtection="0"/>
    <xf numFmtId="256" fontId="2" fillId="0" borderId="0" applyFill="0" applyBorder="0" applyProtection="0"/>
    <xf numFmtId="37" fontId="126" fillId="0" borderId="0" applyNumberFormat="0" applyFill="0" applyBorder="0" applyAlignment="0">
      <protection locked="0"/>
    </xf>
    <xf numFmtId="0" fontId="2" fillId="0" borderId="0"/>
    <xf numFmtId="185" fontId="83" fillId="0" borderId="0" applyFill="0" applyBorder="0">
      <alignment horizontal="right"/>
      <protection locked="0"/>
    </xf>
    <xf numFmtId="185" fontId="2" fillId="55" borderId="0" applyBorder="0"/>
    <xf numFmtId="185" fontId="15" fillId="56" borderId="53">
      <alignment horizontal="left" vertical="center" wrapText="1"/>
    </xf>
    <xf numFmtId="4" fontId="115" fillId="53" borderId="0"/>
    <xf numFmtId="185" fontId="130" fillId="47" borderId="38" applyNumberFormat="0" applyAlignment="0" applyProtection="0"/>
    <xf numFmtId="185" fontId="19" fillId="0" borderId="0" applyNumberFormat="0" applyFill="0" applyBorder="0" applyAlignment="0" applyProtection="0"/>
    <xf numFmtId="185" fontId="131" fillId="0" borderId="0" applyNumberFormat="0" applyFill="0" applyBorder="0" applyAlignment="0" applyProtection="0">
      <alignment vertical="top"/>
      <protection locked="0"/>
    </xf>
    <xf numFmtId="185" fontId="128" fillId="0" borderId="0" applyNumberFormat="0" applyFill="0" applyBorder="0" applyAlignment="0" applyProtection="0">
      <alignment vertical="top"/>
      <protection locked="0"/>
    </xf>
    <xf numFmtId="0" fontId="78" fillId="0" borderId="37" applyNumberFormat="0" applyFill="0" applyAlignment="0" applyProtection="0"/>
    <xf numFmtId="0" fontId="78" fillId="0" borderId="37" applyNumberFormat="0" applyFill="0" applyAlignment="0" applyProtection="0"/>
    <xf numFmtId="257" fontId="72" fillId="0" borderId="54" applyBorder="0"/>
    <xf numFmtId="257" fontId="72" fillId="0" borderId="54" applyBorder="0"/>
    <xf numFmtId="257" fontId="72" fillId="0" borderId="54" applyBorder="0"/>
    <xf numFmtId="257" fontId="72" fillId="0" borderId="54" applyBorder="0"/>
    <xf numFmtId="257" fontId="7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1" fontId="4" fillId="0" borderId="55">
      <alignment horizontal="left" vertical="center"/>
    </xf>
    <xf numFmtId="1" fontId="4" fillId="0" borderId="55">
      <alignment horizontal="left" vertical="center"/>
    </xf>
    <xf numFmtId="1" fontId="4" fillId="0" borderId="55">
      <alignment horizontal="left" vertical="center"/>
    </xf>
    <xf numFmtId="1" fontId="4" fillId="0" borderId="55">
      <alignment horizontal="left" vertical="center"/>
    </xf>
    <xf numFmtId="1" fontId="4" fillId="0" borderId="55">
      <alignment horizontal="left" vertical="center"/>
    </xf>
    <xf numFmtId="175" fontId="133" fillId="0" borderId="0"/>
    <xf numFmtId="258" fontId="76" fillId="0" borderId="0" applyFont="0" applyFill="0" applyBorder="0" applyAlignment="0" applyProtection="0"/>
    <xf numFmtId="38" fontId="83" fillId="0" borderId="0" applyFont="0" applyFill="0" applyBorder="0" applyAlignment="0" applyProtection="0"/>
    <xf numFmtId="38" fontId="83" fillId="0" borderId="0" applyFont="0" applyFill="0" applyBorder="0" applyAlignment="0" applyProtection="0"/>
    <xf numFmtId="25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 fontId="83"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 fontId="134" fillId="0" borderId="0" applyFont="0"/>
    <xf numFmtId="173" fontId="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260" fontId="2" fillId="0" borderId="0" applyFont="0" applyFill="0" applyBorder="0" applyAlignment="0" applyProtection="0"/>
    <xf numFmtId="185" fontId="2" fillId="0" borderId="0" applyFont="0" applyFill="0" applyBorder="0" applyAlignment="0" applyProtection="0"/>
    <xf numFmtId="175" fontId="2" fillId="0" borderId="0"/>
    <xf numFmtId="3" fontId="135" fillId="0" borderId="56" applyFill="0" applyBorder="0" applyAlignment="0">
      <alignment horizontal="center"/>
    </xf>
    <xf numFmtId="229" fontId="4" fillId="0" borderId="0" applyFont="0"/>
    <xf numFmtId="170" fontId="2" fillId="0" borderId="0" applyFont="0" applyFill="0" applyBorder="0" applyAlignment="0" applyProtection="0"/>
    <xf numFmtId="172" fontId="2" fillId="0" borderId="0" applyFont="0" applyFill="0" applyBorder="0" applyAlignment="0" applyProtection="0"/>
    <xf numFmtId="261" fontId="74" fillId="0" borderId="0">
      <protection locked="0"/>
    </xf>
    <xf numFmtId="262" fontId="2" fillId="0" borderId="0" applyFont="0" applyFill="0" applyBorder="0" applyAlignment="0" applyProtection="0"/>
    <xf numFmtId="185" fontId="2" fillId="0" borderId="0" applyFont="0" applyFill="0" applyBorder="0" applyAlignment="0" applyProtection="0"/>
    <xf numFmtId="175" fontId="2" fillId="0" borderId="0" applyFont="0" applyFill="0" applyBorder="0" applyAlignment="0" applyProtection="0"/>
    <xf numFmtId="5" fontId="2" fillId="0" borderId="0" applyFont="0" applyFill="0" applyBorder="0" applyAlignment="0" applyProtection="0"/>
    <xf numFmtId="0" fontId="88" fillId="0" borderId="0" applyFont="0" applyFill="0" applyBorder="0" applyAlignment="0" applyProtection="0">
      <alignment horizontal="right"/>
    </xf>
    <xf numFmtId="0" fontId="88" fillId="0" borderId="0" applyFont="0" applyFill="0" applyBorder="0" applyAlignment="0" applyProtection="0">
      <alignment horizontal="right"/>
    </xf>
    <xf numFmtId="263" fontId="2" fillId="0" borderId="0" applyFill="0" applyBorder="0" applyProtection="0">
      <alignment horizontal="right"/>
    </xf>
    <xf numFmtId="264" fontId="2" fillId="0" borderId="0" applyFill="0" applyBorder="0" applyProtection="0">
      <alignment horizontal="right"/>
    </xf>
    <xf numFmtId="265" fontId="2" fillId="0" borderId="0" applyFont="0" applyFill="0" applyBorder="0" applyAlignment="0" applyProtection="0">
      <alignment horizontal="right"/>
    </xf>
    <xf numFmtId="266" fontId="63" fillId="0" borderId="0"/>
    <xf numFmtId="185" fontId="136" fillId="0" borderId="48" applyNumberFormat="0" applyFill="0" applyAlignment="0" applyProtection="0"/>
    <xf numFmtId="185" fontId="137" fillId="0" borderId="49" applyNumberFormat="0" applyFill="0" applyAlignment="0" applyProtection="0"/>
    <xf numFmtId="185" fontId="138" fillId="0" borderId="50" applyNumberFormat="0" applyFill="0" applyAlignment="0" applyProtection="0"/>
    <xf numFmtId="185" fontId="138" fillId="0" borderId="0" applyNumberFormat="0" applyFill="0" applyBorder="0" applyAlignment="0" applyProtection="0"/>
    <xf numFmtId="185" fontId="139" fillId="0" borderId="0" applyNumberFormat="0" applyFill="0" applyBorder="0" applyAlignment="0" applyProtection="0"/>
    <xf numFmtId="185" fontId="87" fillId="0" borderId="32" applyBorder="0" applyAlignment="0" applyProtection="0">
      <alignment horizontal="center"/>
    </xf>
    <xf numFmtId="0" fontId="140" fillId="14" borderId="0" applyNumberFormat="0" applyBorder="0" applyAlignment="0" applyProtection="0"/>
    <xf numFmtId="185" fontId="13" fillId="10"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0" fontId="140" fillId="14" borderId="0" applyNumberFormat="0" applyBorder="0" applyAlignment="0" applyProtection="0"/>
    <xf numFmtId="185" fontId="141" fillId="14" borderId="0" applyNumberFormat="0" applyBorder="0" applyAlignment="0" applyProtection="0"/>
    <xf numFmtId="185" fontId="26" fillId="11" borderId="27">
      <alignment horizontal="center" wrapText="1"/>
    </xf>
    <xf numFmtId="37" fontId="142" fillId="0" borderId="0"/>
    <xf numFmtId="2" fontId="143" fillId="0" borderId="41" applyNumberFormat="0" applyBorder="0"/>
    <xf numFmtId="0" fontId="61" fillId="0" borderId="0"/>
    <xf numFmtId="185" fontId="61" fillId="0" borderId="0"/>
    <xf numFmtId="267" fontId="2" fillId="0" borderId="0"/>
    <xf numFmtId="197" fontId="2" fillId="0" borderId="0"/>
    <xf numFmtId="202" fontId="2" fillId="0" borderId="0"/>
    <xf numFmtId="202" fontId="2" fillId="0" borderId="0"/>
    <xf numFmtId="202" fontId="2" fillId="0" borderId="0"/>
    <xf numFmtId="202" fontId="2" fillId="0" borderId="0"/>
    <xf numFmtId="202" fontId="2"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2" fillId="0" borderId="0"/>
    <xf numFmtId="0" fontId="1" fillId="0" borderId="0"/>
    <xf numFmtId="0" fontId="2" fillId="0" borderId="0"/>
    <xf numFmtId="0" fontId="7" fillId="0" borderId="0"/>
    <xf numFmtId="0" fontId="7" fillId="0" borderId="0"/>
    <xf numFmtId="0" fontId="7" fillId="0" borderId="0"/>
    <xf numFmtId="0" fontId="145" fillId="0" borderId="0"/>
    <xf numFmtId="0" fontId="1" fillId="0" borderId="0"/>
    <xf numFmtId="0" fontId="2" fillId="0" borderId="0"/>
    <xf numFmtId="0" fontId="2" fillId="0" borderId="0"/>
    <xf numFmtId="0" fontId="64" fillId="0" borderId="0"/>
    <xf numFmtId="0" fontId="2" fillId="0" borderId="0"/>
    <xf numFmtId="0" fontId="2" fillId="0" borderId="0"/>
    <xf numFmtId="0" fontId="146" fillId="0" borderId="0"/>
    <xf numFmtId="0" fontId="2" fillId="0" borderId="0"/>
    <xf numFmtId="0" fontId="2" fillId="0" borderId="0"/>
    <xf numFmtId="0" fontId="2" fillId="0" borderId="0"/>
    <xf numFmtId="0" fontId="1"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7" fillId="0" borderId="0"/>
    <xf numFmtId="185" fontId="1" fillId="0" borderId="0"/>
    <xf numFmtId="185" fontId="1" fillId="0" borderId="0"/>
    <xf numFmtId="185" fontId="1" fillId="0" borderId="0"/>
    <xf numFmtId="185" fontId="1" fillId="0" borderId="0"/>
    <xf numFmtId="0" fontId="2"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185"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268" fontId="82" fillId="0" borderId="0" applyNumberFormat="0" applyFill="0" applyBorder="0" applyAlignment="0" applyProtection="0"/>
    <xf numFmtId="0" fontId="1" fillId="0" borderId="0"/>
    <xf numFmtId="0" fontId="1" fillId="0" borderId="0"/>
    <xf numFmtId="0" fontId="1" fillId="0" borderId="0"/>
    <xf numFmtId="185" fontId="1" fillId="0" borderId="0"/>
    <xf numFmtId="185" fontId="1" fillId="0" borderId="0"/>
    <xf numFmtId="185"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5" fontId="2" fillId="0" borderId="0"/>
    <xf numFmtId="185"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185" fontId="1" fillId="0" borderId="0"/>
    <xf numFmtId="0" fontId="2" fillId="0" borderId="0"/>
    <xf numFmtId="185" fontId="1" fillId="0" borderId="0"/>
    <xf numFmtId="0" fontId="1" fillId="0" borderId="0"/>
    <xf numFmtId="0" fontId="1" fillId="0" borderId="0"/>
    <xf numFmtId="0" fontId="1" fillId="0" borderId="0"/>
    <xf numFmtId="186" fontId="2" fillId="0" borderId="0"/>
    <xf numFmtId="0" fontId="1" fillId="0" borderId="0"/>
    <xf numFmtId="0" fontId="7"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5" fontId="1" fillId="0" borderId="0"/>
    <xf numFmtId="185" fontId="1" fillId="0" borderId="0"/>
    <xf numFmtId="185" fontId="1" fillId="0" borderId="0"/>
    <xf numFmtId="185" fontId="1" fillId="0" borderId="0"/>
    <xf numFmtId="185" fontId="1" fillId="0" borderId="0"/>
    <xf numFmtId="185" fontId="1" fillId="0" borderId="0"/>
    <xf numFmtId="0" fontId="2" fillId="0" borderId="0"/>
    <xf numFmtId="185" fontId="1" fillId="0" borderId="0"/>
    <xf numFmtId="185" fontId="1" fillId="0" borderId="0"/>
    <xf numFmtId="0" fontId="1" fillId="0" borderId="0"/>
    <xf numFmtId="185" fontId="1" fillId="0" borderId="0"/>
    <xf numFmtId="0" fontId="1" fillId="0" borderId="0"/>
    <xf numFmtId="0" fontId="1" fillId="0" borderId="0"/>
    <xf numFmtId="0" fontId="147" fillId="0" borderId="0"/>
    <xf numFmtId="0" fontId="1" fillId="0" borderId="0"/>
    <xf numFmtId="0" fontId="1" fillId="0" borderId="0"/>
    <xf numFmtId="0" fontId="1" fillId="0" borderId="0"/>
    <xf numFmtId="0" fontId="2" fillId="0" borderId="0"/>
    <xf numFmtId="0" fontId="148" fillId="0" borderId="0"/>
    <xf numFmtId="0" fontId="2" fillId="0" borderId="0"/>
    <xf numFmtId="0" fontId="2" fillId="0" borderId="0"/>
    <xf numFmtId="0" fontId="1" fillId="0" borderId="0"/>
    <xf numFmtId="0" fontId="1" fillId="0" borderId="0"/>
    <xf numFmtId="0" fontId="10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186" fontId="1" fillId="0" borderId="0"/>
    <xf numFmtId="186" fontId="1" fillId="0" borderId="0"/>
    <xf numFmtId="186"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49" fillId="0" borderId="0" applyFill="0" applyBorder="0" applyAlignment="0" applyProtection="0"/>
    <xf numFmtId="0" fontId="56" fillId="0" borderId="0"/>
    <xf numFmtId="185" fontId="2" fillId="0" borderId="0"/>
    <xf numFmtId="185" fontId="76" fillId="0" borderId="0"/>
    <xf numFmtId="0" fontId="2" fillId="0" borderId="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58" fillId="57" borderId="53" applyNumberFormat="0" applyFont="0" applyAlignment="0" applyProtection="0"/>
    <xf numFmtId="0" fontId="7" fillId="57" borderId="57" applyNumberFormat="0" applyFont="0" applyAlignment="0" applyProtection="0"/>
    <xf numFmtId="0" fontId="150" fillId="57" borderId="57" applyNumberFormat="0" applyFont="0" applyAlignment="0" applyProtection="0"/>
    <xf numFmtId="0" fontId="150" fillId="57" borderId="57" applyNumberFormat="0" applyFont="0" applyAlignment="0" applyProtection="0"/>
    <xf numFmtId="0" fontId="2" fillId="57" borderId="57" applyNumberFormat="0" applyFont="0" applyAlignment="0" applyProtection="0"/>
    <xf numFmtId="0" fontId="2" fillId="57" borderId="57" applyNumberFormat="0" applyFont="0" applyAlignment="0" applyProtection="0"/>
    <xf numFmtId="185" fontId="2" fillId="0" borderId="0"/>
    <xf numFmtId="3" fontId="19" fillId="0" borderId="0" applyFont="0" applyFill="0" applyBorder="0" applyProtection="0">
      <alignment horizontal="right"/>
    </xf>
    <xf numFmtId="185" fontId="151" fillId="2" borderId="0" applyNumberFormat="0" applyFont="0" applyBorder="0" applyAlignment="0"/>
    <xf numFmtId="185" fontId="83" fillId="58" borderId="0" applyNumberFormat="0" applyBorder="0"/>
    <xf numFmtId="185" fontId="83" fillId="58" borderId="0" applyNumberFormat="0" applyBorder="0"/>
    <xf numFmtId="185" fontId="83" fillId="58" borderId="0" applyNumberFormat="0" applyBorder="0"/>
    <xf numFmtId="185" fontId="83" fillId="58" borderId="0" applyNumberFormat="0" applyBorder="0"/>
    <xf numFmtId="185" fontId="83" fillId="58" borderId="0" applyNumberFormat="0" applyBorder="0"/>
    <xf numFmtId="185" fontId="143" fillId="58" borderId="0" applyNumberFormat="0" applyBorder="0"/>
    <xf numFmtId="185" fontId="143" fillId="58" borderId="0" applyNumberFormat="0" applyBorder="0"/>
    <xf numFmtId="185" fontId="143" fillId="58" borderId="0" applyNumberFormat="0" applyBorder="0"/>
    <xf numFmtId="185" fontId="143" fillId="58" borderId="0" applyNumberFormat="0" applyBorder="0"/>
    <xf numFmtId="185" fontId="143" fillId="58" borderId="0" applyNumberFormat="0" applyBorder="0"/>
    <xf numFmtId="185" fontId="66" fillId="13" borderId="0">
      <alignment horizontal="right"/>
    </xf>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1" fontId="153" fillId="0" borderId="0" applyProtection="0">
      <alignment horizontal="right" vertical="center"/>
    </xf>
    <xf numFmtId="49" fontId="154" fillId="0" borderId="31" applyFill="0" applyProtection="0">
      <alignment vertical="center"/>
    </xf>
    <xf numFmtId="269" fontId="63"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270" fontId="19"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71" fontId="2" fillId="0" borderId="0"/>
    <xf numFmtId="0" fontId="2" fillId="0" borderId="0">
      <protection locked="0"/>
    </xf>
    <xf numFmtId="0" fontId="2" fillId="0" borderId="0">
      <protection locked="0"/>
    </xf>
    <xf numFmtId="0" fontId="155" fillId="0" borderId="0">
      <protection locked="0"/>
    </xf>
    <xf numFmtId="0" fontId="155" fillId="0" borderId="0">
      <protection locked="0"/>
    </xf>
    <xf numFmtId="0" fontId="2" fillId="0" borderId="0">
      <protection locked="0"/>
    </xf>
    <xf numFmtId="0" fontId="2" fillId="0" borderId="0">
      <protection locked="0"/>
    </xf>
    <xf numFmtId="0" fontId="4" fillId="0" borderId="0">
      <protection locked="0"/>
    </xf>
    <xf numFmtId="0" fontId="4" fillId="0" borderId="0">
      <protection locked="0"/>
    </xf>
    <xf numFmtId="0" fontId="156" fillId="59" borderId="0" applyNumberFormat="0" applyFont="0" applyBorder="0" applyAlignment="0"/>
    <xf numFmtId="9" fontId="2" fillId="0" borderId="0" applyFont="0" applyFill="0" applyBorder="0" applyAlignment="0" applyProtection="0"/>
    <xf numFmtId="9" fontId="2" fillId="0" borderId="0" applyFont="0" applyFill="0" applyBorder="0" applyAlignment="0" applyProtection="0"/>
    <xf numFmtId="9" fontId="19" fillId="0" borderId="59" applyFill="0" applyBorder="0" applyProtection="0">
      <alignment horizontal="right"/>
    </xf>
    <xf numFmtId="9" fontId="19" fillId="0" borderId="59" applyFill="0" applyBorder="0" applyProtection="0">
      <alignment horizontal="right"/>
    </xf>
    <xf numFmtId="9" fontId="2" fillId="0" borderId="0" applyFont="0" applyFill="0" applyBorder="0" applyAlignment="0" applyProtection="0"/>
    <xf numFmtId="9" fontId="2" fillId="0" borderId="0" applyFont="0" applyFill="0" applyBorder="0" applyAlignment="0" applyProtection="0"/>
    <xf numFmtId="9" fontId="64" fillId="0" borderId="0" applyFont="0" applyFill="0" applyBorder="0" applyAlignment="0" applyProtection="0"/>
    <xf numFmtId="9" fontId="146"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64" fillId="0" borderId="0" applyFont="0" applyFill="0" applyBorder="0" applyAlignment="0" applyProtection="0"/>
    <xf numFmtId="9" fontId="2" fillId="0" borderId="0" applyFont="0" applyFill="0" applyBorder="0" applyAlignment="0" applyProtection="0"/>
    <xf numFmtId="9" fontId="147" fillId="0" borderId="0" applyFont="0" applyFill="0" applyBorder="0" applyAlignment="0" applyProtection="0"/>
    <xf numFmtId="9" fontId="7" fillId="0" borderId="0" applyFont="0" applyFill="0" applyBorder="0" applyAlignment="0" applyProtection="0"/>
    <xf numFmtId="185" fontId="2" fillId="57" borderId="57" applyNumberFormat="0" applyFont="0" applyAlignment="0" applyProtection="0"/>
    <xf numFmtId="0" fontId="156" fillId="60" borderId="0" applyNumberFormat="0" applyFont="0" applyBorder="0" applyAlignment="0"/>
    <xf numFmtId="168" fontId="56" fillId="0" borderId="0" applyFont="0" applyFill="0" applyBorder="0" applyAlignment="0" applyProtection="0"/>
    <xf numFmtId="185" fontId="157" fillId="0" borderId="37" applyNumberFormat="0" applyFill="0" applyAlignment="0" applyProtection="0"/>
    <xf numFmtId="185" fontId="36" fillId="61" borderId="0" applyNumberFormat="0" applyFont="0" applyBorder="0" applyAlignment="0">
      <protection locked="0"/>
    </xf>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32" fillId="0" borderId="54" applyBorder="0"/>
    <xf numFmtId="0" fontId="158" fillId="0" borderId="24">
      <alignment horizontal="centerContinuous"/>
    </xf>
    <xf numFmtId="0" fontId="152" fillId="45" borderId="58" applyNumberFormat="0" applyAlignment="0" applyProtection="0"/>
    <xf numFmtId="0" fontId="152" fillId="45" borderId="58" applyNumberFormat="0" applyAlignment="0" applyProtection="0"/>
    <xf numFmtId="0" fontId="152" fillId="45" borderId="58" applyNumberFormat="0" applyAlignment="0" applyProtection="0"/>
    <xf numFmtId="0" fontId="159" fillId="0" borderId="60">
      <alignment vertical="center"/>
    </xf>
    <xf numFmtId="4" fontId="160" fillId="31" borderId="1" applyNumberFormat="0" applyProtection="0">
      <alignment vertical="center"/>
    </xf>
    <xf numFmtId="4" fontId="160" fillId="31" borderId="1" applyNumberFormat="0" applyProtection="0">
      <alignment vertical="center"/>
    </xf>
    <xf numFmtId="4" fontId="161" fillId="62" borderId="1" applyNumberFormat="0" applyProtection="0">
      <alignment vertical="center"/>
    </xf>
    <xf numFmtId="4" fontId="161" fillId="62" borderId="1" applyNumberFormat="0" applyProtection="0">
      <alignment vertical="center"/>
    </xf>
    <xf numFmtId="4" fontId="6" fillId="62" borderId="58" applyNumberFormat="0" applyProtection="0">
      <alignment horizontal="left" vertical="center" indent="1"/>
    </xf>
    <xf numFmtId="4" fontId="6" fillId="62" borderId="58" applyNumberFormat="0" applyProtection="0">
      <alignment horizontal="left" vertical="center" indent="1"/>
    </xf>
    <xf numFmtId="0" fontId="160" fillId="62" borderId="1" applyNumberFormat="0" applyProtection="0">
      <alignment horizontal="left" vertical="top" indent="1"/>
    </xf>
    <xf numFmtId="0" fontId="160" fillId="62" borderId="1" applyNumberFormat="0" applyProtection="0">
      <alignment horizontal="left" vertical="top" indent="1"/>
    </xf>
    <xf numFmtId="4" fontId="160" fillId="63" borderId="0" applyNumberFormat="0" applyProtection="0">
      <alignment horizontal="left" vertical="center" indent="1"/>
    </xf>
    <xf numFmtId="185" fontId="4" fillId="25" borderId="0" applyNumberFormat="0" applyProtection="0">
      <alignment horizontal="left" vertical="center" indent="1"/>
    </xf>
    <xf numFmtId="185" fontId="4" fillId="25" borderId="0" applyNumberFormat="0" applyProtection="0">
      <alignment horizontal="left" vertical="center" indent="1"/>
    </xf>
    <xf numFmtId="4" fontId="6" fillId="64" borderId="58" applyNumberFormat="0" applyProtection="0">
      <alignment horizontal="right" vertical="center"/>
    </xf>
    <xf numFmtId="4" fontId="6" fillId="64" borderId="58" applyNumberFormat="0" applyProtection="0">
      <alignment horizontal="right" vertical="center"/>
    </xf>
    <xf numFmtId="4" fontId="6" fillId="65" borderId="58" applyNumberFormat="0" applyProtection="0">
      <alignment horizontal="right" vertical="center"/>
    </xf>
    <xf numFmtId="4" fontId="6" fillId="65" borderId="58" applyNumberFormat="0" applyProtection="0">
      <alignment horizontal="right" vertical="center"/>
    </xf>
    <xf numFmtId="4" fontId="6" fillId="66" borderId="58" applyNumberFormat="0" applyProtection="0">
      <alignment horizontal="right" vertical="center"/>
    </xf>
    <xf numFmtId="4" fontId="6" fillId="66" borderId="58" applyNumberFormat="0" applyProtection="0">
      <alignment horizontal="right" vertical="center"/>
    </xf>
    <xf numFmtId="4" fontId="6" fillId="67" borderId="58" applyNumberFormat="0" applyProtection="0">
      <alignment horizontal="right" vertical="center"/>
    </xf>
    <xf numFmtId="4" fontId="6" fillId="67" borderId="58" applyNumberFormat="0" applyProtection="0">
      <alignment horizontal="right" vertical="center"/>
    </xf>
    <xf numFmtId="4" fontId="6" fillId="68" borderId="58" applyNumberFormat="0" applyProtection="0">
      <alignment horizontal="right" vertical="center"/>
    </xf>
    <xf numFmtId="4" fontId="6" fillId="68" borderId="58" applyNumberFormat="0" applyProtection="0">
      <alignment horizontal="right" vertical="center"/>
    </xf>
    <xf numFmtId="4" fontId="6" fillId="69" borderId="58" applyNumberFormat="0" applyProtection="0">
      <alignment horizontal="right" vertical="center"/>
    </xf>
    <xf numFmtId="4" fontId="6" fillId="69" borderId="58" applyNumberFormat="0" applyProtection="0">
      <alignment horizontal="right" vertical="center"/>
    </xf>
    <xf numFmtId="4" fontId="6" fillId="70" borderId="58" applyNumberFormat="0" applyProtection="0">
      <alignment horizontal="right" vertical="center"/>
    </xf>
    <xf numFmtId="4" fontId="6" fillId="70" borderId="58" applyNumberFormat="0" applyProtection="0">
      <alignment horizontal="right" vertical="center"/>
    </xf>
    <xf numFmtId="4" fontId="6" fillId="71" borderId="58" applyNumberFormat="0" applyProtection="0">
      <alignment horizontal="right" vertical="center"/>
    </xf>
    <xf numFmtId="4" fontId="6" fillId="71" borderId="58" applyNumberFormat="0" applyProtection="0">
      <alignment horizontal="right" vertical="center"/>
    </xf>
    <xf numFmtId="4" fontId="6" fillId="72" borderId="58" applyNumberFormat="0" applyProtection="0">
      <alignment horizontal="right" vertical="center"/>
    </xf>
    <xf numFmtId="4" fontId="6" fillId="72" borderId="58" applyNumberFormat="0" applyProtection="0">
      <alignment horizontal="right" vertical="center"/>
    </xf>
    <xf numFmtId="4" fontId="160" fillId="73" borderId="0" applyNumberFormat="0" applyProtection="0">
      <alignment horizontal="left" vertical="center" indent="1"/>
    </xf>
    <xf numFmtId="4" fontId="160" fillId="73" borderId="0" applyNumberFormat="0" applyProtection="0">
      <alignment horizontal="left" vertical="center" indent="1"/>
    </xf>
    <xf numFmtId="4" fontId="6" fillId="4" borderId="0" applyNumberFormat="0" applyProtection="0">
      <alignment horizontal="left" vertical="center" indent="1"/>
    </xf>
    <xf numFmtId="4" fontId="162" fillId="74" borderId="0" applyNumberFormat="0" applyProtection="0">
      <alignment horizontal="left" vertical="center" indent="1"/>
    </xf>
    <xf numFmtId="4" fontId="162" fillId="74" borderId="0" applyNumberFormat="0" applyProtection="0">
      <alignment horizontal="left" vertical="center" indent="1"/>
    </xf>
    <xf numFmtId="4" fontId="162" fillId="74" borderId="0" applyNumberFormat="0" applyProtection="0">
      <alignment horizontal="left" vertical="center" indent="1"/>
    </xf>
    <xf numFmtId="4" fontId="162" fillId="74" borderId="0" applyNumberFormat="0" applyProtection="0">
      <alignment horizontal="left" vertical="center" indent="1"/>
    </xf>
    <xf numFmtId="4" fontId="162" fillId="74" borderId="0"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4" fontId="160" fillId="45" borderId="0" applyNumberFormat="0" applyProtection="0">
      <alignment horizontal="left" vertical="center" indent="1"/>
    </xf>
    <xf numFmtId="4" fontId="160" fillId="45" borderId="0" applyNumberFormat="0" applyProtection="0">
      <alignment horizontal="left" vertical="center" indent="1"/>
    </xf>
    <xf numFmtId="4" fontId="160" fillId="45" borderId="0" applyNumberFormat="0" applyProtection="0">
      <alignment horizontal="left" vertical="center" indent="1"/>
    </xf>
    <xf numFmtId="4" fontId="160" fillId="45" borderId="0" applyNumberFormat="0" applyProtection="0">
      <alignment horizontal="left" vertical="center" indent="1"/>
    </xf>
    <xf numFmtId="4" fontId="160" fillId="45" borderId="0" applyNumberFormat="0" applyProtection="0">
      <alignment horizontal="left" vertical="center" indent="1"/>
    </xf>
    <xf numFmtId="4" fontId="6" fillId="25" borderId="0" applyNumberFormat="0" applyProtection="0">
      <alignment horizontal="left" vertical="center" indent="1"/>
    </xf>
    <xf numFmtId="4" fontId="6" fillId="25" borderId="0" applyNumberFormat="0" applyProtection="0">
      <alignment horizontal="left" vertical="center" indent="1"/>
    </xf>
    <xf numFmtId="4" fontId="6" fillId="25" borderId="0" applyNumberFormat="0" applyProtection="0">
      <alignment horizontal="left" vertical="center" indent="1"/>
    </xf>
    <xf numFmtId="4" fontId="6" fillId="25" borderId="0" applyNumberFormat="0" applyProtection="0">
      <alignment horizontal="left" vertical="center" indent="1"/>
    </xf>
    <xf numFmtId="4" fontId="6" fillId="25" borderId="0" applyNumberFormat="0" applyProtection="0">
      <alignment horizontal="left" vertical="center" indent="1"/>
    </xf>
    <xf numFmtId="4" fontId="6" fillId="76" borderId="0"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center"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74" borderId="1" applyNumberFormat="0" applyProtection="0">
      <alignment horizontal="left" vertical="top" indent="1"/>
    </xf>
    <xf numFmtId="0" fontId="2" fillId="4" borderId="53" applyNumberFormat="0" applyProtection="0">
      <alignment horizontal="left" vertical="top"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center"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76" borderId="1" applyNumberFormat="0" applyProtection="0">
      <alignment horizontal="left" vertical="top" indent="1"/>
    </xf>
    <xf numFmtId="0" fontId="2" fillId="25" borderId="53" applyNumberFormat="0" applyProtection="0">
      <alignment horizontal="left" vertical="top"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44" borderId="1"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12" borderId="58" applyNumberFormat="0" applyProtection="0">
      <alignment horizontal="left" vertical="center" indent="1"/>
    </xf>
    <xf numFmtId="0" fontId="2" fillId="4" borderId="53" applyNumberFormat="0" applyProtection="0">
      <alignment horizontal="left" vertical="top"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2" borderId="1" applyNumberFormat="0" applyProtection="0">
      <alignment horizontal="left" vertical="top" indent="1"/>
    </xf>
    <xf numFmtId="4" fontId="6" fillId="13" borderId="58" applyNumberFormat="0" applyProtection="0">
      <alignment vertical="center"/>
    </xf>
    <xf numFmtId="4" fontId="6" fillId="13" borderId="58" applyNumberFormat="0" applyProtection="0">
      <alignment vertical="center"/>
    </xf>
    <xf numFmtId="4" fontId="163" fillId="13" borderId="58" applyNumberFormat="0" applyProtection="0">
      <alignment vertical="center"/>
    </xf>
    <xf numFmtId="4" fontId="163" fillId="13" borderId="58" applyNumberFormat="0" applyProtection="0">
      <alignment vertical="center"/>
    </xf>
    <xf numFmtId="4" fontId="6" fillId="13" borderId="1" applyNumberFormat="0" applyProtection="0">
      <alignment horizontal="left" vertical="center" indent="1"/>
    </xf>
    <xf numFmtId="4" fontId="6" fillId="13" borderId="1" applyNumberFormat="0" applyProtection="0">
      <alignment horizontal="left" vertical="center" indent="1"/>
    </xf>
    <xf numFmtId="4" fontId="6" fillId="13" borderId="58" applyNumberFormat="0" applyProtection="0">
      <alignment horizontal="left" vertical="center" indent="1"/>
    </xf>
    <xf numFmtId="4" fontId="6" fillId="13" borderId="58" applyNumberFormat="0" applyProtection="0">
      <alignment horizontal="left" vertical="center" indent="1"/>
    </xf>
    <xf numFmtId="4" fontId="6" fillId="4" borderId="1" applyNumberFormat="0" applyProtection="0">
      <alignment horizontal="right" vertical="center"/>
    </xf>
    <xf numFmtId="4" fontId="164" fillId="0" borderId="61" applyNumberFormat="0" applyProtection="0">
      <alignment horizontal="right" vertical="center"/>
    </xf>
    <xf numFmtId="4" fontId="6" fillId="4" borderId="58" applyNumberFormat="0" applyProtection="0">
      <alignment horizontal="right" vertical="center"/>
    </xf>
    <xf numFmtId="4" fontId="163" fillId="77" borderId="58" applyNumberFormat="0" applyProtection="0">
      <alignment horizontal="right" vertical="center"/>
    </xf>
    <xf numFmtId="4" fontId="163" fillId="77" borderId="58" applyNumberFormat="0" applyProtection="0">
      <alignment horizontal="right" vertical="center"/>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0" fontId="2" fillId="75" borderId="58" applyNumberFormat="0" applyProtection="0">
      <alignment horizontal="left" vertical="center" indent="1"/>
    </xf>
    <xf numFmtId="4" fontId="164" fillId="78" borderId="62" applyNumberFormat="0" applyProtection="0">
      <alignment horizontal="left" vertical="center" indent="1"/>
    </xf>
    <xf numFmtId="0" fontId="6" fillId="76" borderId="1" applyNumberFormat="0" applyProtection="0">
      <alignment horizontal="left" vertical="top" indent="1"/>
    </xf>
    <xf numFmtId="0" fontId="6" fillId="76" borderId="1" applyNumberFormat="0" applyProtection="0">
      <alignment horizontal="left" vertical="top" indent="1"/>
    </xf>
    <xf numFmtId="185" fontId="2" fillId="79" borderId="58" applyNumberFormat="0" applyProtection="0">
      <alignment horizontal="left" vertical="center" indent="1"/>
    </xf>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4" fontId="166" fillId="4" borderId="58" applyNumberFormat="0" applyProtection="0">
      <alignment horizontal="right" vertical="center"/>
    </xf>
    <xf numFmtId="4" fontId="166" fillId="4" borderId="58" applyNumberFormat="0" applyProtection="0">
      <alignment horizontal="right" vertical="center"/>
    </xf>
    <xf numFmtId="272" fontId="63" fillId="0" borderId="0" applyFont="0" applyFill="0" applyBorder="0" applyAlignment="0" applyProtection="0"/>
    <xf numFmtId="185" fontId="167" fillId="80" borderId="0"/>
    <xf numFmtId="49" fontId="168" fillId="80" borderId="0"/>
    <xf numFmtId="49" fontId="169" fillId="80" borderId="63"/>
    <xf numFmtId="49" fontId="169" fillId="80" borderId="0"/>
    <xf numFmtId="185" fontId="167" fillId="81" borderId="63">
      <protection locked="0"/>
    </xf>
    <xf numFmtId="185" fontId="167" fillId="80" borderId="0"/>
    <xf numFmtId="185" fontId="170" fillId="82" borderId="0"/>
    <xf numFmtId="185" fontId="170" fillId="72" borderId="0"/>
    <xf numFmtId="185" fontId="170" fillId="67" borderId="0"/>
    <xf numFmtId="38" fontId="83" fillId="0" borderId="0" applyFont="0" applyFill="0" applyBorder="0" applyAlignment="0" applyProtection="0"/>
    <xf numFmtId="180" fontId="90" fillId="0" borderId="0">
      <protection locked="0"/>
    </xf>
    <xf numFmtId="171" fontId="171" fillId="0" borderId="0" applyFont="0" applyFill="0" applyBorder="0" applyAlignment="0" applyProtection="0"/>
    <xf numFmtId="173" fontId="2" fillId="0" borderId="0" applyFont="0" applyFill="0" applyBorder="0" applyAlignment="0" applyProtection="0"/>
    <xf numFmtId="173" fontId="171" fillId="0" borderId="0" applyFont="0" applyFill="0" applyBorder="0" applyAlignment="0" applyProtection="0"/>
    <xf numFmtId="185" fontId="172" fillId="0" borderId="0" applyNumberFormat="0" applyFill="0" applyBorder="0" applyAlignment="0" applyProtection="0"/>
    <xf numFmtId="1" fontId="2" fillId="0" borderId="0"/>
    <xf numFmtId="273" fontId="2" fillId="0" borderId="0" applyFill="0" applyBorder="0"/>
    <xf numFmtId="274" fontId="63" fillId="0" borderId="0" applyFont="0"/>
    <xf numFmtId="171" fontId="14" fillId="0" borderId="0"/>
    <xf numFmtId="185" fontId="36" fillId="0" borderId="0"/>
    <xf numFmtId="275" fontId="89" fillId="0" borderId="0"/>
    <xf numFmtId="276" fontId="63" fillId="0" borderId="0"/>
    <xf numFmtId="185" fontId="173" fillId="17" borderId="0" applyNumberFormat="0" applyBorder="0" applyAlignment="0" applyProtection="0"/>
    <xf numFmtId="0" fontId="104" fillId="0" borderId="24"/>
    <xf numFmtId="185" fontId="2" fillId="0" borderId="0"/>
    <xf numFmtId="185" fontId="2" fillId="0" borderId="0"/>
    <xf numFmtId="237" fontId="63" fillId="0" borderId="0" applyFont="0" applyFill="0" applyBorder="0" applyAlignment="0" applyProtection="0"/>
    <xf numFmtId="185" fontId="63" fillId="0" borderId="0" applyFont="0" applyFill="0" applyBorder="0" applyAlignment="0" applyProtection="0"/>
    <xf numFmtId="0" fontId="2" fillId="0" borderId="0"/>
    <xf numFmtId="0" fontId="23" fillId="0" borderId="0"/>
    <xf numFmtId="0" fontId="2" fillId="0" borderId="0"/>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19"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0" fontId="2" fillId="0" borderId="0">
      <alignment vertical="top"/>
    </xf>
    <xf numFmtId="0" fontId="2" fillId="0" borderId="0">
      <alignment vertical="top"/>
    </xf>
    <xf numFmtId="185" fontId="20" fillId="0" borderId="0">
      <alignment vertical="top"/>
    </xf>
    <xf numFmtId="185" fontId="2" fillId="0" borderId="0">
      <alignment vertical="top"/>
    </xf>
    <xf numFmtId="185" fontId="2" fillId="0" borderId="0">
      <alignment vertical="top"/>
    </xf>
    <xf numFmtId="185"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2" fillId="0" borderId="0">
      <alignment vertical="top"/>
    </xf>
    <xf numFmtId="0" fontId="2" fillId="0" borderId="0">
      <alignment vertical="top"/>
    </xf>
    <xf numFmtId="0" fontId="2" fillId="0" borderId="0">
      <alignment vertical="top"/>
    </xf>
    <xf numFmtId="185" fontId="4" fillId="0" borderId="0"/>
    <xf numFmtId="0" fontId="174" fillId="0" borderId="0"/>
    <xf numFmtId="268" fontId="36" fillId="54" borderId="0" applyNumberFormat="0" applyFont="0" applyBorder="0" applyAlignment="0">
      <protection hidden="1"/>
    </xf>
    <xf numFmtId="0" fontId="2" fillId="0" borderId="0"/>
    <xf numFmtId="0" fontId="2" fillId="0" borderId="0" applyNumberFormat="0" applyFill="0" applyBorder="0" applyAlignment="0" applyProtection="0"/>
    <xf numFmtId="0" fontId="2" fillId="0" borderId="0"/>
    <xf numFmtId="0" fontId="2" fillId="0" borderId="0"/>
    <xf numFmtId="186" fontId="2" fillId="0" borderId="0"/>
    <xf numFmtId="0" fontId="2" fillId="0" borderId="0"/>
    <xf numFmtId="0" fontId="2" fillId="0" borderId="0"/>
    <xf numFmtId="0" fontId="2" fillId="0" borderId="0" applyNumberFormat="0" applyFill="0" applyBorder="0" applyAlignment="0" applyProtection="0"/>
    <xf numFmtId="185" fontId="175" fillId="0" borderId="0" applyNumberFormat="0" applyFill="0" applyBorder="0" applyProtection="0">
      <alignment horizontal="center"/>
    </xf>
    <xf numFmtId="185" fontId="175" fillId="0" borderId="0" applyNumberFormat="0" applyFill="0" applyBorder="0" applyProtection="0">
      <alignment horizontal="center"/>
    </xf>
    <xf numFmtId="185" fontId="175" fillId="0" borderId="0" applyNumberFormat="0" applyFill="0" applyBorder="0" applyProtection="0">
      <alignment horizontal="center"/>
    </xf>
    <xf numFmtId="185" fontId="175" fillId="0" borderId="0" applyNumberFormat="0" applyFill="0" applyBorder="0" applyProtection="0">
      <alignment horizontal="center"/>
    </xf>
    <xf numFmtId="185" fontId="175" fillId="0" borderId="0" applyNumberFormat="0" applyFill="0" applyBorder="0" applyProtection="0">
      <alignment horizontal="center"/>
    </xf>
    <xf numFmtId="185" fontId="176" fillId="0" borderId="0" applyNumberFormat="0" applyFill="0" applyBorder="0" applyProtection="0">
      <alignment horizontal="center"/>
    </xf>
    <xf numFmtId="185" fontId="176" fillId="0" borderId="0" applyNumberFormat="0" applyFill="0" applyBorder="0" applyProtection="0">
      <alignment horizontal="center"/>
    </xf>
    <xf numFmtId="185" fontId="176" fillId="0" borderId="0" applyNumberFormat="0" applyFill="0" applyBorder="0" applyProtection="0">
      <alignment horizontal="center"/>
    </xf>
    <xf numFmtId="185" fontId="176" fillId="0" borderId="0" applyNumberFormat="0" applyFill="0" applyBorder="0" applyProtection="0">
      <alignment horizontal="center"/>
    </xf>
    <xf numFmtId="185" fontId="176" fillId="0" borderId="0" applyNumberFormat="0" applyFill="0" applyBorder="0" applyProtection="0">
      <alignment horizontal="center"/>
    </xf>
    <xf numFmtId="185" fontId="2" fillId="0" borderId="0" applyNumberFormat="0" applyFill="0" applyBorder="0" applyProtection="0">
      <alignment horizontal="right"/>
    </xf>
    <xf numFmtId="185" fontId="2" fillId="0" borderId="0" applyNumberFormat="0" applyFill="0" applyBorder="0" applyProtection="0">
      <alignment horizontal="right"/>
    </xf>
    <xf numFmtId="185" fontId="2" fillId="0" borderId="0" applyNumberFormat="0" applyFill="0" applyBorder="0" applyProtection="0">
      <alignment horizontal="right"/>
    </xf>
    <xf numFmtId="185" fontId="2" fillId="0" borderId="0" applyNumberFormat="0" applyFill="0" applyBorder="0" applyProtection="0">
      <alignment horizontal="right"/>
    </xf>
    <xf numFmtId="185" fontId="2" fillId="0" borderId="0" applyNumberFormat="0" applyFill="0" applyBorder="0" applyProtection="0">
      <alignment horizontal="right"/>
    </xf>
    <xf numFmtId="277" fontId="2" fillId="0" borderId="0" applyFill="0" applyBorder="0" applyAlignment="0" applyProtection="0">
      <alignment wrapText="1"/>
    </xf>
    <xf numFmtId="0" fontId="177" fillId="81" borderId="0" applyNumberFormat="0" applyProtection="0">
      <alignment horizontal="center" vertical="center"/>
    </xf>
    <xf numFmtId="0" fontId="178" fillId="81" borderId="0" applyNumberFormat="0" applyProtection="0">
      <alignment horizontal="center" vertical="center"/>
    </xf>
    <xf numFmtId="0" fontId="177" fillId="81" borderId="0" applyNumberFormat="0" applyProtection="0">
      <alignment horizontal="center" vertical="center"/>
    </xf>
    <xf numFmtId="4" fontId="179" fillId="81" borderId="0" applyProtection="0">
      <alignment horizontal="center" vertical="center"/>
    </xf>
    <xf numFmtId="0" fontId="180" fillId="83" borderId="0" applyNumberFormat="0" applyProtection="0">
      <alignment horizontal="center" vertical="center"/>
    </xf>
    <xf numFmtId="0" fontId="181" fillId="81" borderId="0" applyNumberFormat="0" applyProtection="0">
      <alignment horizontal="center" vertical="center"/>
    </xf>
    <xf numFmtId="0" fontId="113" fillId="84" borderId="0" applyNumberFormat="0" applyProtection="0">
      <alignment horizontal="center" vertical="center"/>
    </xf>
    <xf numFmtId="0" fontId="64" fillId="0" borderId="0"/>
    <xf numFmtId="0" fontId="64" fillId="0" borderId="0"/>
    <xf numFmtId="0" fontId="64" fillId="0" borderId="0"/>
    <xf numFmtId="0" fontId="64" fillId="0" borderId="0"/>
    <xf numFmtId="278" fontId="182" fillId="0" borderId="0">
      <alignment horizontal="left"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185" fontId="183" fillId="2" borderId="64" applyNumberFormat="0" applyFont="0">
      <alignment horizontal="center" vertical="center"/>
    </xf>
    <xf numFmtId="0" fontId="184" fillId="0" borderId="0" applyFill="0" applyBorder="0" applyAlignment="0" applyProtection="0">
      <protection locked="0"/>
    </xf>
    <xf numFmtId="0" fontId="185" fillId="0" borderId="0" applyBorder="0" applyAlignment="0" applyProtection="0">
      <protection locked="0"/>
    </xf>
    <xf numFmtId="0" fontId="186" fillId="0" borderId="0" applyBorder="0" applyProtection="0">
      <alignment vertical="center"/>
    </xf>
    <xf numFmtId="0" fontId="186" fillId="0" borderId="0" applyBorder="0" applyProtection="0">
      <alignment vertical="center"/>
    </xf>
    <xf numFmtId="0" fontId="186" fillId="0" borderId="31" applyBorder="0" applyProtection="0">
      <alignment horizontal="right" vertical="center"/>
    </xf>
    <xf numFmtId="0" fontId="186" fillId="0" borderId="31" applyBorder="0" applyProtection="0">
      <alignment horizontal="right" vertical="center"/>
    </xf>
    <xf numFmtId="0" fontId="187" fillId="85" borderId="0" applyBorder="0" applyProtection="0">
      <alignment horizontal="centerContinuous" vertical="center"/>
    </xf>
    <xf numFmtId="0" fontId="187" fillId="85" borderId="0" applyBorder="0" applyProtection="0">
      <alignment horizontal="centerContinuous" vertical="center"/>
    </xf>
    <xf numFmtId="0" fontId="187" fillId="84" borderId="31" applyBorder="0" applyProtection="0">
      <alignment horizontal="centerContinuous" vertical="center"/>
    </xf>
    <xf numFmtId="0" fontId="187" fillId="84" borderId="31" applyBorder="0" applyProtection="0">
      <alignment horizontal="centerContinuous" vertical="center"/>
    </xf>
    <xf numFmtId="185" fontId="188" fillId="0" borderId="0" applyBorder="0" applyProtection="0">
      <alignment vertical="center"/>
    </xf>
    <xf numFmtId="0" fontId="56" fillId="0" borderId="0"/>
    <xf numFmtId="0" fontId="189" fillId="0" borderId="0" applyFill="0" applyBorder="0" applyProtection="0">
      <alignment horizontal="left"/>
    </xf>
    <xf numFmtId="0" fontId="189" fillId="0" borderId="0" applyFill="0" applyBorder="0" applyProtection="0">
      <alignment horizontal="left"/>
    </xf>
    <xf numFmtId="0" fontId="112" fillId="0" borderId="16" applyFill="0" applyBorder="0" applyProtection="0">
      <alignment horizontal="left" vertical="top"/>
    </xf>
    <xf numFmtId="0" fontId="112" fillId="0" borderId="16" applyFill="0" applyBorder="0" applyProtection="0">
      <alignment horizontal="left" vertical="top"/>
    </xf>
    <xf numFmtId="0" fontId="107" fillId="0" borderId="0">
      <alignment horizontal="centerContinuous"/>
    </xf>
    <xf numFmtId="49" fontId="14" fillId="0" borderId="31">
      <alignment vertical="center"/>
    </xf>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85" fontId="151" fillId="2" borderId="64" applyNumberFormat="0" applyFont="0">
      <alignment horizontal="center" vertical="center"/>
    </xf>
    <xf numFmtId="1" fontId="114" fillId="0" borderId="0">
      <alignment horizontal="left" vertical="center"/>
    </xf>
    <xf numFmtId="0" fontId="191" fillId="0" borderId="0"/>
    <xf numFmtId="1" fontId="114" fillId="0" borderId="0">
      <alignment horizontal="left" vertical="center"/>
    </xf>
    <xf numFmtId="1" fontId="114" fillId="0" borderId="0">
      <alignment horizontal="left" vertical="center"/>
    </xf>
    <xf numFmtId="1" fontId="114" fillId="0" borderId="0">
      <alignment horizontal="left" vertical="center"/>
    </xf>
    <xf numFmtId="1" fontId="114" fillId="0" borderId="0">
      <alignment horizontal="left" vertical="center"/>
    </xf>
    <xf numFmtId="0" fontId="192" fillId="0" borderId="0"/>
    <xf numFmtId="185" fontId="193" fillId="0" borderId="0" applyNumberFormat="0" applyFill="0" applyBorder="0" applyAlignment="0" applyProtection="0"/>
    <xf numFmtId="49" fontId="194" fillId="84" borderId="65">
      <alignment horizontal="center"/>
    </xf>
    <xf numFmtId="0" fontId="195" fillId="0" borderId="0" applyNumberFormat="0" applyFill="0" applyBorder="0" applyAlignment="0" applyProtection="0"/>
    <xf numFmtId="0" fontId="2" fillId="81" borderId="0"/>
    <xf numFmtId="279" fontId="63" fillId="0" borderId="0" applyFont="0" applyFill="0" applyBorder="0" applyAlignment="0" applyProtection="0"/>
    <xf numFmtId="280" fontId="63" fillId="0" borderId="0" applyFont="0" applyFill="0" applyBorder="0" applyAlignment="0" applyProtection="0"/>
    <xf numFmtId="280" fontId="2" fillId="0" borderId="0" applyFont="0" applyFill="0" applyBorder="0" applyAlignment="0" applyProtection="0"/>
    <xf numFmtId="281" fontId="63" fillId="0" borderId="0"/>
    <xf numFmtId="281" fontId="63" fillId="0" borderId="0"/>
    <xf numFmtId="282" fontId="63" fillId="0" borderId="0"/>
    <xf numFmtId="278" fontId="82" fillId="0" borderId="59">
      <alignment horizontal="left"/>
    </xf>
    <xf numFmtId="278" fontId="82" fillId="0" borderId="59">
      <alignment horizontal="left"/>
    </xf>
    <xf numFmtId="278" fontId="82" fillId="0" borderId="59">
      <alignment horizontal="left"/>
    </xf>
    <xf numFmtId="185" fontId="196" fillId="86" borderId="0"/>
    <xf numFmtId="185" fontId="197" fillId="0" borderId="0"/>
    <xf numFmtId="185" fontId="198" fillId="0" borderId="0"/>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199" fillId="0" borderId="39">
      <alignment horizontal="left"/>
    </xf>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200" fillId="0" borderId="66" applyNumberFormat="0" applyFill="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1" fillId="0" borderId="67"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68" applyNumberFormat="0" applyFill="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20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24" fillId="0" borderId="0" applyNumberFormat="0" applyFill="0" applyBorder="0" applyAlignment="0" applyProtection="0"/>
    <xf numFmtId="10" fontId="166" fillId="80" borderId="25" applyNumberFormat="0" applyFill="0" applyBorder="0" applyAlignment="0" applyProtection="0">
      <protection locked="0"/>
    </xf>
    <xf numFmtId="0" fontId="203" fillId="0" borderId="0"/>
    <xf numFmtId="0" fontId="79" fillId="0" borderId="36" applyNumberFormat="0" applyFill="0" applyAlignment="0" applyProtection="0"/>
    <xf numFmtId="0" fontId="79" fillId="0" borderId="36"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41" fontId="107" fillId="0" borderId="25" applyNumberFormat="0"/>
    <xf numFmtId="41" fontId="107" fillId="0" borderId="25" applyNumberFormat="0"/>
    <xf numFmtId="41" fontId="107" fillId="0" borderId="25" applyNumberFormat="0"/>
    <xf numFmtId="41" fontId="107" fillId="0" borderId="25" applyNumberFormat="0"/>
    <xf numFmtId="41" fontId="107" fillId="0" borderId="25" applyNumberFormat="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107" fillId="0" borderId="25">
      <alignment horizontal="center"/>
    </xf>
    <xf numFmtId="0" fontId="107" fillId="0" borderId="25">
      <alignment horizontal="center"/>
    </xf>
    <xf numFmtId="185" fontId="151" fillId="0" borderId="70" applyNumberFormat="0" applyFont="0" applyFill="0" applyAlignment="0"/>
    <xf numFmtId="283" fontId="89" fillId="0" borderId="0"/>
    <xf numFmtId="0" fontId="204" fillId="0" borderId="0">
      <alignment horizontal="fill"/>
    </xf>
    <xf numFmtId="37" fontId="36" fillId="62" borderId="0" applyNumberFormat="0" applyBorder="0" applyAlignment="0" applyProtection="0"/>
    <xf numFmtId="37" fontId="36" fillId="0" borderId="0"/>
    <xf numFmtId="3" fontId="38" fillId="0" borderId="52" applyProtection="0"/>
    <xf numFmtId="284" fontId="74" fillId="0" borderId="0">
      <protection locked="0"/>
    </xf>
    <xf numFmtId="285" fontId="74" fillId="0" borderId="0">
      <protection locked="0"/>
    </xf>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286" fontId="83" fillId="0" borderId="0" applyFont="0" applyFill="0" applyBorder="0" applyAlignment="0" applyProtection="0"/>
    <xf numFmtId="286" fontId="83" fillId="0" borderId="0" applyFont="0" applyFill="0" applyBorder="0" applyAlignment="0" applyProtection="0"/>
    <xf numFmtId="287" fontId="2" fillId="0" borderId="0" applyFont="0" applyFill="0" applyBorder="0" applyAlignment="0" applyProtection="0"/>
    <xf numFmtId="185" fontId="205" fillId="20" borderId="35" applyNumberFormat="0" applyAlignment="0" applyProtection="0"/>
    <xf numFmtId="185" fontId="206" fillId="45" borderId="35" applyNumberFormat="0" applyAlignment="0" applyProtection="0"/>
    <xf numFmtId="185" fontId="207" fillId="45" borderId="58" applyNumberFormat="0" applyAlignment="0" applyProtection="0"/>
    <xf numFmtId="185" fontId="208" fillId="0" borderId="0" applyNumberFormat="0" applyFill="0" applyBorder="0" applyAlignment="0" applyProtection="0"/>
    <xf numFmtId="288" fontId="83" fillId="0" borderId="0" applyFont="0" applyFill="0" applyBorder="0" applyAlignment="0" applyProtection="0"/>
    <xf numFmtId="289" fontId="83" fillId="0" borderId="0" applyFont="0" applyFill="0" applyBorder="0" applyAlignment="0" applyProtection="0"/>
    <xf numFmtId="0" fontId="195" fillId="0" borderId="0" applyNumberFormat="0" applyFill="0" applyBorder="0" applyAlignment="0" applyProtection="0"/>
    <xf numFmtId="0" fontId="195" fillId="0" borderId="0" applyNumberFormat="0" applyFill="0" applyBorder="0" applyAlignment="0" applyProtection="0"/>
    <xf numFmtId="290" fontId="19" fillId="0" borderId="0"/>
    <xf numFmtId="291" fontId="63" fillId="0" borderId="0"/>
    <xf numFmtId="291" fontId="63" fillId="0" borderId="0"/>
    <xf numFmtId="290" fontId="20" fillId="0" borderId="0"/>
    <xf numFmtId="291" fontId="63" fillId="0" borderId="0"/>
    <xf numFmtId="291" fontId="63" fillId="0" borderId="0"/>
    <xf numFmtId="179" fontId="63" fillId="0" borderId="0"/>
    <xf numFmtId="292" fontId="209" fillId="0" borderId="31" applyBorder="0" applyProtection="0">
      <alignment horizontal="right"/>
    </xf>
    <xf numFmtId="293" fontId="34" fillId="0" borderId="31">
      <alignment horizontal="right"/>
    </xf>
    <xf numFmtId="185" fontId="59" fillId="33" borderId="0" applyNumberFormat="0" applyBorder="0" applyAlignment="0" applyProtection="0"/>
    <xf numFmtId="185" fontId="59" fillId="21" borderId="0" applyNumberFormat="0" applyBorder="0" applyAlignment="0" applyProtection="0"/>
    <xf numFmtId="185" fontId="59" fillId="39" borderId="0" applyNumberFormat="0" applyBorder="0" applyAlignment="0" applyProtection="0"/>
    <xf numFmtId="185" fontId="59" fillId="29" borderId="0" applyNumberFormat="0" applyBorder="0" applyAlignment="0" applyProtection="0"/>
    <xf numFmtId="185" fontId="59" fillId="30" borderId="0" applyNumberFormat="0" applyBorder="0" applyAlignment="0" applyProtection="0"/>
    <xf numFmtId="185" fontId="59" fillId="42" borderId="0" applyNumberFormat="0" applyBorder="0" applyAlignment="0" applyProtection="0"/>
    <xf numFmtId="0" fontId="210" fillId="20" borderId="35" applyNumberFormat="0" applyAlignment="0" applyProtection="0"/>
    <xf numFmtId="0" fontId="210" fillId="20" borderId="35" applyNumberFormat="0" applyAlignment="0" applyProtection="0"/>
    <xf numFmtId="0" fontId="2" fillId="0" borderId="0"/>
    <xf numFmtId="189" fontId="211" fillId="0" borderId="0">
      <alignment horizontal="left" wrapText="1"/>
    </xf>
    <xf numFmtId="0" fontId="212" fillId="0" borderId="0"/>
    <xf numFmtId="0" fontId="212" fillId="0" borderId="0"/>
    <xf numFmtId="9" fontId="7"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58" fillId="28" borderId="0" applyNumberFormat="0" applyBorder="0" applyAlignment="0" applyProtection="0"/>
    <xf numFmtId="0" fontId="58" fillId="26" borderId="0" applyNumberFormat="0" applyBorder="0" applyAlignment="0" applyProtection="0"/>
    <xf numFmtId="0" fontId="58" fillId="23"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8" fillId="33" borderId="0" applyNumberFormat="0" applyBorder="0" applyAlignment="0" applyProtection="0"/>
    <xf numFmtId="0" fontId="58" fillId="21" borderId="0" applyNumberFormat="0" applyBorder="0" applyAlignment="0" applyProtection="0"/>
    <xf numFmtId="0" fontId="58" fillId="39"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42" borderId="0" applyNumberFormat="0" applyBorder="0" applyAlignment="0" applyProtection="0"/>
    <xf numFmtId="0" fontId="65" fillId="16" borderId="0" applyNumberFormat="0" applyBorder="0" applyAlignment="0" applyProtection="0"/>
    <xf numFmtId="0" fontId="75" fillId="45" borderId="35" applyNumberFormat="0" applyAlignment="0" applyProtection="0"/>
    <xf numFmtId="0" fontId="80" fillId="47" borderId="38" applyNumberFormat="0" applyAlignment="0" applyProtection="0"/>
    <xf numFmtId="171" fontId="2" fillId="0" borderId="0" applyFont="0" applyFill="0" applyBorder="0" applyAlignment="0" applyProtection="0"/>
    <xf numFmtId="41" fontId="2" fillId="0" borderId="0" applyFont="0" applyFill="0" applyBorder="0" applyAlignment="0" applyProtection="0"/>
    <xf numFmtId="0" fontId="2" fillId="0" borderId="0" applyFont="0" applyFill="0" applyBorder="0" applyAlignment="0" applyProtection="0"/>
    <xf numFmtId="294" fontId="2" fillId="0" borderId="0" applyFont="0" applyFill="0" applyBorder="0" applyAlignment="0" applyProtection="0"/>
    <xf numFmtId="0" fontId="103" fillId="0" borderId="0" applyNumberFormat="0" applyFill="0" applyBorder="0" applyAlignment="0" applyProtection="0"/>
    <xf numFmtId="0" fontId="71" fillId="17" borderId="0" applyNumberFormat="0" applyBorder="0" applyAlignment="0" applyProtection="0"/>
    <xf numFmtId="0" fontId="120" fillId="0" borderId="48" applyNumberFormat="0" applyFill="0" applyAlignment="0" applyProtection="0"/>
    <xf numFmtId="0" fontId="121" fillId="0" borderId="0" applyProtection="0">
      <alignment horizontal="left"/>
    </xf>
    <xf numFmtId="0" fontId="123" fillId="0" borderId="0" applyProtection="0">
      <alignment horizontal="left"/>
    </xf>
    <xf numFmtId="0" fontId="124" fillId="0" borderId="0" applyNumberFormat="0" applyFill="0" applyBorder="0" applyAlignment="0" applyProtection="0"/>
    <xf numFmtId="0" fontId="78" fillId="0" borderId="37" applyNumberFormat="0" applyFill="0" applyAlignment="0" applyProtection="0"/>
    <xf numFmtId="0" fontId="150" fillId="57" borderId="57" applyNumberFormat="0" applyFont="0" applyAlignment="0" applyProtection="0"/>
    <xf numFmtId="278" fontId="82" fillId="0" borderId="59">
      <alignment horizontal="left"/>
    </xf>
    <xf numFmtId="0" fontId="195" fillId="0" borderId="0" applyNumberFormat="0" applyFill="0" applyBorder="0" applyAlignment="0" applyProtection="0"/>
    <xf numFmtId="0" fontId="214" fillId="87" borderId="0" applyNumberFormat="0" applyBorder="0" applyAlignment="0" applyProtection="0"/>
    <xf numFmtId="173" fontId="1" fillId="0" borderId="0" applyFont="0" applyFill="0" applyBorder="0" applyAlignment="0" applyProtection="0"/>
  </cellStyleXfs>
  <cellXfs count="638">
    <xf numFmtId="0" fontId="0" fillId="0" borderId="0" xfId="0"/>
    <xf numFmtId="0" fontId="145" fillId="0" borderId="0" xfId="0" applyFont="1"/>
    <xf numFmtId="0" fontId="216" fillId="0" borderId="0" xfId="0" applyFont="1"/>
    <xf numFmtId="0" fontId="217" fillId="0" borderId="0" xfId="0" applyFont="1"/>
    <xf numFmtId="0" fontId="216" fillId="0" borderId="75" xfId="0" applyFont="1" applyBorder="1"/>
    <xf numFmtId="0" fontId="218" fillId="5" borderId="10" xfId="0" applyFont="1" applyFill="1" applyBorder="1" applyAlignment="1">
      <alignment horizontal="center" vertical="center" wrapText="1" readingOrder="1"/>
    </xf>
    <xf numFmtId="17" fontId="8" fillId="5" borderId="12" xfId="0" applyNumberFormat="1" applyFont="1" applyFill="1" applyBorder="1" applyAlignment="1">
      <alignment horizontal="center" vertical="center" wrapText="1"/>
    </xf>
    <xf numFmtId="17" fontId="8" fillId="5" borderId="13" xfId="0" applyNumberFormat="1" applyFont="1" applyFill="1" applyBorder="1" applyAlignment="1">
      <alignment horizontal="center" vertical="center" wrapText="1"/>
    </xf>
    <xf numFmtId="17" fontId="217" fillId="0" borderId="0" xfId="0" applyNumberFormat="1" applyFont="1"/>
    <xf numFmtId="177" fontId="217" fillId="0" borderId="0" xfId="0" applyNumberFormat="1" applyFont="1"/>
    <xf numFmtId="177" fontId="145" fillId="0" borderId="0" xfId="0" applyNumberFormat="1" applyFont="1"/>
    <xf numFmtId="0" fontId="222" fillId="0" borderId="0" xfId="0" applyFont="1"/>
    <xf numFmtId="0" fontId="19" fillId="0" borderId="0" xfId="0" applyFont="1"/>
    <xf numFmtId="0" fontId="9" fillId="3" borderId="8" xfId="0" applyFont="1" applyFill="1" applyBorder="1" applyAlignment="1">
      <alignment horizontal="left" vertical="center" wrapText="1" readingOrder="1"/>
    </xf>
    <xf numFmtId="177" fontId="9" fillId="3" borderId="9" xfId="0" applyNumberFormat="1" applyFont="1" applyFill="1" applyBorder="1" applyAlignment="1">
      <alignment horizontal="right" wrapText="1" readingOrder="1"/>
    </xf>
    <xf numFmtId="177" fontId="217" fillId="0" borderId="0" xfId="2" applyNumberFormat="1" applyFont="1"/>
    <xf numFmtId="165" fontId="217" fillId="0" borderId="0" xfId="0" applyNumberFormat="1" applyFont="1"/>
    <xf numFmtId="174" fontId="145" fillId="0" borderId="0" xfId="0" applyNumberFormat="1" applyFont="1"/>
    <xf numFmtId="174" fontId="9" fillId="3" borderId="9" xfId="0" applyNumberFormat="1" applyFont="1" applyFill="1" applyBorder="1" applyAlignment="1">
      <alignment horizontal="right" wrapText="1" readingOrder="1"/>
    </xf>
    <xf numFmtId="295" fontId="217" fillId="0" borderId="0" xfId="0" applyNumberFormat="1" applyFont="1"/>
    <xf numFmtId="0" fontId="224" fillId="0" borderId="0" xfId="0" applyFont="1"/>
    <xf numFmtId="0" fontId="215" fillId="6" borderId="7" xfId="0" applyFont="1" applyFill="1" applyBorder="1" applyAlignment="1">
      <alignment horizontal="left" wrapText="1" readingOrder="1"/>
    </xf>
    <xf numFmtId="0" fontId="226" fillId="0" borderId="0" xfId="0" applyFont="1"/>
    <xf numFmtId="0" fontId="226" fillId="0" borderId="71" xfId="0" applyFont="1" applyBorder="1"/>
    <xf numFmtId="0" fontId="226" fillId="0" borderId="75" xfId="0" applyFont="1" applyBorder="1"/>
    <xf numFmtId="0" fontId="226" fillId="0" borderId="77" xfId="0" applyFont="1" applyBorder="1"/>
    <xf numFmtId="0" fontId="226" fillId="0" borderId="76" xfId="0" applyFont="1" applyBorder="1"/>
    <xf numFmtId="0" fontId="8" fillId="7" borderId="74" xfId="0" applyFont="1" applyFill="1" applyBorder="1" applyAlignment="1">
      <alignment horizontal="center" vertical="center"/>
    </xf>
    <xf numFmtId="0" fontId="8" fillId="7" borderId="89" xfId="0" applyFont="1" applyFill="1" applyBorder="1" applyAlignment="1">
      <alignment horizontal="center" vertical="center"/>
    </xf>
    <xf numFmtId="0" fontId="8" fillId="7" borderId="88" xfId="0" applyFont="1" applyFill="1" applyBorder="1" applyAlignment="1">
      <alignment horizontal="center" vertical="center"/>
    </xf>
    <xf numFmtId="0" fontId="229" fillId="0" borderId="71" xfId="0" applyFont="1" applyBorder="1"/>
    <xf numFmtId="178" fontId="229" fillId="6" borderId="3" xfId="0" applyNumberFormat="1" applyFont="1" applyFill="1" applyBorder="1"/>
    <xf numFmtId="175" fontId="229" fillId="6" borderId="72" xfId="2" applyNumberFormat="1" applyFont="1" applyFill="1" applyBorder="1"/>
    <xf numFmtId="175" fontId="229" fillId="6" borderId="73" xfId="0" applyNumberFormat="1" applyFont="1" applyFill="1" applyBorder="1"/>
    <xf numFmtId="178" fontId="229" fillId="6" borderId="103" xfId="0" applyNumberFormat="1" applyFont="1" applyFill="1" applyBorder="1"/>
    <xf numFmtId="178" fontId="217" fillId="0" borderId="0" xfId="0" applyNumberFormat="1" applyFont="1"/>
    <xf numFmtId="178" fontId="145" fillId="0" borderId="0" xfId="0" applyNumberFormat="1" applyFont="1"/>
    <xf numFmtId="9" fontId="217" fillId="0" borderId="0" xfId="2" applyFont="1"/>
    <xf numFmtId="0" fontId="230" fillId="0" borderId="0" xfId="0" applyFont="1"/>
    <xf numFmtId="0" fontId="217" fillId="6" borderId="0" xfId="0" applyFont="1" applyFill="1"/>
    <xf numFmtId="0" fontId="145" fillId="6" borderId="0" xfId="0" applyFont="1" applyFill="1"/>
    <xf numFmtId="43" fontId="145" fillId="0" borderId="0" xfId="0" applyNumberFormat="1" applyFont="1"/>
    <xf numFmtId="0" fontId="226" fillId="6" borderId="71" xfId="0" applyFont="1" applyFill="1" applyBorder="1"/>
    <xf numFmtId="0" fontId="8" fillId="90" borderId="78" xfId="0" applyFont="1" applyFill="1" applyBorder="1" applyAlignment="1">
      <alignment horizontal="center" vertical="center"/>
    </xf>
    <xf numFmtId="0" fontId="8" fillId="90" borderId="87" xfId="0" applyFont="1" applyFill="1" applyBorder="1" applyAlignment="1">
      <alignment horizontal="center" vertical="center"/>
    </xf>
    <xf numFmtId="0" fontId="8" fillId="90" borderId="104" xfId="0" applyFont="1" applyFill="1" applyBorder="1" applyAlignment="1">
      <alignment horizontal="center" vertical="center"/>
    </xf>
    <xf numFmtId="175" fontId="232" fillId="0" borderId="102" xfId="2" applyNumberFormat="1" applyFont="1" applyFill="1" applyBorder="1" applyAlignment="1">
      <alignment horizontal="right" vertical="center" wrapText="1" readingOrder="1"/>
    </xf>
    <xf numFmtId="0" fontId="8" fillId="88" borderId="78" xfId="0" applyFont="1" applyFill="1" applyBorder="1" applyAlignment="1">
      <alignment horizontal="center" vertical="center"/>
    </xf>
    <xf numFmtId="0" fontId="8" fillId="88" borderId="85" xfId="0" applyFont="1" applyFill="1" applyBorder="1" applyAlignment="1">
      <alignment horizontal="center" vertical="center"/>
    </xf>
    <xf numFmtId="0" fontId="8" fillId="88" borderId="105" xfId="0" applyFont="1" applyFill="1" applyBorder="1" applyAlignment="1">
      <alignment horizontal="center" vertical="center"/>
    </xf>
    <xf numFmtId="0" fontId="229" fillId="6" borderId="71" xfId="0" applyFont="1" applyFill="1" applyBorder="1"/>
    <xf numFmtId="43" fontId="217" fillId="0" borderId="0" xfId="0" applyNumberFormat="1" applyFont="1"/>
    <xf numFmtId="0" fontId="8" fillId="91" borderId="78" xfId="0" applyFont="1" applyFill="1" applyBorder="1" applyAlignment="1">
      <alignment horizontal="center" vertical="center"/>
    </xf>
    <xf numFmtId="0" fontId="8" fillId="91" borderId="83" xfId="0" applyFont="1" applyFill="1" applyBorder="1" applyAlignment="1">
      <alignment horizontal="center" vertical="center"/>
    </xf>
    <xf numFmtId="0" fontId="8" fillId="91" borderId="106" xfId="0" applyFont="1" applyFill="1" applyBorder="1" applyAlignment="1">
      <alignment horizontal="center" vertical="center"/>
    </xf>
    <xf numFmtId="175" fontId="239" fillId="0" borderId="94" xfId="2" applyNumberFormat="1" applyFont="1" applyFill="1" applyBorder="1" applyAlignment="1">
      <alignment horizontal="right" vertical="center" wrapText="1" readingOrder="1"/>
    </xf>
    <xf numFmtId="0" fontId="8" fillId="89" borderId="78" xfId="0" applyFont="1" applyFill="1" applyBorder="1" applyAlignment="1">
      <alignment horizontal="center" vertical="center"/>
    </xf>
    <xf numFmtId="0" fontId="8" fillId="89" borderId="79" xfId="0" applyFont="1" applyFill="1" applyBorder="1" applyAlignment="1">
      <alignment horizontal="center" vertical="center"/>
    </xf>
    <xf numFmtId="0" fontId="8" fillId="89" borderId="80" xfId="0" applyFont="1" applyFill="1" applyBorder="1" applyAlignment="1">
      <alignment horizontal="center" vertical="center"/>
    </xf>
    <xf numFmtId="0" fontId="242" fillId="0" borderId="71" xfId="0" applyFont="1" applyBorder="1"/>
    <xf numFmtId="0" fontId="243" fillId="0" borderId="0" xfId="0" applyFont="1"/>
    <xf numFmtId="0" fontId="246" fillId="0" borderId="0" xfId="0" applyFont="1"/>
    <xf numFmtId="0" fontId="247" fillId="0" borderId="0" xfId="0" applyFont="1" applyAlignment="1">
      <alignment horizontal="center"/>
    </xf>
    <xf numFmtId="0" fontId="246" fillId="0" borderId="75" xfId="0" applyFont="1" applyBorder="1"/>
    <xf numFmtId="175" fontId="8" fillId="90" borderId="86" xfId="0" applyNumberFormat="1" applyFont="1" applyFill="1" applyBorder="1" applyAlignment="1">
      <alignment horizontal="center" vertical="center"/>
    </xf>
    <xf numFmtId="9" fontId="145" fillId="0" borderId="0" xfId="2" applyFont="1"/>
    <xf numFmtId="175" fontId="9" fillId="6" borderId="4" xfId="0" applyNumberFormat="1" applyFont="1" applyFill="1" applyBorder="1" applyAlignment="1">
      <alignment horizontal="right" vertical="center" wrapText="1" readingOrder="1"/>
    </xf>
    <xf numFmtId="175" fontId="8" fillId="88" borderId="84" xfId="0" applyNumberFormat="1" applyFont="1" applyFill="1" applyBorder="1" applyAlignment="1">
      <alignment horizontal="center" vertical="center"/>
    </xf>
    <xf numFmtId="0" fontId="230" fillId="6" borderId="0" xfId="0" applyFont="1" applyFill="1"/>
    <xf numFmtId="175" fontId="8" fillId="91" borderId="82" xfId="0" applyNumberFormat="1" applyFont="1" applyFill="1" applyBorder="1" applyAlignment="1">
      <alignment horizontal="center" vertical="center"/>
    </xf>
    <xf numFmtId="175" fontId="239" fillId="0" borderId="0" xfId="2" applyNumberFormat="1" applyFont="1" applyFill="1" applyBorder="1" applyAlignment="1">
      <alignment horizontal="right" vertical="center" wrapText="1" readingOrder="1"/>
    </xf>
    <xf numFmtId="175" fontId="8" fillId="89" borderId="81" xfId="0" applyNumberFormat="1" applyFont="1" applyFill="1" applyBorder="1" applyAlignment="1">
      <alignment horizontal="center" vertical="center"/>
    </xf>
    <xf numFmtId="0" fontId="8" fillId="89" borderId="107" xfId="0" applyFont="1" applyFill="1" applyBorder="1" applyAlignment="1">
      <alignment horizontal="center" vertical="center"/>
    </xf>
    <xf numFmtId="0" fontId="227" fillId="0" borderId="0" xfId="0" applyFont="1" applyAlignment="1">
      <alignment vertical="center" readingOrder="1"/>
    </xf>
    <xf numFmtId="17" fontId="8" fillId="5" borderId="11" xfId="0" applyNumberFormat="1" applyFont="1" applyFill="1" applyBorder="1" applyAlignment="1">
      <alignment horizontal="center" vertical="center"/>
    </xf>
    <xf numFmtId="0" fontId="229" fillId="6" borderId="5" xfId="0" applyFont="1" applyFill="1" applyBorder="1" applyAlignment="1">
      <alignment horizontal="left" readingOrder="1"/>
    </xf>
    <xf numFmtId="0" fontId="229" fillId="6" borderId="6" xfId="0" applyFont="1" applyFill="1" applyBorder="1" applyAlignment="1">
      <alignment horizontal="left" readingOrder="1"/>
    </xf>
    <xf numFmtId="175" fontId="217" fillId="0" borderId="0" xfId="0" applyNumberFormat="1" applyFont="1"/>
    <xf numFmtId="165" fontId="145" fillId="0" borderId="0" xfId="0" applyNumberFormat="1" applyFont="1"/>
    <xf numFmtId="0" fontId="223" fillId="0" borderId="0" xfId="0" applyFont="1" applyAlignment="1">
      <alignment vertical="top"/>
    </xf>
    <xf numFmtId="0" fontId="223" fillId="0" borderId="0" xfId="0" applyFont="1" applyAlignment="1">
      <alignment horizontal="left" vertical="top" wrapText="1"/>
    </xf>
    <xf numFmtId="0" fontId="9" fillId="0" borderId="6" xfId="0" applyFont="1" applyBorder="1" applyAlignment="1">
      <alignment horizontal="left" readingOrder="1"/>
    </xf>
    <xf numFmtId="0" fontId="228" fillId="0" borderId="71" xfId="0" applyFont="1" applyBorder="1"/>
    <xf numFmtId="178" fontId="228" fillId="0" borderId="3" xfId="0" applyNumberFormat="1" applyFont="1" applyBorder="1"/>
    <xf numFmtId="175" fontId="228" fillId="0" borderId="73" xfId="0" applyNumberFormat="1" applyFont="1" applyBorder="1"/>
    <xf numFmtId="178" fontId="4" fillId="6" borderId="103" xfId="0" applyNumberFormat="1" applyFont="1" applyFill="1" applyBorder="1"/>
    <xf numFmtId="0" fontId="4" fillId="0" borderId="6" xfId="0" applyFont="1" applyBorder="1" applyAlignment="1">
      <alignment horizontal="left" readingOrder="1"/>
    </xf>
    <xf numFmtId="0" fontId="4" fillId="0" borderId="71" xfId="0" applyFont="1" applyBorder="1"/>
    <xf numFmtId="178" fontId="4" fillId="0" borderId="3" xfId="0" applyNumberFormat="1" applyFont="1" applyBorder="1"/>
    <xf numFmtId="175" fontId="4" fillId="0" borderId="73" xfId="0" applyNumberFormat="1" applyFont="1" applyBorder="1"/>
    <xf numFmtId="0" fontId="9" fillId="0" borderId="99" xfId="0" applyFont="1" applyBorder="1" applyAlignment="1">
      <alignment horizontal="left" vertical="center" readingOrder="1"/>
    </xf>
    <xf numFmtId="178" fontId="9" fillId="0" borderId="100" xfId="0" applyNumberFormat="1" applyFont="1" applyBorder="1" applyAlignment="1">
      <alignment horizontal="right" vertical="center" wrapText="1" readingOrder="1"/>
    </xf>
    <xf numFmtId="178" fontId="9" fillId="0" borderId="109" xfId="0" applyNumberFormat="1" applyFont="1" applyBorder="1" applyAlignment="1">
      <alignment horizontal="right" vertical="center" wrapText="1" readingOrder="1"/>
    </xf>
    <xf numFmtId="178" fontId="9" fillId="0" borderId="0" xfId="0" applyNumberFormat="1" applyFont="1" applyAlignment="1">
      <alignment horizontal="right" vertical="center" wrapText="1" readingOrder="1"/>
    </xf>
    <xf numFmtId="0" fontId="231" fillId="6" borderId="0" xfId="0" applyFont="1" applyFill="1" applyAlignment="1">
      <alignment horizontal="left" vertical="center" readingOrder="1"/>
    </xf>
    <xf numFmtId="0" fontId="231" fillId="6" borderId="0" xfId="0" applyFont="1" applyFill="1" applyAlignment="1">
      <alignment horizontal="left" vertical="center" wrapText="1" readingOrder="1"/>
    </xf>
    <xf numFmtId="176" fontId="9" fillId="6" borderId="0" xfId="0" applyNumberFormat="1" applyFont="1" applyFill="1" applyAlignment="1">
      <alignment horizontal="right" vertical="center" wrapText="1" readingOrder="1"/>
    </xf>
    <xf numFmtId="175" fontId="9" fillId="6" borderId="0" xfId="0" applyNumberFormat="1" applyFont="1" applyFill="1" applyAlignment="1">
      <alignment horizontal="right" vertical="center" wrapText="1" readingOrder="1"/>
    </xf>
    <xf numFmtId="0" fontId="232" fillId="0" borderId="97" xfId="0" applyFont="1" applyBorder="1" applyAlignment="1">
      <alignment horizontal="left" vertical="center" readingOrder="1"/>
    </xf>
    <xf numFmtId="178" fontId="232" fillId="0" borderId="98" xfId="0" applyNumberFormat="1" applyFont="1" applyBorder="1"/>
    <xf numFmtId="0" fontId="9" fillId="6" borderId="0" xfId="0" applyFont="1" applyFill="1" applyAlignment="1">
      <alignment horizontal="left" vertical="center" readingOrder="1"/>
    </xf>
    <xf numFmtId="178" fontId="9" fillId="6" borderId="0" xfId="0" applyNumberFormat="1" applyFont="1" applyFill="1" applyAlignment="1">
      <alignment horizontal="right" vertical="center" wrapText="1" readingOrder="1"/>
    </xf>
    <xf numFmtId="0" fontId="2" fillId="0" borderId="71" xfId="0" applyFont="1" applyBorder="1"/>
    <xf numFmtId="0" fontId="233" fillId="0" borderId="90" xfId="0" applyFont="1" applyBorder="1" applyAlignment="1">
      <alignment horizontal="left" vertical="center" readingOrder="1"/>
    </xf>
    <xf numFmtId="0" fontId="234" fillId="0" borderId="71" xfId="0" applyFont="1" applyBorder="1"/>
    <xf numFmtId="175" fontId="233" fillId="0" borderId="91" xfId="0" applyNumberFormat="1" applyFont="1" applyBorder="1" applyAlignment="1">
      <alignment horizontal="right" vertical="center" wrapText="1" readingOrder="1"/>
    </xf>
    <xf numFmtId="0" fontId="233" fillId="0" borderId="0" xfId="0" applyFont="1" applyAlignment="1">
      <alignment horizontal="left" vertical="center" readingOrder="1"/>
    </xf>
    <xf numFmtId="178" fontId="233" fillId="0" borderId="0" xfId="0" applyNumberFormat="1" applyFont="1" applyAlignment="1">
      <alignment horizontal="right" vertical="center" wrapText="1" readingOrder="1"/>
    </xf>
    <xf numFmtId="176" fontId="233" fillId="0" borderId="0" xfId="0" applyNumberFormat="1" applyFont="1" applyAlignment="1">
      <alignment horizontal="right" vertical="center" wrapText="1" readingOrder="1"/>
    </xf>
    <xf numFmtId="175" fontId="233" fillId="0" borderId="0" xfId="0" applyNumberFormat="1" applyFont="1" applyAlignment="1">
      <alignment horizontal="right" vertical="center" wrapText="1" readingOrder="1"/>
    </xf>
    <xf numFmtId="0" fontId="236" fillId="0" borderId="71" xfId="0" applyFont="1" applyBorder="1"/>
    <xf numFmtId="0" fontId="238" fillId="0" borderId="71" xfId="0" applyFont="1" applyBorder="1"/>
    <xf numFmtId="178" fontId="237" fillId="0" borderId="0" xfId="0" applyNumberFormat="1" applyFont="1" applyAlignment="1">
      <alignment horizontal="right" vertical="center" wrapText="1" readingOrder="1"/>
    </xf>
    <xf numFmtId="178" fontId="237" fillId="0" borderId="0" xfId="0" applyNumberFormat="1" applyFont="1"/>
    <xf numFmtId="9" fontId="237" fillId="0" borderId="0" xfId="0" applyNumberFormat="1" applyFont="1"/>
    <xf numFmtId="0" fontId="239" fillId="0" borderId="92" xfId="0" applyFont="1" applyBorder="1" applyAlignment="1">
      <alignment horizontal="left" vertical="center" readingOrder="1"/>
    </xf>
    <xf numFmtId="0" fontId="240" fillId="0" borderId="71" xfId="0" applyFont="1" applyBorder="1"/>
    <xf numFmtId="0" fontId="239" fillId="0" borderId="0" xfId="0" applyFont="1" applyAlignment="1">
      <alignment horizontal="left" vertical="center" readingOrder="1"/>
    </xf>
    <xf numFmtId="178" fontId="239" fillId="0" borderId="0" xfId="0" applyNumberFormat="1" applyFont="1" applyAlignment="1">
      <alignment horizontal="right" vertical="center" wrapText="1" readingOrder="1"/>
    </xf>
    <xf numFmtId="178" fontId="239" fillId="0" borderId="0" xfId="0" applyNumberFormat="1" applyFont="1"/>
    <xf numFmtId="0" fontId="241" fillId="0" borderId="95" xfId="0" applyFont="1" applyBorder="1" applyAlignment="1">
      <alignment horizontal="left" vertical="center" readingOrder="1"/>
    </xf>
    <xf numFmtId="0" fontId="9" fillId="0" borderId="0" xfId="0" applyFont="1" applyAlignment="1">
      <alignment horizontal="left" readingOrder="1"/>
    </xf>
    <xf numFmtId="0" fontId="215" fillId="0" borderId="7" xfId="0" applyFont="1" applyBorder="1" applyAlignment="1">
      <alignment horizontal="left" wrapText="1" readingOrder="1"/>
    </xf>
    <xf numFmtId="0" fontId="221" fillId="0" borderId="7" xfId="0" applyFont="1" applyBorder="1" applyAlignment="1">
      <alignment horizontal="left" wrapText="1" indent="2" readingOrder="1"/>
    </xf>
    <xf numFmtId="3" fontId="213" fillId="6" borderId="0" xfId="0" applyNumberFormat="1" applyFont="1" applyFill="1" applyAlignment="1">
      <alignment vertical="center" wrapText="1" readingOrder="1"/>
    </xf>
    <xf numFmtId="0" fontId="118" fillId="0" borderId="0" xfId="0" applyFont="1" applyAlignment="1">
      <alignment horizontal="left" vertical="center"/>
    </xf>
    <xf numFmtId="0" fontId="9" fillId="0" borderId="0" xfId="0" applyFont="1" applyAlignment="1">
      <alignment horizontal="left" vertical="center" wrapText="1" readingOrder="1"/>
    </xf>
    <xf numFmtId="174" fontId="9" fillId="0" borderId="0" xfId="0" applyNumberFormat="1" applyFont="1" applyAlignment="1">
      <alignment horizontal="right" wrapText="1" readingOrder="1"/>
    </xf>
    <xf numFmtId="0" fontId="215" fillId="0" borderId="0" xfId="0" applyFont="1" applyAlignment="1">
      <alignment horizontal="left" wrapText="1" readingOrder="1"/>
    </xf>
    <xf numFmtId="0" fontId="118" fillId="0" borderId="0" xfId="0" applyFont="1" applyAlignment="1">
      <alignment horizontal="left" vertical="center" readingOrder="1"/>
    </xf>
    <xf numFmtId="0" fontId="225" fillId="0" borderId="0" xfId="0" applyFont="1" applyAlignment="1">
      <alignment vertical="center"/>
    </xf>
    <xf numFmtId="175" fontId="241" fillId="0" borderId="112" xfId="2" applyNumberFormat="1" applyFont="1" applyFill="1" applyBorder="1" applyAlignment="1">
      <alignment horizontal="right" vertical="center" wrapText="1" readingOrder="1"/>
    </xf>
    <xf numFmtId="0" fontId="8" fillId="92" borderId="78" xfId="0" applyFont="1" applyFill="1" applyBorder="1" applyAlignment="1">
      <alignment horizontal="center" vertical="center"/>
    </xf>
    <xf numFmtId="0" fontId="235" fillId="0" borderId="114" xfId="0" applyFont="1" applyBorder="1" applyAlignment="1">
      <alignment horizontal="left" vertical="center" readingOrder="1"/>
    </xf>
    <xf numFmtId="175" fontId="4" fillId="0" borderId="115" xfId="0" applyNumberFormat="1" applyFont="1" applyBorder="1"/>
    <xf numFmtId="0" fontId="8" fillId="92" borderId="119" xfId="0" applyFont="1" applyFill="1" applyBorder="1" applyAlignment="1">
      <alignment horizontal="center" vertical="center"/>
    </xf>
    <xf numFmtId="175" fontId="8" fillId="92" borderId="121" xfId="0" applyNumberFormat="1" applyFont="1" applyFill="1" applyBorder="1" applyAlignment="1">
      <alignment horizontal="center" vertical="center"/>
    </xf>
    <xf numFmtId="0" fontId="226" fillId="0" borderId="120" xfId="0" applyFont="1" applyBorder="1"/>
    <xf numFmtId="0" fontId="8" fillId="92" borderId="122" xfId="0" applyFont="1" applyFill="1" applyBorder="1" applyAlignment="1">
      <alignment horizontal="center" vertical="center"/>
    </xf>
    <xf numFmtId="0" fontId="249" fillId="6" borderId="6" xfId="0" applyFont="1" applyFill="1" applyBorder="1" applyAlignment="1">
      <alignment horizontal="left" readingOrder="1"/>
    </xf>
    <xf numFmtId="0" fontId="249" fillId="0" borderId="71" xfId="0" applyFont="1" applyBorder="1"/>
    <xf numFmtId="0" fontId="217" fillId="0" borderId="0" xfId="0" applyFont="1" applyAlignment="1">
      <alignment horizontal="center"/>
    </xf>
    <xf numFmtId="175" fontId="248" fillId="0" borderId="117" xfId="2" applyNumberFormat="1" applyFont="1" applyFill="1" applyBorder="1" applyAlignment="1">
      <alignment horizontal="right" vertical="center" wrapText="1" readingOrder="1"/>
    </xf>
    <xf numFmtId="175" fontId="9" fillId="0" borderId="101" xfId="2" applyNumberFormat="1" applyFont="1" applyBorder="1" applyAlignment="1">
      <alignment horizontal="right" vertical="center" wrapText="1" readingOrder="1"/>
    </xf>
    <xf numFmtId="177" fontId="2" fillId="0" borderId="0" xfId="1" applyNumberFormat="1" applyFont="1" applyAlignment="1">
      <alignment horizontal="right" wrapText="1" readingOrder="1"/>
    </xf>
    <xf numFmtId="175" fontId="215" fillId="0" borderId="0" xfId="2" applyNumberFormat="1" applyFont="1" applyAlignment="1">
      <alignment horizontal="right" wrapText="1" readingOrder="1"/>
    </xf>
    <xf numFmtId="0" fontId="215" fillId="6" borderId="0" xfId="0" applyFont="1" applyFill="1" applyAlignment="1">
      <alignment horizontal="left" vertical="center" wrapText="1" readingOrder="1"/>
    </xf>
    <xf numFmtId="0" fontId="226" fillId="6" borderId="0" xfId="0" applyFont="1" applyFill="1"/>
    <xf numFmtId="0" fontId="227" fillId="6" borderId="0" xfId="0" applyFont="1" applyFill="1" applyAlignment="1">
      <alignment vertical="center" readingOrder="1"/>
    </xf>
    <xf numFmtId="0" fontId="227" fillId="0" borderId="75" xfId="0" applyFont="1" applyBorder="1" applyAlignment="1">
      <alignment vertical="center" readingOrder="1"/>
    </xf>
    <xf numFmtId="0" fontId="227" fillId="6" borderId="75" xfId="0" applyFont="1" applyFill="1" applyBorder="1" applyAlignment="1">
      <alignment vertical="center" readingOrder="1"/>
    </xf>
    <xf numFmtId="0" fontId="251" fillId="6" borderId="0" xfId="0" applyFont="1" applyFill="1"/>
    <xf numFmtId="0" fontId="252" fillId="89" borderId="5" xfId="0" applyFont="1" applyFill="1" applyBorder="1" applyAlignment="1">
      <alignment horizontal="center" vertical="center"/>
    </xf>
    <xf numFmtId="0" fontId="252" fillId="6" borderId="0" xfId="0" applyFont="1" applyFill="1" applyAlignment="1">
      <alignment horizontal="center" vertical="center"/>
    </xf>
    <xf numFmtId="0" fontId="252" fillId="89" borderId="123" xfId="0" applyFont="1" applyFill="1" applyBorder="1" applyAlignment="1">
      <alignment horizontal="center" vertical="center"/>
    </xf>
    <xf numFmtId="0" fontId="252" fillId="89" borderId="124" xfId="0" applyFont="1" applyFill="1" applyBorder="1" applyAlignment="1">
      <alignment horizontal="center" vertical="center"/>
    </xf>
    <xf numFmtId="0" fontId="252" fillId="6" borderId="124" xfId="0" applyFont="1" applyFill="1" applyBorder="1" applyAlignment="1">
      <alignment horizontal="center" vertical="center"/>
    </xf>
    <xf numFmtId="0" fontId="252" fillId="89" borderId="125" xfId="0" applyFont="1" applyFill="1" applyBorder="1" applyAlignment="1">
      <alignment horizontal="center" vertical="center"/>
    </xf>
    <xf numFmtId="0" fontId="253" fillId="6" borderId="0" xfId="0" applyFont="1" applyFill="1" applyAlignment="1">
      <alignment horizontal="left" vertical="center" readingOrder="1"/>
    </xf>
    <xf numFmtId="0" fontId="145" fillId="0" borderId="4" xfId="0" applyFont="1" applyBorder="1"/>
    <xf numFmtId="0" fontId="145" fillId="0" borderId="3" xfId="0" applyFont="1" applyBorder="1"/>
    <xf numFmtId="0" fontId="145" fillId="6" borderId="4" xfId="0" applyFont="1" applyFill="1" applyBorder="1"/>
    <xf numFmtId="0" fontId="145" fillId="0" borderId="6" xfId="0" applyFont="1" applyBorder="1"/>
    <xf numFmtId="0" fontId="255" fillId="6" borderId="0" xfId="0" applyFont="1" applyFill="1"/>
    <xf numFmtId="3" fontId="145" fillId="0" borderId="4" xfId="0" applyNumberFormat="1" applyFont="1" applyBorder="1"/>
    <xf numFmtId="3" fontId="145" fillId="0" borderId="3" xfId="0" applyNumberFormat="1" applyFont="1" applyBorder="1" applyAlignment="1">
      <alignment horizontal="right"/>
    </xf>
    <xf numFmtId="3" fontId="145" fillId="0" borderId="0" xfId="0" applyNumberFormat="1" applyFont="1" applyAlignment="1">
      <alignment horizontal="right"/>
    </xf>
    <xf numFmtId="178" fontId="145" fillId="0" borderId="4" xfId="0" applyNumberFormat="1" applyFont="1" applyBorder="1"/>
    <xf numFmtId="0" fontId="256" fillId="0" borderId="3" xfId="0" applyFont="1" applyBorder="1"/>
    <xf numFmtId="0" fontId="145" fillId="0" borderId="128" xfId="0" applyFont="1" applyBorder="1"/>
    <xf numFmtId="0" fontId="256" fillId="0" borderId="127" xfId="0" applyFont="1" applyBorder="1"/>
    <xf numFmtId="0" fontId="145" fillId="0" borderId="127" xfId="0" applyFont="1" applyBorder="1"/>
    <xf numFmtId="0" fontId="145" fillId="6" borderId="128" xfId="0" applyFont="1" applyFill="1" applyBorder="1"/>
    <xf numFmtId="0" fontId="145" fillId="0" borderId="126" xfId="0" applyFont="1" applyBorder="1"/>
    <xf numFmtId="0" fontId="256" fillId="0" borderId="0" xfId="0" applyFont="1"/>
    <xf numFmtId="175" fontId="145" fillId="0" borderId="0" xfId="0" applyNumberFormat="1" applyFont="1"/>
    <xf numFmtId="175" fontId="252" fillId="89" borderId="5" xfId="0" applyNumberFormat="1" applyFont="1" applyFill="1" applyBorder="1" applyAlignment="1">
      <alignment horizontal="center" vertical="center"/>
    </xf>
    <xf numFmtId="174" fontId="254" fillId="0" borderId="4" xfId="0" applyNumberFormat="1" applyFont="1" applyBorder="1"/>
    <xf numFmtId="174" fontId="254" fillId="0" borderId="0" xfId="0" applyNumberFormat="1" applyFont="1"/>
    <xf numFmtId="174" fontId="145" fillId="0" borderId="4" xfId="0" applyNumberFormat="1" applyFont="1" applyBorder="1"/>
    <xf numFmtId="174" fontId="145" fillId="0" borderId="128" xfId="0" applyNumberFormat="1" applyFont="1" applyBorder="1"/>
    <xf numFmtId="0" fontId="255" fillId="0" borderId="0" xfId="0" applyFont="1"/>
    <xf numFmtId="0" fontId="145" fillId="0" borderId="76" xfId="0" applyFont="1" applyBorder="1"/>
    <xf numFmtId="0" fontId="145" fillId="6" borderId="76" xfId="0" applyFont="1" applyFill="1" applyBorder="1"/>
    <xf numFmtId="0" fontId="256" fillId="6" borderId="0" xfId="0" applyFont="1" applyFill="1"/>
    <xf numFmtId="0" fontId="145" fillId="0" borderId="130" xfId="0" applyFont="1" applyBorder="1"/>
    <xf numFmtId="0" fontId="145" fillId="6" borderId="130" xfId="0" applyFont="1" applyFill="1" applyBorder="1"/>
    <xf numFmtId="0" fontId="252" fillId="5" borderId="125" xfId="0" applyFont="1" applyFill="1" applyBorder="1" applyAlignment="1">
      <alignment horizontal="center" vertical="center"/>
    </xf>
    <xf numFmtId="0" fontId="252" fillId="5" borderId="123" xfId="0" applyFont="1" applyFill="1" applyBorder="1" applyAlignment="1">
      <alignment horizontal="center" vertical="center"/>
    </xf>
    <xf numFmtId="0" fontId="252" fillId="5" borderId="124" xfId="0" applyFont="1" applyFill="1" applyBorder="1" applyAlignment="1">
      <alignment horizontal="center" vertical="center"/>
    </xf>
    <xf numFmtId="175" fontId="252" fillId="5" borderId="5" xfId="0" applyNumberFormat="1" applyFont="1" applyFill="1" applyBorder="1" applyAlignment="1">
      <alignment horizontal="center" vertical="center"/>
    </xf>
    <xf numFmtId="0" fontId="252" fillId="5" borderId="5" xfId="0" applyFont="1" applyFill="1" applyBorder="1" applyAlignment="1">
      <alignment horizontal="center" vertical="center"/>
    </xf>
    <xf numFmtId="1" fontId="145" fillId="0" borderId="128" xfId="0" applyNumberFormat="1" applyFont="1" applyBorder="1"/>
    <xf numFmtId="1" fontId="145" fillId="0" borderId="0" xfId="0" applyNumberFormat="1" applyFont="1"/>
    <xf numFmtId="0" fontId="145" fillId="0" borderId="0" xfId="0" applyFont="1" applyAlignment="1">
      <alignment horizontal="right"/>
    </xf>
    <xf numFmtId="0" fontId="252" fillId="94" borderId="5" xfId="0" applyFont="1" applyFill="1" applyBorder="1" applyAlignment="1">
      <alignment horizontal="center" vertical="center"/>
    </xf>
    <xf numFmtId="0" fontId="252" fillId="94" borderId="123" xfId="0" applyFont="1" applyFill="1" applyBorder="1" applyAlignment="1">
      <alignment horizontal="center" vertical="center"/>
    </xf>
    <xf numFmtId="0" fontId="252" fillId="94" borderId="124" xfId="0" applyFont="1" applyFill="1" applyBorder="1" applyAlignment="1">
      <alignment horizontal="center" vertical="center"/>
    </xf>
    <xf numFmtId="174" fontId="145" fillId="0" borderId="131" xfId="0" applyNumberFormat="1" applyFont="1" applyBorder="1"/>
    <xf numFmtId="0" fontId="145" fillId="0" borderId="131" xfId="0" applyFont="1" applyBorder="1"/>
    <xf numFmtId="0" fontId="145" fillId="6" borderId="131" xfId="0" applyFont="1" applyFill="1" applyBorder="1"/>
    <xf numFmtId="0" fontId="254" fillId="6" borderId="126" xfId="0" applyFont="1" applyFill="1" applyBorder="1"/>
    <xf numFmtId="0" fontId="254" fillId="6" borderId="128" xfId="0" applyFont="1" applyFill="1" applyBorder="1"/>
    <xf numFmtId="0" fontId="254" fillId="6" borderId="0" xfId="0" applyFont="1" applyFill="1"/>
    <xf numFmtId="0" fontId="145" fillId="6" borderId="127" xfId="0" applyFont="1" applyFill="1" applyBorder="1"/>
    <xf numFmtId="0" fontId="254" fillId="6" borderId="127" xfId="0" applyFont="1" applyFill="1" applyBorder="1"/>
    <xf numFmtId="0" fontId="228" fillId="6" borderId="0" xfId="0" applyFont="1" applyFill="1"/>
    <xf numFmtId="0" fontId="257" fillId="6" borderId="0" xfId="0" applyFont="1" applyFill="1" applyAlignment="1">
      <alignment horizontal="left" vertical="center" wrapText="1" readingOrder="1"/>
    </xf>
    <xf numFmtId="9" fontId="9" fillId="6" borderId="0" xfId="2" applyFont="1" applyFill="1" applyAlignment="1">
      <alignment horizontal="right" vertical="center" wrapText="1" readingOrder="1"/>
    </xf>
    <xf numFmtId="0" fontId="258" fillId="6" borderId="0" xfId="0" applyFont="1" applyFill="1" applyAlignment="1">
      <alignment horizontal="left" vertical="center" readingOrder="1"/>
    </xf>
    <xf numFmtId="0" fontId="4" fillId="6" borderId="6" xfId="0" applyFont="1" applyFill="1" applyBorder="1" applyAlignment="1">
      <alignment horizontal="left" readingOrder="1"/>
    </xf>
    <xf numFmtId="0" fontId="218" fillId="0" borderId="0" xfId="0" applyFont="1" applyAlignment="1">
      <alignment horizontal="center" vertical="center" wrapText="1" readingOrder="1"/>
    </xf>
    <xf numFmtId="17" fontId="8" fillId="0" borderId="0" xfId="0" applyNumberFormat="1" applyFont="1" applyAlignment="1">
      <alignment horizontal="center" vertical="center"/>
    </xf>
    <xf numFmtId="17" fontId="8" fillId="0" borderId="0" xfId="0" applyNumberFormat="1" applyFont="1" applyAlignment="1">
      <alignment horizontal="center" vertical="center" wrapText="1"/>
    </xf>
    <xf numFmtId="0" fontId="8" fillId="0" borderId="0" xfId="0" applyFont="1" applyAlignment="1">
      <alignment horizontal="center" vertical="center"/>
    </xf>
    <xf numFmtId="174" fontId="215" fillId="0" borderId="0" xfId="2" applyNumberFormat="1" applyFont="1" applyAlignment="1">
      <alignment horizontal="right" wrapText="1" readingOrder="1"/>
    </xf>
    <xf numFmtId="0" fontId="216" fillId="0" borderId="0" xfId="0" applyFont="1" applyAlignment="1">
      <alignment horizontal="left"/>
    </xf>
    <xf numFmtId="177" fontId="2" fillId="0" borderId="0" xfId="1" applyNumberFormat="1" applyFont="1" applyAlignment="1">
      <alignment wrapText="1" readingOrder="1"/>
    </xf>
    <xf numFmtId="0" fontId="221" fillId="0" borderId="0" xfId="0" applyFont="1" applyAlignment="1">
      <alignment horizontal="left" wrapText="1" indent="2" readingOrder="1"/>
    </xf>
    <xf numFmtId="0" fontId="220" fillId="0" borderId="0" xfId="0" applyFont="1"/>
    <xf numFmtId="0" fontId="216" fillId="0" borderId="0" xfId="2" applyNumberFormat="1" applyFont="1" applyAlignment="1">
      <alignment horizontal="left"/>
    </xf>
    <xf numFmtId="296" fontId="217" fillId="0" borderId="0" xfId="0" applyNumberFormat="1" applyFont="1"/>
    <xf numFmtId="0" fontId="213" fillId="0" borderId="0" xfId="0" applyFont="1" applyAlignment="1">
      <alignment horizontal="left" vertical="center" wrapText="1" readingOrder="1"/>
    </xf>
    <xf numFmtId="0" fontId="217" fillId="0" borderId="0" xfId="2" applyNumberFormat="1" applyFont="1"/>
    <xf numFmtId="0" fontId="225" fillId="0" borderId="75" xfId="0" applyFont="1" applyBorder="1" applyAlignment="1">
      <alignment vertical="center"/>
    </xf>
    <xf numFmtId="0" fontId="145" fillId="0" borderId="75" xfId="0" applyFont="1" applyBorder="1"/>
    <xf numFmtId="0" fontId="9" fillId="0" borderId="0" xfId="0" applyFont="1" applyAlignment="1">
      <alignment horizontal="left" vertical="center" readingOrder="1"/>
    </xf>
    <xf numFmtId="0" fontId="251" fillId="0" borderId="0" xfId="0" applyFont="1"/>
    <xf numFmtId="178" fontId="226" fillId="0" borderId="0" xfId="0" applyNumberFormat="1" applyFont="1"/>
    <xf numFmtId="0" fontId="226" fillId="0" borderId="0" xfId="0" applyFont="1" applyAlignment="1">
      <alignment horizontal="right"/>
    </xf>
    <xf numFmtId="0" fontId="228" fillId="0" borderId="0" xfId="0" applyFont="1"/>
    <xf numFmtId="0" fontId="257" fillId="0" borderId="0" xfId="0" applyFont="1" applyAlignment="1">
      <alignment horizontal="left" vertical="center" wrapText="1" readingOrder="1"/>
    </xf>
    <xf numFmtId="176" fontId="9" fillId="0" borderId="0" xfId="0" applyNumberFormat="1" applyFont="1" applyAlignment="1">
      <alignment horizontal="right" vertical="center" wrapText="1" readingOrder="1"/>
    </xf>
    <xf numFmtId="9" fontId="9" fillId="0" borderId="0" xfId="2" applyFont="1" applyAlignment="1">
      <alignment horizontal="right" vertical="center" wrapText="1" readingOrder="1"/>
    </xf>
    <xf numFmtId="178" fontId="229" fillId="6" borderId="0" xfId="0" applyNumberFormat="1" applyFont="1" applyFill="1"/>
    <xf numFmtId="178" fontId="4" fillId="6" borderId="3" xfId="0" applyNumberFormat="1" applyFont="1" applyFill="1" applyBorder="1"/>
    <xf numFmtId="175" fontId="4" fillId="6" borderId="73" xfId="0" applyNumberFormat="1" applyFont="1" applyFill="1" applyBorder="1"/>
    <xf numFmtId="178" fontId="248" fillId="0" borderId="118" xfId="0" applyNumberFormat="1" applyFont="1" applyBorder="1" applyAlignment="1">
      <alignment horizontal="left" vertical="center" wrapText="1" readingOrder="1"/>
    </xf>
    <xf numFmtId="0" fontId="250" fillId="0" borderId="71" xfId="0" applyFont="1" applyBorder="1"/>
    <xf numFmtId="178" fontId="229" fillId="6" borderId="6" xfId="0" applyNumberFormat="1" applyFont="1" applyFill="1" applyBorder="1"/>
    <xf numFmtId="0" fontId="118" fillId="0" borderId="75" xfId="0" applyFont="1" applyBorder="1" applyAlignment="1">
      <alignment horizontal="left" vertical="center"/>
    </xf>
    <xf numFmtId="0" fontId="145" fillId="96" borderId="6" xfId="0" applyFont="1" applyFill="1" applyBorder="1" applyAlignment="1">
      <alignment horizontal="left"/>
    </xf>
    <xf numFmtId="0" fontId="260" fillId="96" borderId="6" xfId="0" applyFont="1" applyFill="1" applyBorder="1" applyAlignment="1">
      <alignment horizontal="right"/>
    </xf>
    <xf numFmtId="0" fontId="253" fillId="96" borderId="6" xfId="0" applyFont="1" applyFill="1" applyBorder="1" applyAlignment="1">
      <alignment horizontal="left" vertical="center" readingOrder="1"/>
    </xf>
    <xf numFmtId="0" fontId="260" fillId="96" borderId="126" xfId="0" applyFont="1" applyFill="1" applyBorder="1" applyAlignment="1">
      <alignment horizontal="right"/>
    </xf>
    <xf numFmtId="0" fontId="253" fillId="96" borderId="5" xfId="0" applyFont="1" applyFill="1" applyBorder="1" applyAlignment="1">
      <alignment horizontal="left" vertical="center" readingOrder="1"/>
    </xf>
    <xf numFmtId="174" fontId="254" fillId="96" borderId="6" xfId="0" applyNumberFormat="1" applyFont="1" applyFill="1" applyBorder="1"/>
    <xf numFmtId="174" fontId="145" fillId="96" borderId="6" xfId="0" applyNumberFormat="1" applyFont="1" applyFill="1" applyBorder="1"/>
    <xf numFmtId="174" fontId="145" fillId="96" borderId="6" xfId="0" applyNumberFormat="1" applyFont="1" applyFill="1" applyBorder="1" applyAlignment="1">
      <alignment horizontal="right"/>
    </xf>
    <xf numFmtId="174" fontId="145" fillId="96" borderId="126" xfId="0" applyNumberFormat="1" applyFont="1" applyFill="1" applyBorder="1"/>
    <xf numFmtId="175" fontId="254" fillId="96" borderId="6" xfId="0" applyNumberFormat="1" applyFont="1" applyFill="1" applyBorder="1"/>
    <xf numFmtId="175" fontId="145" fillId="96" borderId="6" xfId="0" applyNumberFormat="1" applyFont="1" applyFill="1" applyBorder="1"/>
    <xf numFmtId="175" fontId="145" fillId="96" borderId="126" xfId="0" applyNumberFormat="1" applyFont="1" applyFill="1" applyBorder="1"/>
    <xf numFmtId="0" fontId="253" fillId="96" borderId="129" xfId="0" applyFont="1" applyFill="1" applyBorder="1" applyAlignment="1">
      <alignment horizontal="left" vertical="center" readingOrder="1"/>
    </xf>
    <xf numFmtId="0" fontId="145" fillId="96" borderId="126" xfId="0" applyFont="1" applyFill="1" applyBorder="1" applyAlignment="1">
      <alignment horizontal="left"/>
    </xf>
    <xf numFmtId="0" fontId="259" fillId="96" borderId="6" xfId="0" applyFont="1" applyFill="1" applyBorder="1" applyAlignment="1">
      <alignment horizontal="left" vertical="center" readingOrder="1"/>
    </xf>
    <xf numFmtId="0" fontId="254" fillId="96" borderId="6" xfId="0" applyFont="1" applyFill="1" applyBorder="1"/>
    <xf numFmtId="4" fontId="254" fillId="96" borderId="126" xfId="0" applyNumberFormat="1" applyFont="1" applyFill="1" applyBorder="1"/>
    <xf numFmtId="175" fontId="254" fillId="96" borderId="126" xfId="0" applyNumberFormat="1" applyFont="1" applyFill="1" applyBorder="1"/>
    <xf numFmtId="175" fontId="9" fillId="0" borderId="0" xfId="2" applyNumberFormat="1" applyFont="1" applyFill="1" applyBorder="1" applyAlignment="1">
      <alignment horizontal="right" vertical="center" wrapText="1" readingOrder="1"/>
    </xf>
    <xf numFmtId="175" fontId="229" fillId="6" borderId="121" xfId="0" applyNumberFormat="1" applyFont="1" applyFill="1" applyBorder="1" applyAlignment="1">
      <alignment horizontal="right"/>
    </xf>
    <xf numFmtId="0" fontId="241" fillId="0" borderId="0" xfId="0" applyFont="1" applyAlignment="1">
      <alignment horizontal="left" vertical="center" readingOrder="1"/>
    </xf>
    <xf numFmtId="0" fontId="242" fillId="0" borderId="0" xfId="0" applyFont="1"/>
    <xf numFmtId="178" fontId="241" fillId="0" borderId="0" xfId="0" applyNumberFormat="1" applyFont="1" applyAlignment="1">
      <alignment horizontal="right" vertical="center" wrapText="1" readingOrder="1"/>
    </xf>
    <xf numFmtId="178" fontId="241" fillId="0" borderId="0" xfId="0" applyNumberFormat="1" applyFont="1"/>
    <xf numFmtId="175" fontId="241" fillId="0" borderId="0" xfId="2" applyNumberFormat="1" applyFont="1" applyFill="1" applyBorder="1" applyAlignment="1">
      <alignment horizontal="right" vertical="center" wrapText="1" readingOrder="1"/>
    </xf>
    <xf numFmtId="0" fontId="8" fillId="97" borderId="0" xfId="0" applyFont="1" applyFill="1" applyAlignment="1">
      <alignment horizontal="center" vertical="center"/>
    </xf>
    <xf numFmtId="0" fontId="8" fillId="6" borderId="0" xfId="0" applyFont="1" applyFill="1" applyAlignment="1">
      <alignment horizontal="center" vertical="center"/>
    </xf>
    <xf numFmtId="175" fontId="8" fillId="97" borderId="5" xfId="0" applyNumberFormat="1" applyFont="1" applyFill="1" applyBorder="1" applyAlignment="1">
      <alignment horizontal="center" vertical="center"/>
    </xf>
    <xf numFmtId="175" fontId="229" fillId="6" borderId="0" xfId="0" applyNumberFormat="1" applyFont="1" applyFill="1"/>
    <xf numFmtId="175" fontId="229" fillId="6" borderId="6" xfId="0" applyNumberFormat="1" applyFont="1" applyFill="1" applyBorder="1"/>
    <xf numFmtId="0" fontId="237" fillId="0" borderId="138" xfId="0" applyFont="1" applyBorder="1" applyAlignment="1">
      <alignment horizontal="left" vertical="center" readingOrder="1"/>
    </xf>
    <xf numFmtId="3" fontId="237" fillId="0" borderId="138" xfId="0" applyNumberFormat="1" applyFont="1" applyBorder="1" applyAlignment="1">
      <alignment horizontal="right" vertical="center" readingOrder="1"/>
    </xf>
    <xf numFmtId="3" fontId="228" fillId="0" borderId="71" xfId="0" applyNumberFormat="1" applyFont="1" applyBorder="1"/>
    <xf numFmtId="175" fontId="228" fillId="6" borderId="0" xfId="2" applyNumberFormat="1" applyFont="1" applyFill="1" applyBorder="1"/>
    <xf numFmtId="175" fontId="237" fillId="0" borderId="138" xfId="0" applyNumberFormat="1" applyFont="1" applyBorder="1" applyAlignment="1">
      <alignment horizontal="right" vertical="center" readingOrder="1"/>
    </xf>
    <xf numFmtId="0" fontId="228" fillId="6" borderId="71" xfId="0" applyFont="1" applyFill="1" applyBorder="1"/>
    <xf numFmtId="0" fontId="248" fillId="0" borderId="139" xfId="0" applyFont="1" applyBorder="1" applyAlignment="1">
      <alignment horizontal="left" vertical="center" readingOrder="1"/>
    </xf>
    <xf numFmtId="0" fontId="229" fillId="98" borderId="6" xfId="0" applyFont="1" applyFill="1" applyBorder="1" applyAlignment="1">
      <alignment horizontal="left" readingOrder="1"/>
    </xf>
    <xf numFmtId="0" fontId="8" fillId="7" borderId="78" xfId="0" applyFont="1" applyFill="1" applyBorder="1" applyAlignment="1">
      <alignment horizontal="center" vertical="center"/>
    </xf>
    <xf numFmtId="0" fontId="8" fillId="7" borderId="5" xfId="0" applyFont="1" applyFill="1" applyBorder="1" applyAlignment="1">
      <alignment horizontal="center" vertical="center"/>
    </xf>
    <xf numFmtId="0" fontId="9" fillId="0" borderId="5" xfId="0" applyFont="1" applyBorder="1" applyAlignment="1">
      <alignment vertical="center" readingOrder="1"/>
    </xf>
    <xf numFmtId="178" fontId="228" fillId="0" borderId="6" xfId="0" applyNumberFormat="1" applyFont="1" applyBorder="1"/>
    <xf numFmtId="0" fontId="9" fillId="0" borderId="6" xfId="0" applyFont="1" applyBorder="1" applyAlignment="1">
      <alignment vertical="center" readingOrder="1"/>
    </xf>
    <xf numFmtId="0" fontId="226" fillId="0" borderId="6" xfId="0" applyFont="1" applyBorder="1" applyAlignment="1">
      <alignment horizontal="right"/>
    </xf>
    <xf numFmtId="178" fontId="226" fillId="0" borderId="6" xfId="0" applyNumberFormat="1" applyFont="1" applyBorder="1"/>
    <xf numFmtId="0" fontId="226" fillId="6" borderId="6" xfId="0" applyFont="1" applyFill="1" applyBorder="1"/>
    <xf numFmtId="0" fontId="9" fillId="0" borderId="126" xfId="0" applyFont="1" applyBorder="1" applyAlignment="1">
      <alignment vertical="center" readingOrder="1"/>
    </xf>
    <xf numFmtId="178" fontId="228" fillId="0" borderId="126" xfId="0" applyNumberFormat="1" applyFont="1" applyBorder="1"/>
    <xf numFmtId="0" fontId="227" fillId="0" borderId="6" xfId="0" applyFont="1" applyBorder="1" applyAlignment="1">
      <alignment vertical="center" readingOrder="1"/>
    </xf>
    <xf numFmtId="175" fontId="229" fillId="6" borderId="126" xfId="0" applyNumberFormat="1" applyFont="1" applyFill="1" applyBorder="1"/>
    <xf numFmtId="178" fontId="9" fillId="0" borderId="99" xfId="0" applyNumberFormat="1" applyFont="1" applyBorder="1" applyAlignment="1">
      <alignment horizontal="right" vertical="center" wrapText="1" readingOrder="1"/>
    </xf>
    <xf numFmtId="178" fontId="264" fillId="6" borderId="3" xfId="0" applyNumberFormat="1" applyFont="1" applyFill="1" applyBorder="1"/>
    <xf numFmtId="178" fontId="266" fillId="0" borderId="3" xfId="0" applyNumberFormat="1" applyFont="1" applyBorder="1"/>
    <xf numFmtId="178" fontId="267" fillId="0" borderId="3" xfId="0" applyNumberFormat="1" applyFont="1" applyBorder="1"/>
    <xf numFmtId="0" fontId="268" fillId="0" borderId="0" xfId="0" applyFont="1" applyAlignment="1">
      <alignment vertical="center" readingOrder="1"/>
    </xf>
    <xf numFmtId="178" fontId="265" fillId="0" borderId="98" xfId="0" applyNumberFormat="1" applyFont="1" applyBorder="1"/>
    <xf numFmtId="175" fontId="265" fillId="0" borderId="102" xfId="2" applyNumberFormat="1" applyFont="1" applyBorder="1" applyAlignment="1">
      <alignment horizontal="right" vertical="center" wrapText="1" readingOrder="1"/>
    </xf>
    <xf numFmtId="175" fontId="266" fillId="0" borderId="73" xfId="0" applyNumberFormat="1" applyFont="1" applyBorder="1"/>
    <xf numFmtId="175" fontId="267" fillId="0" borderId="73" xfId="0" applyNumberFormat="1" applyFont="1" applyBorder="1"/>
    <xf numFmtId="178" fontId="265" fillId="0" borderId="110" xfId="0" applyNumberFormat="1" applyFont="1" applyBorder="1" applyAlignment="1">
      <alignment horizontal="right" vertical="center" wrapText="1" readingOrder="1"/>
    </xf>
    <xf numFmtId="178" fontId="266" fillId="0" borderId="103" xfId="0" applyNumberFormat="1" applyFont="1" applyBorder="1"/>
    <xf numFmtId="178" fontId="267" fillId="0" borderId="103" xfId="0" applyNumberFormat="1" applyFont="1" applyBorder="1"/>
    <xf numFmtId="175" fontId="269" fillId="0" borderId="91" xfId="0" applyNumberFormat="1" applyFont="1" applyBorder="1" applyAlignment="1">
      <alignment horizontal="right" vertical="center" wrapText="1" readingOrder="1"/>
    </xf>
    <xf numFmtId="178" fontId="269" fillId="0" borderId="111" xfId="0" applyNumberFormat="1" applyFont="1" applyBorder="1" applyAlignment="1">
      <alignment horizontal="right" vertical="center" wrapText="1" readingOrder="1"/>
    </xf>
    <xf numFmtId="178" fontId="271" fillId="0" borderId="118" xfId="0" applyNumberFormat="1" applyFont="1" applyBorder="1" applyAlignment="1">
      <alignment horizontal="right" vertical="center" wrapText="1" readingOrder="1"/>
    </xf>
    <xf numFmtId="178" fontId="266" fillId="0" borderId="116" xfId="0" applyNumberFormat="1" applyFont="1" applyBorder="1"/>
    <xf numFmtId="175" fontId="266" fillId="0" borderId="115" xfId="0" applyNumberFormat="1" applyFont="1" applyBorder="1"/>
    <xf numFmtId="175" fontId="271" fillId="0" borderId="118" xfId="0" applyNumberFormat="1" applyFont="1" applyBorder="1" applyAlignment="1">
      <alignment horizontal="right" vertical="center" wrapText="1" readingOrder="1"/>
    </xf>
    <xf numFmtId="175" fontId="272" fillId="0" borderId="93" xfId="2" applyNumberFormat="1" applyFont="1" applyBorder="1" applyAlignment="1">
      <alignment horizontal="right" vertical="center" wrapText="1" readingOrder="1"/>
    </xf>
    <xf numFmtId="175" fontId="264" fillId="6" borderId="72" xfId="2" applyNumberFormat="1" applyFont="1" applyFill="1" applyBorder="1" applyAlignment="1">
      <alignment horizontal="right" vertical="center"/>
    </xf>
    <xf numFmtId="175" fontId="264" fillId="6" borderId="72" xfId="2" applyNumberFormat="1" applyFont="1" applyFill="1" applyBorder="1"/>
    <xf numFmtId="178" fontId="264" fillId="6" borderId="6" xfId="0" applyNumberFormat="1" applyFont="1" applyFill="1" applyBorder="1"/>
    <xf numFmtId="178" fontId="273" fillId="0" borderId="136" xfId="0" applyNumberFormat="1" applyFont="1" applyBorder="1" applyAlignment="1">
      <alignment horizontal="right" vertical="center" wrapText="1" readingOrder="1"/>
    </xf>
    <xf numFmtId="178" fontId="266" fillId="6" borderId="135" xfId="0" applyNumberFormat="1" applyFont="1" applyFill="1" applyBorder="1"/>
    <xf numFmtId="178" fontId="266" fillId="6" borderId="6" xfId="0" applyNumberFormat="1" applyFont="1" applyFill="1" applyBorder="1"/>
    <xf numFmtId="0" fontId="118" fillId="0" borderId="0" xfId="0" applyFont="1" applyAlignment="1">
      <alignment vertical="center" readingOrder="1"/>
    </xf>
    <xf numFmtId="0" fontId="118" fillId="0" borderId="75" xfId="0" applyFont="1" applyBorder="1" applyAlignment="1">
      <alignment vertical="center" readingOrder="1"/>
    </xf>
    <xf numFmtId="177" fontId="2" fillId="0" borderId="0" xfId="1" applyNumberFormat="1" applyFont="1" applyFill="1" applyBorder="1" applyAlignment="1">
      <alignment horizontal="right" wrapText="1" readingOrder="1"/>
    </xf>
    <xf numFmtId="175" fontId="215" fillId="0" borderId="0" xfId="2" applyNumberFormat="1" applyFont="1" applyFill="1" applyBorder="1" applyAlignment="1">
      <alignment horizontal="right" wrapText="1" readingOrder="1"/>
    </xf>
    <xf numFmtId="174" fontId="215" fillId="0" borderId="0" xfId="2" applyNumberFormat="1" applyFont="1" applyFill="1" applyBorder="1" applyAlignment="1">
      <alignment horizontal="right" wrapText="1" readingOrder="1"/>
    </xf>
    <xf numFmtId="17" fontId="217" fillId="0" borderId="7" xfId="0" applyNumberFormat="1" applyFont="1" applyBorder="1"/>
    <xf numFmtId="177" fontId="217" fillId="0" borderId="7" xfId="0" applyNumberFormat="1" applyFont="1" applyBorder="1"/>
    <xf numFmtId="177" fontId="221" fillId="0" borderId="0" xfId="1" applyNumberFormat="1" applyFont="1" applyFill="1" applyBorder="1" applyAlignment="1">
      <alignment horizontal="right" wrapText="1" readingOrder="1"/>
    </xf>
    <xf numFmtId="175" fontId="221" fillId="0" borderId="0" xfId="2" applyNumberFormat="1" applyFont="1" applyFill="1" applyBorder="1" applyAlignment="1">
      <alignment horizontal="right" wrapText="1" readingOrder="1"/>
    </xf>
    <xf numFmtId="174" fontId="221" fillId="0" borderId="0" xfId="2" applyNumberFormat="1" applyFont="1" applyFill="1" applyBorder="1" applyAlignment="1">
      <alignment horizontal="right" wrapText="1" readingOrder="1"/>
    </xf>
    <xf numFmtId="0" fontId="217" fillId="0" borderId="7" xfId="0" applyFont="1" applyBorder="1"/>
    <xf numFmtId="175" fontId="9" fillId="3" borderId="0" xfId="2" applyNumberFormat="1" applyFont="1" applyFill="1" applyBorder="1" applyAlignment="1">
      <alignment horizontal="right" vertical="center" wrapText="1" readingOrder="1"/>
    </xf>
    <xf numFmtId="174" fontId="9" fillId="3" borderId="9" xfId="2" applyNumberFormat="1" applyFont="1" applyFill="1" applyBorder="1" applyAlignment="1">
      <alignment horizontal="right" vertical="center" wrapText="1" readingOrder="1"/>
    </xf>
    <xf numFmtId="174" fontId="9" fillId="3" borderId="0" xfId="2" applyNumberFormat="1" applyFont="1" applyFill="1" applyBorder="1" applyAlignment="1">
      <alignment horizontal="right" vertical="center" wrapText="1" readingOrder="1"/>
    </xf>
    <xf numFmtId="165" fontId="213" fillId="6" borderId="0" xfId="0" applyNumberFormat="1" applyFont="1" applyFill="1" applyAlignment="1">
      <alignment horizontal="left" vertical="center" wrapText="1" readingOrder="1"/>
    </xf>
    <xf numFmtId="287" fontId="213" fillId="6" borderId="0" xfId="0" applyNumberFormat="1" applyFont="1" applyFill="1" applyAlignment="1">
      <alignment vertical="center" wrapText="1" readingOrder="1"/>
    </xf>
    <xf numFmtId="0" fontId="218" fillId="94" borderId="14" xfId="0" applyFont="1" applyFill="1" applyBorder="1" applyAlignment="1">
      <alignment horizontal="center" vertical="center" wrapText="1" readingOrder="1"/>
    </xf>
    <xf numFmtId="17" fontId="8" fillId="94" borderId="15" xfId="0" applyNumberFormat="1" applyFont="1" applyFill="1" applyBorder="1" applyAlignment="1">
      <alignment horizontal="center" vertical="center" wrapText="1"/>
    </xf>
    <xf numFmtId="17" fontId="8" fillId="94" borderId="11" xfId="0" applyNumberFormat="1" applyFont="1" applyFill="1" applyBorder="1" applyAlignment="1">
      <alignment horizontal="center" vertical="center" wrapText="1"/>
    </xf>
    <xf numFmtId="175" fontId="2" fillId="0" borderId="0" xfId="2" applyNumberFormat="1" applyFont="1" applyFill="1" applyBorder="1" applyAlignment="1">
      <alignment horizontal="right" wrapText="1" readingOrder="1"/>
    </xf>
    <xf numFmtId="0" fontId="217" fillId="0" borderId="3" xfId="0" applyFont="1" applyBorder="1"/>
    <xf numFmtId="175" fontId="9" fillId="3" borderId="141" xfId="2" applyNumberFormat="1" applyFont="1" applyFill="1" applyBorder="1" applyAlignment="1">
      <alignment horizontal="right" vertical="center" wrapText="1" readingOrder="1"/>
    </xf>
    <xf numFmtId="175" fontId="9" fillId="6" borderId="0" xfId="2" applyNumberFormat="1" applyFont="1" applyFill="1" applyBorder="1" applyAlignment="1">
      <alignment horizontal="right" vertical="center" wrapText="1" readingOrder="1"/>
    </xf>
    <xf numFmtId="175" fontId="2" fillId="0" borderId="137" xfId="2" applyNumberFormat="1" applyFont="1" applyFill="1" applyBorder="1" applyAlignment="1">
      <alignment horizontal="right" wrapText="1" readingOrder="1"/>
    </xf>
    <xf numFmtId="177" fontId="215" fillId="0" borderId="0" xfId="2" applyNumberFormat="1" applyFont="1" applyFill="1" applyBorder="1" applyAlignment="1">
      <alignment horizontal="right" wrapText="1" readingOrder="1"/>
    </xf>
    <xf numFmtId="175" fontId="2" fillId="0" borderId="4" xfId="2" applyNumberFormat="1" applyFont="1" applyFill="1" applyBorder="1" applyAlignment="1">
      <alignment horizontal="right" wrapText="1" readingOrder="1"/>
    </xf>
    <xf numFmtId="177" fontId="215" fillId="93" borderId="0" xfId="2" applyNumberFormat="1" applyFont="1" applyFill="1" applyBorder="1" applyAlignment="1">
      <alignment horizontal="right" wrapText="1" readingOrder="1"/>
    </xf>
    <xf numFmtId="177" fontId="9" fillId="3" borderId="0" xfId="2" applyNumberFormat="1" applyFont="1" applyFill="1" applyBorder="1" applyAlignment="1">
      <alignment horizontal="right" vertical="center" wrapText="1" readingOrder="1"/>
    </xf>
    <xf numFmtId="17" fontId="8" fillId="0" borderId="142" xfId="0" applyNumberFormat="1" applyFont="1" applyBorder="1" applyAlignment="1">
      <alignment horizontal="center" vertical="center"/>
    </xf>
    <xf numFmtId="0" fontId="223" fillId="0" borderId="0" xfId="0" applyFont="1" applyAlignment="1">
      <alignment vertical="top" wrapText="1"/>
    </xf>
    <xf numFmtId="174" fontId="9" fillId="0" borderId="0" xfId="2" applyNumberFormat="1" applyFont="1" applyFill="1" applyBorder="1" applyAlignment="1">
      <alignment horizontal="right" vertical="center" wrapText="1" readingOrder="1"/>
    </xf>
    <xf numFmtId="175" fontId="2" fillId="0" borderId="130" xfId="2" applyNumberFormat="1" applyFont="1" applyFill="1" applyBorder="1" applyAlignment="1">
      <alignment horizontal="right" wrapText="1" readingOrder="1"/>
    </xf>
    <xf numFmtId="295" fontId="145" fillId="0" borderId="0" xfId="0" applyNumberFormat="1" applyFont="1"/>
    <xf numFmtId="175" fontId="145" fillId="0" borderId="0" xfId="2" applyNumberFormat="1" applyFont="1"/>
    <xf numFmtId="174" fontId="215" fillId="6" borderId="0" xfId="2" applyNumberFormat="1" applyFont="1" applyFill="1" applyBorder="1" applyAlignment="1">
      <alignment horizontal="right" wrapText="1" readingOrder="1"/>
    </xf>
    <xf numFmtId="0" fontId="223" fillId="0" borderId="0" xfId="0" applyFont="1"/>
    <xf numFmtId="0" fontId="225" fillId="0" borderId="0" xfId="0" applyFont="1" applyAlignment="1">
      <alignment horizontal="left" vertical="center"/>
    </xf>
    <xf numFmtId="175" fontId="273" fillId="0" borderId="96" xfId="2" applyNumberFormat="1" applyFont="1" applyBorder="1" applyAlignment="1">
      <alignment horizontal="right" vertical="center" wrapText="1" readingOrder="1"/>
    </xf>
    <xf numFmtId="178" fontId="273" fillId="0" borderId="0" xfId="0" applyNumberFormat="1" applyFont="1" applyAlignment="1">
      <alignment horizontal="right" vertical="center" wrapText="1" readingOrder="1"/>
    </xf>
    <xf numFmtId="175" fontId="273" fillId="0" borderId="0" xfId="2" applyNumberFormat="1" applyFont="1" applyBorder="1" applyAlignment="1">
      <alignment horizontal="right" vertical="center" wrapText="1" readingOrder="1"/>
    </xf>
    <xf numFmtId="0" fontId="274" fillId="97" borderId="0" xfId="0" applyFont="1" applyFill="1" applyAlignment="1">
      <alignment horizontal="center" vertical="center"/>
    </xf>
    <xf numFmtId="0" fontId="275" fillId="0" borderId="71" xfId="0" applyFont="1" applyBorder="1"/>
    <xf numFmtId="0" fontId="274" fillId="6" borderId="0" xfId="0" applyFont="1" applyFill="1" applyAlignment="1">
      <alignment horizontal="center" vertical="center"/>
    </xf>
    <xf numFmtId="175" fontId="274" fillId="97" borderId="5" xfId="0" applyNumberFormat="1" applyFont="1" applyFill="1" applyBorder="1" applyAlignment="1">
      <alignment horizontal="center" vertical="center"/>
    </xf>
    <xf numFmtId="0" fontId="275" fillId="6" borderId="71" xfId="0" applyFont="1" applyFill="1" applyBorder="1"/>
    <xf numFmtId="0" fontId="264" fillId="6" borderId="6" xfId="0" applyFont="1" applyFill="1" applyBorder="1" applyAlignment="1">
      <alignment horizontal="left" readingOrder="1"/>
    </xf>
    <xf numFmtId="0" fontId="264" fillId="0" borderId="71" xfId="0" applyFont="1" applyBorder="1"/>
    <xf numFmtId="175" fontId="264" fillId="6" borderId="0" xfId="0" applyNumberFormat="1" applyFont="1" applyFill="1"/>
    <xf numFmtId="0" fontId="264" fillId="6" borderId="71" xfId="0" applyFont="1" applyFill="1" applyBorder="1"/>
    <xf numFmtId="178" fontId="264" fillId="6" borderId="143" xfId="0" applyNumberFormat="1" applyFont="1" applyFill="1" applyBorder="1"/>
    <xf numFmtId="0" fontId="276" fillId="0" borderId="138" xfId="0" applyFont="1" applyBorder="1" applyAlignment="1">
      <alignment horizontal="left" vertical="center" readingOrder="1"/>
    </xf>
    <xf numFmtId="0" fontId="267" fillId="0" borderId="71" xfId="0" applyFont="1" applyBorder="1"/>
    <xf numFmtId="178" fontId="276" fillId="0" borderId="144" xfId="0" applyNumberFormat="1" applyFont="1" applyBorder="1" applyAlignment="1">
      <alignment horizontal="right" vertical="center" wrapText="1" readingOrder="1"/>
    </xf>
    <xf numFmtId="175" fontId="267" fillId="6" borderId="0" xfId="2" applyNumberFormat="1" applyFont="1" applyFill="1"/>
    <xf numFmtId="175" fontId="276" fillId="0" borderId="138" xfId="2" applyNumberFormat="1" applyFont="1" applyBorder="1" applyAlignment="1">
      <alignment horizontal="right" vertical="center" readingOrder="1"/>
    </xf>
    <xf numFmtId="0" fontId="267" fillId="6" borderId="71" xfId="0" applyFont="1" applyFill="1" applyBorder="1"/>
    <xf numFmtId="0" fontId="276" fillId="0" borderId="0" xfId="0" applyFont="1" applyAlignment="1">
      <alignment horizontal="left" vertical="center" readingOrder="1"/>
    </xf>
    <xf numFmtId="178" fontId="276" fillId="0" borderId="0" xfId="0" applyNumberFormat="1" applyFont="1" applyAlignment="1">
      <alignment horizontal="right" vertical="center" wrapText="1" readingOrder="1"/>
    </xf>
    <xf numFmtId="0" fontId="267" fillId="0" borderId="0" xfId="0" applyFont="1"/>
    <xf numFmtId="175" fontId="276" fillId="0" borderId="0" xfId="2" applyNumberFormat="1" applyFont="1" applyBorder="1" applyAlignment="1">
      <alignment horizontal="right" vertical="center" readingOrder="1"/>
    </xf>
    <xf numFmtId="0" fontId="267" fillId="6" borderId="0" xfId="0" applyFont="1" applyFill="1"/>
    <xf numFmtId="1" fontId="276" fillId="0" borderId="0" xfId="0" applyNumberFormat="1" applyFont="1" applyAlignment="1">
      <alignment horizontal="right" vertical="center" readingOrder="1"/>
    </xf>
    <xf numFmtId="0" fontId="145" fillId="0" borderId="146" xfId="0" applyFont="1" applyBorder="1"/>
    <xf numFmtId="0" fontId="217" fillId="0" borderId="146" xfId="0" applyFont="1" applyBorder="1"/>
    <xf numFmtId="175" fontId="215" fillId="0" borderId="145" xfId="2" applyNumberFormat="1" applyFont="1" applyFill="1" applyBorder="1" applyAlignment="1">
      <alignment horizontal="right" wrapText="1" readingOrder="1"/>
    </xf>
    <xf numFmtId="175" fontId="221" fillId="0" borderId="145" xfId="2" applyNumberFormat="1" applyFont="1" applyFill="1" applyBorder="1" applyAlignment="1">
      <alignment horizontal="right" wrapText="1" readingOrder="1"/>
    </xf>
    <xf numFmtId="175" fontId="9" fillId="3" borderId="147" xfId="2" applyNumberFormat="1" applyFont="1" applyFill="1" applyBorder="1" applyAlignment="1">
      <alignment horizontal="right" vertical="center" wrapText="1" readingOrder="1"/>
    </xf>
    <xf numFmtId="175" fontId="232" fillId="0" borderId="0" xfId="2" applyNumberFormat="1" applyFont="1" applyFill="1" applyBorder="1" applyAlignment="1">
      <alignment horizontal="right" vertical="center" wrapText="1" readingOrder="1"/>
    </xf>
    <xf numFmtId="175" fontId="248" fillId="0" borderId="0" xfId="2" applyNumberFormat="1" applyFont="1" applyFill="1" applyBorder="1" applyAlignment="1">
      <alignment horizontal="right" vertical="center" wrapText="1" readingOrder="1"/>
    </xf>
    <xf numFmtId="175" fontId="237" fillId="0" borderId="0" xfId="0" applyNumberFormat="1" applyFont="1" applyAlignment="1">
      <alignment horizontal="right" vertical="center" readingOrder="1"/>
    </xf>
    <xf numFmtId="175" fontId="229" fillId="0" borderId="0" xfId="0" applyNumberFormat="1" applyFont="1"/>
    <xf numFmtId="175" fontId="228" fillId="0" borderId="0" xfId="0" applyNumberFormat="1" applyFont="1"/>
    <xf numFmtId="175" fontId="4" fillId="0" borderId="0" xfId="0" applyNumberFormat="1" applyFont="1"/>
    <xf numFmtId="175" fontId="9" fillId="0" borderId="0" xfId="0" applyNumberFormat="1" applyFont="1" applyAlignment="1">
      <alignment horizontal="right" vertical="center" wrapText="1" readingOrder="1"/>
    </xf>
    <xf numFmtId="175" fontId="8" fillId="0" borderId="0" xfId="0" applyNumberFormat="1" applyFont="1" applyAlignment="1">
      <alignment horizontal="center" vertical="center"/>
    </xf>
    <xf numFmtId="175" fontId="229" fillId="0" borderId="0" xfId="0" applyNumberFormat="1" applyFont="1" applyAlignment="1">
      <alignment horizontal="right"/>
    </xf>
    <xf numFmtId="9" fontId="9" fillId="6" borderId="0" xfId="2" applyFont="1" applyFill="1" applyBorder="1" applyAlignment="1">
      <alignment horizontal="right" vertical="center" wrapText="1" readingOrder="1"/>
    </xf>
    <xf numFmtId="9" fontId="231" fillId="6" borderId="0" xfId="0" applyNumberFormat="1" applyFont="1" applyFill="1" applyAlignment="1">
      <alignment horizontal="left" vertical="center" wrapText="1" readingOrder="1"/>
    </xf>
    <xf numFmtId="178" fontId="231" fillId="6" borderId="0" xfId="0" applyNumberFormat="1" applyFont="1" applyFill="1" applyAlignment="1">
      <alignment horizontal="left" vertical="center" wrapText="1" readingOrder="1"/>
    </xf>
    <xf numFmtId="0" fontId="8" fillId="99" borderId="0" xfId="0" applyFont="1" applyFill="1" applyAlignment="1">
      <alignment horizontal="center" vertical="center"/>
    </xf>
    <xf numFmtId="175" fontId="8" fillId="99" borderId="5" xfId="0" applyNumberFormat="1" applyFont="1" applyFill="1" applyBorder="1" applyAlignment="1">
      <alignment horizontal="center" vertical="center"/>
    </xf>
    <xf numFmtId="0" fontId="237" fillId="0" borderId="0" xfId="0" applyFont="1" applyAlignment="1">
      <alignment horizontal="left" vertical="center" readingOrder="1"/>
    </xf>
    <xf numFmtId="3" fontId="237" fillId="0" borderId="0" xfId="0" applyNumberFormat="1" applyFont="1" applyAlignment="1">
      <alignment horizontal="right" vertical="center" readingOrder="1"/>
    </xf>
    <xf numFmtId="3" fontId="228" fillId="0" borderId="0" xfId="0" applyNumberFormat="1" applyFont="1"/>
    <xf numFmtId="0" fontId="242" fillId="6" borderId="0" xfId="0" applyFont="1" applyFill="1"/>
    <xf numFmtId="43" fontId="217" fillId="6" borderId="0" xfId="0" applyNumberFormat="1" applyFont="1" applyFill="1"/>
    <xf numFmtId="3" fontId="229" fillId="6" borderId="73" xfId="0" applyNumberFormat="1" applyFont="1" applyFill="1" applyBorder="1"/>
    <xf numFmtId="178" fontId="4" fillId="6" borderId="135" xfId="0" applyNumberFormat="1" applyFont="1" applyFill="1" applyBorder="1"/>
    <xf numFmtId="178" fontId="4" fillId="6" borderId="6" xfId="0" applyNumberFormat="1" applyFont="1" applyFill="1" applyBorder="1"/>
    <xf numFmtId="0" fontId="8" fillId="100" borderId="14" xfId="0" applyFont="1" applyFill="1" applyBorder="1" applyAlignment="1">
      <alignment horizontal="center" vertical="center" wrapText="1" readingOrder="1"/>
    </xf>
    <xf numFmtId="17" fontId="8" fillId="100" borderId="15" xfId="0" applyNumberFormat="1" applyFont="1" applyFill="1" applyBorder="1" applyAlignment="1">
      <alignment horizontal="center" vertical="center" wrapText="1"/>
    </xf>
    <xf numFmtId="17" fontId="8" fillId="100" borderId="11" xfId="0" applyNumberFormat="1" applyFont="1" applyFill="1" applyBorder="1" applyAlignment="1">
      <alignment horizontal="center" vertical="center" wrapText="1"/>
    </xf>
    <xf numFmtId="177" fontId="9" fillId="3" borderId="141" xfId="2" applyNumberFormat="1" applyFont="1" applyFill="1" applyBorder="1" applyAlignment="1">
      <alignment horizontal="right" vertical="center" wrapText="1" readingOrder="1"/>
    </xf>
    <xf numFmtId="0" fontId="252" fillId="101" borderId="0" xfId="0" applyFont="1" applyFill="1"/>
    <xf numFmtId="0" fontId="252" fillId="0" borderId="0" xfId="0" applyFont="1"/>
    <xf numFmtId="0" fontId="218" fillId="101" borderId="14" xfId="0" applyFont="1" applyFill="1" applyBorder="1" applyAlignment="1">
      <alignment horizontal="left" vertical="center" wrapText="1" readingOrder="1"/>
    </xf>
    <xf numFmtId="17" fontId="8" fillId="101" borderId="15" xfId="0" applyNumberFormat="1" applyFont="1" applyFill="1" applyBorder="1" applyAlignment="1">
      <alignment horizontal="center" vertical="center" wrapText="1"/>
    </xf>
    <xf numFmtId="17" fontId="8" fillId="101" borderId="11" xfId="0" applyNumberFormat="1" applyFont="1" applyFill="1" applyBorder="1" applyAlignment="1">
      <alignment horizontal="center" vertical="center" wrapText="1"/>
    </xf>
    <xf numFmtId="0" fontId="218" fillId="101" borderId="14" xfId="0" applyFont="1" applyFill="1" applyBorder="1" applyAlignment="1">
      <alignment horizontal="center" vertical="center" wrapText="1" readingOrder="1"/>
    </xf>
    <xf numFmtId="174" fontId="215" fillId="0" borderId="4" xfId="2" applyNumberFormat="1" applyFont="1" applyFill="1" applyBorder="1" applyAlignment="1">
      <alignment horizontal="right" wrapText="1" readingOrder="1"/>
    </xf>
    <xf numFmtId="174" fontId="9" fillId="3" borderId="141" xfId="2" applyNumberFormat="1" applyFont="1" applyFill="1" applyBorder="1" applyAlignment="1">
      <alignment horizontal="right" vertical="center" wrapText="1" readingOrder="1"/>
    </xf>
    <xf numFmtId="43" fontId="2" fillId="0" borderId="0" xfId="1" applyFont="1" applyFill="1" applyBorder="1" applyAlignment="1">
      <alignment horizontal="right" wrapText="1" readingOrder="1"/>
    </xf>
    <xf numFmtId="2" fontId="215" fillId="0" borderId="4" xfId="2" applyNumberFormat="1" applyFont="1" applyFill="1" applyBorder="1" applyAlignment="1">
      <alignment horizontal="right" wrapText="1" readingOrder="1"/>
    </xf>
    <xf numFmtId="0" fontId="254" fillId="96" borderId="128" xfId="0" applyFont="1" applyFill="1" applyBorder="1"/>
    <xf numFmtId="0" fontId="254" fillId="96" borderId="0" xfId="0" applyFont="1" applyFill="1"/>
    <xf numFmtId="0" fontId="226" fillId="96" borderId="0" xfId="0" applyFont="1" applyFill="1"/>
    <xf numFmtId="1" fontId="254" fillId="0" borderId="128" xfId="0" applyNumberFormat="1" applyFont="1" applyBorder="1"/>
    <xf numFmtId="1" fontId="254" fillId="0" borderId="0" xfId="0" applyNumberFormat="1" applyFont="1"/>
    <xf numFmtId="0" fontId="252" fillId="100" borderId="5" xfId="0" applyFont="1" applyFill="1" applyBorder="1" applyAlignment="1">
      <alignment horizontal="center" vertical="center"/>
    </xf>
    <xf numFmtId="0" fontId="252" fillId="100" borderId="123" xfId="0" applyFont="1" applyFill="1" applyBorder="1" applyAlignment="1">
      <alignment horizontal="center" vertical="center"/>
    </xf>
    <xf numFmtId="174" fontId="254" fillId="96" borderId="3" xfId="0" applyNumberFormat="1" applyFont="1" applyFill="1" applyBorder="1"/>
    <xf numFmtId="174" fontId="145" fillId="98" borderId="4" xfId="0" applyNumberFormat="1" applyFont="1" applyFill="1" applyBorder="1"/>
    <xf numFmtId="174" fontId="254" fillId="0" borderId="131" xfId="0" applyNumberFormat="1" applyFont="1" applyBorder="1"/>
    <xf numFmtId="174" fontId="145" fillId="98" borderId="131" xfId="0" applyNumberFormat="1" applyFont="1" applyFill="1" applyBorder="1"/>
    <xf numFmtId="174" fontId="145" fillId="96" borderId="3" xfId="0" applyNumberFormat="1" applyFont="1" applyFill="1" applyBorder="1"/>
    <xf numFmtId="0" fontId="145" fillId="98" borderId="4" xfId="0" applyFont="1" applyFill="1" applyBorder="1"/>
    <xf numFmtId="0" fontId="254" fillId="98" borderId="0" xfId="0" applyFont="1" applyFill="1"/>
    <xf numFmtId="4" fontId="254" fillId="0" borderId="0" xfId="0" applyNumberFormat="1" applyFont="1"/>
    <xf numFmtId="0" fontId="145" fillId="0" borderId="133" xfId="0" applyFont="1" applyBorder="1"/>
    <xf numFmtId="0" fontId="226" fillId="6" borderId="75" xfId="0" applyFont="1" applyFill="1" applyBorder="1"/>
    <xf numFmtId="178" fontId="217" fillId="0" borderId="0" xfId="0" applyNumberFormat="1" applyFont="1" applyAlignment="1">
      <alignment horizontal="right"/>
    </xf>
    <xf numFmtId="175" fontId="229" fillId="6" borderId="0" xfId="2" applyNumberFormat="1" applyFont="1" applyFill="1" applyBorder="1"/>
    <xf numFmtId="297" fontId="217" fillId="0" borderId="0" xfId="0" applyNumberFormat="1" applyFont="1"/>
    <xf numFmtId="1" fontId="217" fillId="0" borderId="0" xfId="0" applyNumberFormat="1" applyFont="1"/>
    <xf numFmtId="178" fontId="229" fillId="0" borderId="3" xfId="0" applyNumberFormat="1" applyFont="1" applyBorder="1"/>
    <xf numFmtId="1" fontId="217" fillId="6" borderId="0" xfId="0" applyNumberFormat="1" applyFont="1" applyFill="1"/>
    <xf numFmtId="175" fontId="4" fillId="6" borderId="0" xfId="2" applyNumberFormat="1" applyFont="1" applyFill="1" applyBorder="1"/>
    <xf numFmtId="0" fontId="217" fillId="0" borderId="0" xfId="0" applyFont="1" applyAlignment="1">
      <alignment horizontal="right"/>
    </xf>
    <xf numFmtId="9" fontId="232" fillId="6" borderId="0" xfId="2" applyFont="1" applyFill="1" applyBorder="1" applyAlignment="1">
      <alignment horizontal="right" vertical="center" wrapText="1" readingOrder="1"/>
    </xf>
    <xf numFmtId="9" fontId="233" fillId="6" borderId="0" xfId="0" applyNumberFormat="1" applyFont="1" applyFill="1" applyAlignment="1">
      <alignment horizontal="right" vertical="center" wrapText="1" readingOrder="1"/>
    </xf>
    <xf numFmtId="175" fontId="233" fillId="6" borderId="0" xfId="0" applyNumberFormat="1" applyFont="1" applyFill="1" applyAlignment="1">
      <alignment horizontal="right" vertical="center" wrapText="1" readingOrder="1"/>
    </xf>
    <xf numFmtId="0" fontId="8" fillId="92" borderId="0" xfId="0" applyFont="1" applyFill="1" applyAlignment="1">
      <alignment horizontal="center" vertical="center"/>
    </xf>
    <xf numFmtId="0" fontId="278" fillId="0" borderId="71" xfId="0" applyFont="1" applyBorder="1"/>
    <xf numFmtId="9" fontId="248" fillId="6" borderId="0" xfId="2" applyFont="1" applyFill="1" applyBorder="1" applyAlignment="1">
      <alignment horizontal="right" vertical="center" wrapText="1" readingOrder="1"/>
    </xf>
    <xf numFmtId="0" fontId="235" fillId="0" borderId="0" xfId="0" applyFont="1" applyAlignment="1">
      <alignment horizontal="left" vertical="center" readingOrder="1"/>
    </xf>
    <xf numFmtId="178" fontId="235" fillId="0" borderId="0" xfId="0" applyNumberFormat="1" applyFont="1" applyAlignment="1">
      <alignment horizontal="right" vertical="center" wrapText="1" readingOrder="1"/>
    </xf>
    <xf numFmtId="175" fontId="235" fillId="6" borderId="0" xfId="2" applyNumberFormat="1" applyFont="1" applyFill="1" applyBorder="1" applyAlignment="1">
      <alignment horizontal="right" vertical="center" wrapText="1" readingOrder="1"/>
    </xf>
    <xf numFmtId="9" fontId="239" fillId="6" borderId="0" xfId="0" applyNumberFormat="1" applyFont="1" applyFill="1"/>
    <xf numFmtId="175" fontId="239" fillId="6" borderId="0" xfId="0" applyNumberFormat="1" applyFont="1" applyFill="1"/>
    <xf numFmtId="175" fontId="8" fillId="6" borderId="0" xfId="0" applyNumberFormat="1" applyFont="1" applyFill="1" applyAlignment="1">
      <alignment horizontal="center" vertical="center"/>
    </xf>
    <xf numFmtId="9" fontId="241" fillId="6" borderId="0" xfId="0" applyNumberFormat="1" applyFont="1" applyFill="1"/>
    <xf numFmtId="0" fontId="229" fillId="0" borderId="6" xfId="0" applyFont="1" applyBorder="1" applyAlignment="1">
      <alignment horizontal="left" readingOrder="1"/>
    </xf>
    <xf numFmtId="0" fontId="223" fillId="0" borderId="6" xfId="0" applyFont="1" applyBorder="1" applyAlignment="1">
      <alignment horizontal="left" vertical="top" wrapText="1"/>
    </xf>
    <xf numFmtId="178" fontId="229" fillId="0" borderId="148" xfId="0" applyNumberFormat="1" applyFont="1" applyBorder="1" applyAlignment="1">
      <alignment horizontal="right"/>
    </xf>
    <xf numFmtId="0" fontId="277" fillId="0" borderId="151" xfId="0" applyFont="1" applyBorder="1" applyAlignment="1">
      <alignment horizontal="left" vertical="center" readingOrder="1"/>
    </xf>
    <xf numFmtId="3" fontId="277" fillId="0" borderId="149" xfId="0" applyNumberFormat="1" applyFont="1" applyBorder="1" applyAlignment="1">
      <alignment horizontal="right" vertical="center" readingOrder="1"/>
    </xf>
    <xf numFmtId="0" fontId="223" fillId="0" borderId="3" xfId="0" applyFont="1" applyBorder="1" applyAlignment="1">
      <alignment horizontal="left" vertical="top" wrapText="1"/>
    </xf>
    <xf numFmtId="3" fontId="277" fillId="0" borderId="150" xfId="0" applyNumberFormat="1" applyFont="1" applyBorder="1" applyAlignment="1">
      <alignment horizontal="right" vertical="center" readingOrder="1"/>
    </xf>
    <xf numFmtId="0" fontId="223" fillId="0" borderId="0" xfId="0" applyFont="1" applyAlignment="1">
      <alignment horizontal="left" vertical="top"/>
    </xf>
    <xf numFmtId="0" fontId="223" fillId="6" borderId="0" xfId="0" applyFont="1" applyFill="1" applyAlignment="1">
      <alignment horizontal="left" vertical="top" wrapText="1"/>
    </xf>
    <xf numFmtId="0" fontId="8" fillId="6" borderId="5" xfId="0" applyFont="1" applyFill="1" applyBorder="1" applyAlignment="1">
      <alignment horizontal="center" vertical="center"/>
    </xf>
    <xf numFmtId="178" fontId="228" fillId="0" borderId="5" xfId="0" applyNumberFormat="1" applyFont="1" applyBorder="1"/>
    <xf numFmtId="176" fontId="145" fillId="0" borderId="0" xfId="0" applyNumberFormat="1" applyFont="1"/>
    <xf numFmtId="43" fontId="217" fillId="0" borderId="4" xfId="0" applyNumberFormat="1" applyFont="1" applyBorder="1"/>
    <xf numFmtId="0" fontId="226" fillId="0" borderId="140" xfId="0" applyFont="1" applyBorder="1"/>
    <xf numFmtId="177" fontId="9" fillId="0" borderId="0" xfId="0" applyNumberFormat="1" applyFont="1" applyAlignment="1">
      <alignment horizontal="right" wrapText="1" readingOrder="1"/>
    </xf>
    <xf numFmtId="3" fontId="213" fillId="0" borderId="0" xfId="0" applyNumberFormat="1" applyFont="1" applyAlignment="1">
      <alignment vertical="center" wrapText="1" readingOrder="1"/>
    </xf>
    <xf numFmtId="177" fontId="217" fillId="0" borderId="0" xfId="2" applyNumberFormat="1" applyFont="1" applyBorder="1"/>
    <xf numFmtId="177" fontId="4" fillId="0" borderId="0" xfId="1" applyNumberFormat="1" applyFont="1" applyAlignment="1">
      <alignment horizontal="right" wrapText="1" readingOrder="1"/>
    </xf>
    <xf numFmtId="17" fontId="8" fillId="94" borderId="152" xfId="0" applyNumberFormat="1" applyFont="1" applyFill="1" applyBorder="1" applyAlignment="1">
      <alignment horizontal="center" vertical="center" wrapText="1"/>
    </xf>
    <xf numFmtId="0" fontId="279" fillId="100" borderId="7" xfId="0" applyFont="1" applyFill="1" applyBorder="1" applyAlignment="1">
      <alignment horizontal="left" wrapText="1" readingOrder="1"/>
    </xf>
    <xf numFmtId="177" fontId="279" fillId="100" borderId="0" xfId="1" applyNumberFormat="1" applyFont="1" applyFill="1" applyBorder="1" applyAlignment="1">
      <alignment horizontal="right" wrapText="1" readingOrder="1"/>
    </xf>
    <xf numFmtId="43" fontId="279" fillId="0" borderId="0" xfId="1" applyFont="1" applyFill="1" applyBorder="1" applyAlignment="1">
      <alignment horizontal="right" wrapText="1" readingOrder="1"/>
    </xf>
    <xf numFmtId="174" fontId="279" fillId="0" borderId="0" xfId="2" applyNumberFormat="1" applyFont="1" applyFill="1" applyBorder="1" applyAlignment="1">
      <alignment horizontal="right" wrapText="1" readingOrder="1"/>
    </xf>
    <xf numFmtId="0" fontId="279" fillId="101" borderId="7" xfId="0" applyFont="1" applyFill="1" applyBorder="1" applyAlignment="1">
      <alignment horizontal="left" wrapText="1" readingOrder="1"/>
    </xf>
    <xf numFmtId="177" fontId="279" fillId="101" borderId="0" xfId="1" applyNumberFormat="1" applyFont="1" applyFill="1" applyBorder="1" applyAlignment="1">
      <alignment horizontal="right" wrapText="1" readingOrder="1"/>
    </xf>
    <xf numFmtId="177" fontId="279" fillId="0" borderId="0" xfId="1" applyNumberFormat="1" applyFont="1" applyFill="1" applyBorder="1" applyAlignment="1">
      <alignment horizontal="right" wrapText="1" readingOrder="1"/>
    </xf>
    <xf numFmtId="174" fontId="279" fillId="101" borderId="0" xfId="2" applyNumberFormat="1" applyFont="1" applyFill="1" applyBorder="1" applyAlignment="1">
      <alignment horizontal="right" wrapText="1" readingOrder="1"/>
    </xf>
    <xf numFmtId="0" fontId="223" fillId="0" borderId="108" xfId="0" applyFont="1" applyBorder="1" applyAlignment="1">
      <alignment vertical="top" wrapText="1"/>
    </xf>
    <xf numFmtId="0" fontId="252" fillId="100" borderId="0" xfId="0" applyFont="1" applyFill="1"/>
    <xf numFmtId="177" fontId="9" fillId="0" borderId="0" xfId="2" applyNumberFormat="1" applyFont="1" applyFill="1" applyBorder="1" applyAlignment="1">
      <alignment horizontal="right" vertical="center" wrapText="1" readingOrder="1"/>
    </xf>
    <xf numFmtId="0" fontId="215" fillId="0" borderId="0" xfId="0" applyFont="1" applyAlignment="1">
      <alignment horizontal="left" vertical="center" wrapText="1" readingOrder="1"/>
    </xf>
    <xf numFmtId="2" fontId="215" fillId="0" borderId="0" xfId="2" applyNumberFormat="1" applyFont="1" applyFill="1" applyBorder="1" applyAlignment="1">
      <alignment horizontal="right" wrapText="1" readingOrder="1"/>
    </xf>
    <xf numFmtId="2" fontId="215" fillId="6" borderId="0" xfId="2" applyNumberFormat="1" applyFont="1" applyFill="1" applyBorder="1" applyAlignment="1">
      <alignment horizontal="right" wrapText="1" readingOrder="1"/>
    </xf>
    <xf numFmtId="174" fontId="145" fillId="0" borderId="0" xfId="0" applyNumberFormat="1" applyFont="1" applyAlignment="1">
      <alignment horizontal="right"/>
    </xf>
    <xf numFmtId="0" fontId="254" fillId="0" borderId="0" xfId="0" applyFont="1"/>
    <xf numFmtId="17" fontId="8" fillId="5" borderId="11" xfId="0" applyNumberFormat="1" applyFont="1" applyFill="1" applyBorder="1" applyAlignment="1">
      <alignment horizontal="center" vertical="center" wrapText="1"/>
    </xf>
    <xf numFmtId="177" fontId="217" fillId="0" borderId="0" xfId="2" applyNumberFormat="1" applyFont="1" applyFill="1" applyBorder="1"/>
    <xf numFmtId="9" fontId="217" fillId="0" borderId="0" xfId="0" applyNumberFormat="1" applyFont="1"/>
    <xf numFmtId="0" fontId="279" fillId="0" borderId="0" xfId="0" applyFont="1" applyAlignment="1">
      <alignment horizontal="left" wrapText="1" readingOrder="1"/>
    </xf>
    <xf numFmtId="0" fontId="8" fillId="0" borderId="0" xfId="0" applyFont="1" applyAlignment="1">
      <alignment horizontal="center" vertical="center" wrapText="1" readingOrder="1"/>
    </xf>
    <xf numFmtId="175" fontId="145" fillId="0" borderId="0" xfId="2" applyNumberFormat="1" applyFont="1" applyFill="1" applyBorder="1"/>
    <xf numFmtId="0" fontId="8" fillId="7" borderId="132" xfId="0" applyFont="1" applyFill="1" applyBorder="1" applyAlignment="1">
      <alignment horizontal="center" vertical="center"/>
    </xf>
    <xf numFmtId="0" fontId="8" fillId="90" borderId="153" xfId="0" applyFont="1" applyFill="1" applyBorder="1" applyAlignment="1">
      <alignment horizontal="center" vertical="center"/>
    </xf>
    <xf numFmtId="0" fontId="8" fillId="88" borderId="154" xfId="0" applyFont="1" applyFill="1" applyBorder="1" applyAlignment="1">
      <alignment horizontal="center" vertical="center"/>
    </xf>
    <xf numFmtId="0" fontId="8" fillId="92" borderId="155" xfId="0" applyFont="1" applyFill="1" applyBorder="1" applyAlignment="1">
      <alignment horizontal="center" vertical="center"/>
    </xf>
    <xf numFmtId="0" fontId="8" fillId="91" borderId="156" xfId="0" applyFont="1" applyFill="1" applyBorder="1" applyAlignment="1">
      <alignment horizontal="center" vertical="center"/>
    </xf>
    <xf numFmtId="0" fontId="8" fillId="89" borderId="157" xfId="0" applyFont="1" applyFill="1" applyBorder="1" applyAlignment="1">
      <alignment horizontal="center" vertical="center"/>
    </xf>
    <xf numFmtId="0" fontId="229" fillId="0" borderId="0" xfId="0" applyFont="1"/>
    <xf numFmtId="0" fontId="4" fillId="0" borderId="0" xfId="0" applyFont="1"/>
    <xf numFmtId="0" fontId="234" fillId="0" borderId="0" xfId="0" applyFont="1"/>
    <xf numFmtId="0" fontId="236" fillId="0" borderId="0" xfId="0" applyFont="1"/>
    <xf numFmtId="0" fontId="278" fillId="0" borderId="0" xfId="0" applyFont="1"/>
    <xf numFmtId="0" fontId="238" fillId="0" borderId="0" xfId="0" applyFont="1"/>
    <xf numFmtId="175" fontId="228" fillId="0" borderId="0" xfId="2" applyNumberFormat="1" applyFont="1" applyFill="1" applyBorder="1"/>
    <xf numFmtId="175" fontId="229" fillId="0" borderId="0" xfId="2" applyNumberFormat="1" applyFont="1" applyFill="1" applyBorder="1"/>
    <xf numFmtId="175" fontId="4" fillId="0" borderId="0" xfId="2" applyNumberFormat="1" applyFont="1" applyFill="1" applyBorder="1"/>
    <xf numFmtId="9" fontId="9" fillId="0" borderId="0" xfId="2" applyFont="1" applyFill="1" applyBorder="1" applyAlignment="1">
      <alignment horizontal="right" vertical="center" wrapText="1" readingOrder="1"/>
    </xf>
    <xf numFmtId="9" fontId="232" fillId="0" borderId="0" xfId="2" applyFont="1" applyFill="1" applyBorder="1" applyAlignment="1">
      <alignment horizontal="right" vertical="center" wrapText="1" readingOrder="1"/>
    </xf>
    <xf numFmtId="9" fontId="233" fillId="0" borderId="0" xfId="0" applyNumberFormat="1" applyFont="1" applyAlignment="1">
      <alignment horizontal="right" vertical="center" wrapText="1" readingOrder="1"/>
    </xf>
    <xf numFmtId="9" fontId="248" fillId="0" borderId="0" xfId="2" applyFont="1" applyFill="1" applyBorder="1" applyAlignment="1">
      <alignment horizontal="right" vertical="center" wrapText="1" readingOrder="1"/>
    </xf>
    <xf numFmtId="175" fontId="235" fillId="0" borderId="0" xfId="2" applyNumberFormat="1" applyFont="1" applyFill="1" applyBorder="1" applyAlignment="1">
      <alignment horizontal="right" vertical="center" wrapText="1" readingOrder="1"/>
    </xf>
    <xf numFmtId="9" fontId="239" fillId="0" borderId="0" xfId="0" applyNumberFormat="1" applyFont="1"/>
    <xf numFmtId="175" fontId="239" fillId="0" borderId="0" xfId="0" applyNumberFormat="1" applyFont="1"/>
    <xf numFmtId="9" fontId="241" fillId="0" borderId="0" xfId="0" applyNumberFormat="1" applyFont="1"/>
    <xf numFmtId="9" fontId="217" fillId="0" borderId="0" xfId="2" applyFont="1" applyFill="1" applyBorder="1"/>
    <xf numFmtId="3" fontId="145" fillId="0" borderId="0" xfId="0" applyNumberFormat="1" applyFont="1"/>
    <xf numFmtId="297" fontId="229" fillId="0" borderId="6" xfId="0" applyNumberFormat="1" applyFont="1" applyBorder="1"/>
    <xf numFmtId="178" fontId="229" fillId="0" borderId="148" xfId="0" applyNumberFormat="1" applyFont="1" applyBorder="1"/>
    <xf numFmtId="175" fontId="252" fillId="100" borderId="5" xfId="0" applyNumberFormat="1" applyFont="1" applyFill="1" applyBorder="1" applyAlignment="1">
      <alignment horizontal="center" vertical="center"/>
    </xf>
    <xf numFmtId="0" fontId="254" fillId="0" borderId="4" xfId="0" applyFont="1" applyBorder="1"/>
    <xf numFmtId="0" fontId="254" fillId="0" borderId="131" xfId="0" applyFont="1" applyBorder="1"/>
    <xf numFmtId="0" fontId="145" fillId="98" borderId="131" xfId="0" applyFont="1" applyFill="1" applyBorder="1"/>
    <xf numFmtId="43" fontId="279" fillId="100" borderId="0" xfId="1" applyFont="1" applyFill="1" applyBorder="1" applyAlignment="1">
      <alignment horizontal="right" wrapText="1" readingOrder="1"/>
    </xf>
    <xf numFmtId="174" fontId="279" fillId="100" borderId="0" xfId="2" applyNumberFormat="1" applyFont="1" applyFill="1" applyBorder="1" applyAlignment="1">
      <alignment horizontal="right" wrapText="1" readingOrder="1"/>
    </xf>
    <xf numFmtId="2" fontId="229" fillId="0" borderId="0" xfId="0" applyNumberFormat="1" applyFont="1"/>
    <xf numFmtId="0" fontId="252" fillId="0" borderId="0" xfId="0" applyFont="1" applyAlignment="1">
      <alignment horizontal="center" vertical="center"/>
    </xf>
    <xf numFmtId="0" fontId="253" fillId="0" borderId="0" xfId="0" applyFont="1" applyAlignment="1">
      <alignment horizontal="left" vertical="center" readingOrder="1"/>
    </xf>
    <xf numFmtId="175" fontId="237" fillId="0" borderId="158" xfId="0" applyNumberFormat="1" applyFont="1" applyBorder="1" applyAlignment="1">
      <alignment horizontal="right" vertical="center" readingOrder="1"/>
    </xf>
    <xf numFmtId="0" fontId="8" fillId="102" borderId="0" xfId="0" applyFont="1" applyFill="1" applyAlignment="1">
      <alignment horizontal="center" vertical="center"/>
    </xf>
    <xf numFmtId="0" fontId="226" fillId="0" borderId="159" xfId="0" applyFont="1" applyBorder="1"/>
    <xf numFmtId="178" fontId="229" fillId="0" borderId="0" xfId="0" applyNumberFormat="1" applyFont="1"/>
    <xf numFmtId="178" fontId="4" fillId="0" borderId="0" xfId="0" applyNumberFormat="1" applyFont="1"/>
    <xf numFmtId="297" fontId="229" fillId="0" borderId="0" xfId="0" applyNumberFormat="1" applyFont="1"/>
    <xf numFmtId="178" fontId="232" fillId="0" borderId="0" xfId="0" applyNumberFormat="1" applyFont="1" applyAlignment="1">
      <alignment horizontal="right" vertical="center" wrapText="1" readingOrder="1"/>
    </xf>
    <xf numFmtId="178" fontId="228" fillId="0" borderId="0" xfId="0" applyNumberFormat="1" applyFont="1"/>
    <xf numFmtId="178" fontId="248" fillId="0" borderId="0" xfId="0" applyNumberFormat="1" applyFont="1" applyAlignment="1">
      <alignment horizontal="right" vertical="center" wrapText="1" readingOrder="1"/>
    </xf>
    <xf numFmtId="175" fontId="229" fillId="6" borderId="3" xfId="0" applyNumberFormat="1" applyFont="1" applyFill="1" applyBorder="1" applyAlignment="1">
      <alignment horizontal="right"/>
    </xf>
    <xf numFmtId="0" fontId="225" fillId="0" borderId="75" xfId="0" applyFont="1" applyBorder="1" applyAlignment="1">
      <alignment horizontal="center" vertical="center"/>
    </xf>
    <xf numFmtId="175" fontId="279" fillId="100" borderId="137" xfId="2" applyNumberFormat="1" applyFont="1" applyFill="1" applyBorder="1" applyAlignment="1">
      <alignment horizontal="right" wrapText="1" readingOrder="1"/>
    </xf>
    <xf numFmtId="175" fontId="279" fillId="101" borderId="0" xfId="1" applyNumberFormat="1" applyFont="1" applyFill="1" applyBorder="1" applyAlignment="1">
      <alignment horizontal="right" wrapText="1" readingOrder="1"/>
    </xf>
    <xf numFmtId="175" fontId="9" fillId="3" borderId="9" xfId="0" applyNumberFormat="1" applyFont="1" applyFill="1" applyBorder="1" applyAlignment="1">
      <alignment horizontal="right" wrapText="1" readingOrder="1"/>
    </xf>
    <xf numFmtId="175" fontId="264" fillId="6" borderId="6" xfId="0" applyNumberFormat="1" applyFont="1" applyFill="1" applyBorder="1"/>
    <xf numFmtId="175" fontId="264" fillId="6" borderId="6" xfId="2" applyNumberFormat="1" applyFont="1" applyFill="1" applyBorder="1"/>
    <xf numFmtId="178" fontId="272" fillId="0" borderId="92" xfId="0" applyNumberFormat="1" applyFont="1" applyBorder="1"/>
    <xf numFmtId="178" fontId="273" fillId="0" borderId="95" xfId="0" applyNumberFormat="1" applyFont="1" applyBorder="1" applyAlignment="1">
      <alignment horizontal="right" vertical="center" wrapText="1" readingOrder="1"/>
    </xf>
    <xf numFmtId="178" fontId="276" fillId="0" borderId="138" xfId="0" applyNumberFormat="1" applyFont="1" applyBorder="1" applyAlignment="1">
      <alignment horizontal="right" vertical="center" wrapText="1" readingOrder="1"/>
    </xf>
    <xf numFmtId="178" fontId="272" fillId="0" borderId="92" xfId="0" applyNumberFormat="1" applyFont="1" applyBorder="1" applyAlignment="1">
      <alignment horizontal="right" vertical="center" wrapText="1" readingOrder="1"/>
    </xf>
    <xf numFmtId="0" fontId="229" fillId="0" borderId="161" xfId="0" applyFont="1" applyBorder="1"/>
    <xf numFmtId="0" fontId="226" fillId="0" borderId="161" xfId="0" applyFont="1" applyBorder="1"/>
    <xf numFmtId="178" fontId="267" fillId="0" borderId="6" xfId="0" applyNumberFormat="1" applyFont="1" applyBorder="1"/>
    <xf numFmtId="178" fontId="266" fillId="0" borderId="6" xfId="0" applyNumberFormat="1" applyFont="1" applyBorder="1"/>
    <xf numFmtId="178" fontId="269" fillId="0" borderId="90" xfId="0" applyNumberFormat="1" applyFont="1" applyBorder="1" applyAlignment="1">
      <alignment horizontal="right" vertical="center" wrapText="1" readingOrder="1"/>
    </xf>
    <xf numFmtId="178" fontId="270" fillId="6" borderId="6" xfId="0" applyNumberFormat="1" applyFont="1" applyFill="1" applyBorder="1"/>
    <xf numFmtId="176" fontId="269" fillId="0" borderId="90" xfId="0" applyNumberFormat="1" applyFont="1" applyBorder="1" applyAlignment="1">
      <alignment horizontal="right" vertical="center" wrapText="1" readingOrder="1"/>
    </xf>
    <xf numFmtId="0" fontId="234" fillId="0" borderId="161" xfId="0" applyFont="1" applyBorder="1"/>
    <xf numFmtId="0" fontId="229" fillId="0" borderId="76" xfId="0" applyFont="1" applyBorder="1"/>
    <xf numFmtId="178" fontId="266" fillId="0" borderId="162" xfId="0" applyNumberFormat="1" applyFont="1" applyBorder="1"/>
    <xf numFmtId="3" fontId="229" fillId="6" borderId="163" xfId="0" applyNumberFormat="1" applyFont="1" applyFill="1" applyBorder="1"/>
    <xf numFmtId="178" fontId="265" fillId="0" borderId="97" xfId="0" applyNumberFormat="1" applyFont="1" applyBorder="1" applyAlignment="1">
      <alignment horizontal="right" vertical="center" wrapText="1" readingOrder="1"/>
    </xf>
    <xf numFmtId="178" fontId="229" fillId="0" borderId="6" xfId="0" applyNumberFormat="1" applyFont="1" applyBorder="1"/>
    <xf numFmtId="3" fontId="277" fillId="0" borderId="151" xfId="0" applyNumberFormat="1" applyFont="1" applyBorder="1" applyAlignment="1">
      <alignment horizontal="right" vertical="center" readingOrder="1"/>
    </xf>
    <xf numFmtId="3" fontId="280" fillId="0" borderId="164" xfId="0" applyNumberFormat="1" applyFont="1" applyBorder="1" applyAlignment="1">
      <alignment horizontal="right" vertical="center" readingOrder="1"/>
    </xf>
    <xf numFmtId="178" fontId="229" fillId="6" borderId="160" xfId="0" applyNumberFormat="1" applyFont="1" applyFill="1" applyBorder="1"/>
    <xf numFmtId="178" fontId="2" fillId="6" borderId="6" xfId="0" applyNumberFormat="1" applyFont="1" applyFill="1" applyBorder="1"/>
    <xf numFmtId="178" fontId="241" fillId="0" borderId="95" xfId="0" applyNumberFormat="1" applyFont="1" applyBorder="1" applyAlignment="1">
      <alignment horizontal="right" vertical="center" wrapText="1" readingOrder="1"/>
    </xf>
    <xf numFmtId="178" fontId="241" fillId="0" borderId="95" xfId="0" applyNumberFormat="1" applyFont="1" applyBorder="1"/>
    <xf numFmtId="178" fontId="239" fillId="0" borderId="92" xfId="0" applyNumberFormat="1" applyFont="1" applyBorder="1" applyAlignment="1">
      <alignment horizontal="right" vertical="center" wrapText="1" readingOrder="1"/>
    </xf>
    <xf numFmtId="178" fontId="239" fillId="0" borderId="92" xfId="0" applyNumberFormat="1" applyFont="1" applyBorder="1"/>
    <xf numFmtId="0" fontId="8" fillId="92" borderId="165" xfId="0" applyFont="1" applyFill="1" applyBorder="1" applyAlignment="1">
      <alignment horizontal="center" vertical="center"/>
    </xf>
    <xf numFmtId="178" fontId="4" fillId="0" borderId="166" xfId="0" applyNumberFormat="1" applyFont="1" applyBorder="1"/>
    <xf numFmtId="178" fontId="248" fillId="0" borderId="139" xfId="0" applyNumberFormat="1" applyFont="1" applyBorder="1" applyAlignment="1">
      <alignment horizontal="right" vertical="center" wrapText="1" readingOrder="1"/>
    </xf>
    <xf numFmtId="178" fontId="4" fillId="0" borderId="6" xfId="0" applyNumberFormat="1" applyFont="1" applyBorder="1"/>
    <xf numFmtId="0" fontId="236" fillId="0" borderId="161" xfId="0" applyFont="1" applyBorder="1"/>
    <xf numFmtId="175" fontId="4" fillId="0" borderId="4" xfId="0" applyNumberFormat="1" applyFont="1" applyBorder="1"/>
    <xf numFmtId="0" fontId="4" fillId="0" borderId="131" xfId="0" applyFont="1" applyBorder="1"/>
    <xf numFmtId="0" fontId="234" fillId="0" borderId="131" xfId="0" applyFont="1" applyBorder="1"/>
    <xf numFmtId="0" fontId="8" fillId="88" borderId="167" xfId="0" applyFont="1" applyFill="1" applyBorder="1" applyAlignment="1">
      <alignment horizontal="center" vertical="center"/>
    </xf>
    <xf numFmtId="176" fontId="233" fillId="0" borderId="90" xfId="0" applyNumberFormat="1" applyFont="1" applyBorder="1" applyAlignment="1">
      <alignment horizontal="right" vertical="center" wrapText="1" readingOrder="1"/>
    </xf>
    <xf numFmtId="178" fontId="233" fillId="0" borderId="90" xfId="0" applyNumberFormat="1" applyFont="1" applyBorder="1" applyAlignment="1">
      <alignment horizontal="right" vertical="center" wrapText="1" readingOrder="1"/>
    </xf>
    <xf numFmtId="0" fontId="8" fillId="90" borderId="168" xfId="0" applyFont="1" applyFill="1" applyBorder="1" applyAlignment="1">
      <alignment horizontal="center" vertical="center"/>
    </xf>
    <xf numFmtId="178" fontId="232" fillId="0" borderId="97" xfId="0" applyNumberFormat="1" applyFont="1" applyBorder="1" applyAlignment="1">
      <alignment horizontal="right" vertical="center" wrapText="1" readingOrder="1"/>
    </xf>
    <xf numFmtId="178" fontId="232" fillId="0" borderId="97" xfId="0" applyNumberFormat="1" applyFont="1" applyBorder="1"/>
    <xf numFmtId="175" fontId="9" fillId="0" borderId="169" xfId="2" applyNumberFormat="1" applyFont="1" applyFill="1" applyBorder="1" applyAlignment="1">
      <alignment horizontal="right" vertical="center" wrapText="1" readingOrder="1"/>
    </xf>
    <xf numFmtId="174" fontId="9" fillId="3" borderId="4" xfId="2" applyNumberFormat="1" applyFont="1" applyFill="1" applyBorder="1" applyAlignment="1">
      <alignment horizontal="right" vertical="center" wrapText="1" readingOrder="1"/>
    </xf>
    <xf numFmtId="17" fontId="8" fillId="94" borderId="170" xfId="0" applyNumberFormat="1" applyFont="1" applyFill="1" applyBorder="1" applyAlignment="1">
      <alignment horizontal="center" vertical="center" wrapText="1"/>
    </xf>
    <xf numFmtId="178" fontId="229" fillId="0" borderId="171" xfId="0" applyNumberFormat="1" applyFont="1" applyBorder="1" applyAlignment="1">
      <alignment horizontal="right"/>
    </xf>
    <xf numFmtId="0" fontId="223" fillId="0" borderId="4" xfId="0" applyFont="1" applyBorder="1" applyAlignment="1">
      <alignment horizontal="left" vertical="top" wrapText="1"/>
    </xf>
    <xf numFmtId="0" fontId="226" fillId="0" borderId="130" xfId="0" applyFont="1" applyBorder="1"/>
    <xf numFmtId="0" fontId="229" fillId="0" borderId="172" xfId="0" applyFont="1" applyBorder="1"/>
    <xf numFmtId="0" fontId="229" fillId="0" borderId="173" xfId="0" applyFont="1" applyBorder="1"/>
    <xf numFmtId="178" fontId="4" fillId="0" borderId="135" xfId="0" applyNumberFormat="1" applyFont="1" applyBorder="1"/>
    <xf numFmtId="174" fontId="145" fillId="0" borderId="174" xfId="0" applyNumberFormat="1" applyFont="1" applyBorder="1"/>
    <xf numFmtId="0" fontId="227" fillId="0" borderId="4" xfId="0" applyFont="1" applyBorder="1" applyAlignment="1">
      <alignment vertical="center" readingOrder="1"/>
    </xf>
    <xf numFmtId="178" fontId="250" fillId="6" borderId="6" xfId="0" applyNumberFormat="1" applyFont="1" applyFill="1" applyBorder="1"/>
    <xf numFmtId="178" fontId="241" fillId="0" borderId="135" xfId="0" applyNumberFormat="1" applyFont="1" applyBorder="1" applyAlignment="1">
      <alignment horizontal="right" vertical="center" wrapText="1" readingOrder="1"/>
    </xf>
    <xf numFmtId="178" fontId="229" fillId="0" borderId="160" xfId="0" applyNumberFormat="1" applyFont="1" applyBorder="1"/>
    <xf numFmtId="178" fontId="237" fillId="0" borderId="138" xfId="0" applyNumberFormat="1" applyFont="1" applyBorder="1" applyAlignment="1">
      <alignment horizontal="right" vertical="center" wrapText="1" readingOrder="1"/>
    </xf>
    <xf numFmtId="174" fontId="9" fillId="3" borderId="0" xfId="0" applyNumberFormat="1" applyFont="1" applyFill="1" applyAlignment="1">
      <alignment horizontal="right" wrapText="1" readingOrder="1"/>
    </xf>
    <xf numFmtId="0" fontId="243" fillId="0" borderId="0" xfId="0" applyFont="1" applyAlignment="1">
      <alignment horizontal="center"/>
    </xf>
    <xf numFmtId="0" fontId="245" fillId="0" borderId="0" xfId="1231" applyFont="1" applyBorder="1" applyAlignment="1" applyProtection="1">
      <alignment horizontal="center"/>
    </xf>
    <xf numFmtId="0" fontId="244" fillId="0" borderId="0" xfId="0" applyFont="1" applyAlignment="1">
      <alignment horizontal="center" vertical="center" wrapText="1"/>
    </xf>
    <xf numFmtId="49" fontId="243" fillId="0" borderId="0" xfId="0" applyNumberFormat="1" applyFont="1" applyAlignment="1">
      <alignment horizontal="center"/>
    </xf>
    <xf numFmtId="0" fontId="246" fillId="0" borderId="0" xfId="0" applyFont="1" applyAlignment="1">
      <alignment horizontal="left" vertical="center"/>
    </xf>
    <xf numFmtId="0" fontId="246" fillId="0" borderId="33" xfId="0" applyFont="1" applyBorder="1" applyAlignment="1">
      <alignment horizontal="left" vertical="center"/>
    </xf>
    <xf numFmtId="0" fontId="247" fillId="0" borderId="75" xfId="0" applyFont="1" applyBorder="1" applyAlignment="1">
      <alignment horizontal="center"/>
    </xf>
    <xf numFmtId="0" fontId="246" fillId="0" borderId="0" xfId="0" applyFont="1" applyAlignment="1">
      <alignment horizontal="left" vertical="center" wrapText="1"/>
    </xf>
    <xf numFmtId="0" fontId="223" fillId="0" borderId="0" xfId="0" applyFont="1" applyAlignment="1">
      <alignment horizontal="left" vertical="center" wrapText="1"/>
    </xf>
    <xf numFmtId="0" fontId="223" fillId="0" borderId="0" xfId="0" applyFont="1" applyAlignment="1">
      <alignment horizontal="left" vertical="top" wrapText="1"/>
    </xf>
    <xf numFmtId="0" fontId="221" fillId="0" borderId="75" xfId="0" applyFont="1" applyBorder="1" applyAlignment="1">
      <alignment horizontal="left" wrapText="1"/>
    </xf>
    <xf numFmtId="0" fontId="145" fillId="0" borderId="0" xfId="0" applyFont="1" applyAlignment="1">
      <alignment horizontal="center"/>
    </xf>
    <xf numFmtId="0" fontId="217" fillId="0" borderId="0" xfId="0" applyFont="1" applyAlignment="1">
      <alignment horizontal="center"/>
    </xf>
    <xf numFmtId="0" fontId="225" fillId="0" borderId="75" xfId="0" applyFont="1" applyBorder="1" applyAlignment="1">
      <alignment horizontal="center" vertical="center"/>
    </xf>
    <xf numFmtId="0" fontId="223" fillId="0" borderId="0" xfId="0" applyFont="1" applyAlignment="1">
      <alignment horizontal="left" vertical="top" wrapText="1" readingOrder="1"/>
    </xf>
    <xf numFmtId="0" fontId="223" fillId="0" borderId="108" xfId="0" applyFont="1" applyBorder="1" applyAlignment="1">
      <alignment horizontal="left" vertical="top" wrapText="1"/>
    </xf>
    <xf numFmtId="0" fontId="118" fillId="0" borderId="0" xfId="0" applyFont="1" applyAlignment="1">
      <alignment horizontal="left" vertical="center"/>
    </xf>
    <xf numFmtId="0" fontId="118" fillId="0" borderId="75" xfId="0" applyFont="1" applyBorder="1" applyAlignment="1">
      <alignment horizontal="left" vertical="center"/>
    </xf>
    <xf numFmtId="0" fontId="225" fillId="0" borderId="0" xfId="0" applyFont="1" applyAlignment="1">
      <alignment horizontal="left" vertical="center"/>
    </xf>
    <xf numFmtId="0" fontId="225" fillId="0" borderId="75" xfId="0" applyFont="1" applyBorder="1" applyAlignment="1">
      <alignment horizontal="left" vertical="center"/>
    </xf>
    <xf numFmtId="0" fontId="145" fillId="0" borderId="3" xfId="0" applyFont="1" applyBorder="1" applyAlignment="1">
      <alignment vertical="top" wrapText="1" readingOrder="1"/>
    </xf>
    <xf numFmtId="0" fontId="259" fillId="0" borderId="0" xfId="0" applyFont="1" applyAlignment="1">
      <alignment vertical="top" wrapText="1" readingOrder="1"/>
    </xf>
    <xf numFmtId="0" fontId="259" fillId="0" borderId="4" xfId="0" applyFont="1" applyBorder="1" applyAlignment="1">
      <alignment vertical="top" wrapText="1" readingOrder="1"/>
    </xf>
    <xf numFmtId="0" fontId="227" fillId="0" borderId="0" xfId="0" applyFont="1" applyAlignment="1">
      <alignment horizontal="left" vertical="center" readingOrder="1"/>
    </xf>
    <xf numFmtId="0" fontId="227" fillId="0" borderId="75" xfId="0" applyFont="1" applyBorder="1" applyAlignment="1">
      <alignment horizontal="left" vertical="center" readingOrder="1"/>
    </xf>
    <xf numFmtId="0" fontId="8" fillId="95" borderId="132" xfId="0" applyFont="1" applyFill="1" applyBorder="1" applyAlignment="1">
      <alignment horizontal="center" vertical="center"/>
    </xf>
    <xf numFmtId="0" fontId="8" fillId="95" borderId="133" xfId="0" applyFont="1" applyFill="1" applyBorder="1" applyAlignment="1">
      <alignment horizontal="center" vertical="center"/>
    </xf>
    <xf numFmtId="0" fontId="8" fillId="95" borderId="134" xfId="0" applyFont="1" applyFill="1" applyBorder="1" applyAlignment="1">
      <alignment horizontal="center" vertical="center"/>
    </xf>
    <xf numFmtId="0" fontId="127" fillId="0" borderId="0" xfId="1231" applyBorder="1" applyAlignment="1" applyProtection="1">
      <alignment vertical="top" readingOrder="1"/>
    </xf>
    <xf numFmtId="0" fontId="215" fillId="0" borderId="0" xfId="0" applyFont="1" applyAlignment="1">
      <alignment vertical="top" readingOrder="1"/>
    </xf>
    <xf numFmtId="0" fontId="118" fillId="0" borderId="0" xfId="0" applyFont="1" applyAlignment="1">
      <alignment horizontal="left" vertical="center" readingOrder="1"/>
    </xf>
    <xf numFmtId="0" fontId="118" fillId="0" borderId="75" xfId="0" applyFont="1" applyBorder="1" applyAlignment="1">
      <alignment horizontal="left" vertical="center" readingOrder="1"/>
    </xf>
    <xf numFmtId="0" fontId="215" fillId="0" borderId="113" xfId="0" applyFont="1" applyBorder="1" applyAlignment="1">
      <alignment horizontal="center" vertical="center" wrapText="1" readingOrder="1"/>
    </xf>
  </cellXfs>
  <cellStyles count="2431">
    <cellStyle name="-" xfId="16" xr:uid="{00000000-0005-0000-0000-000000000000}"/>
    <cellStyle name="---------------------------------------------" xfId="17" xr:uid="{00000000-0005-0000-0000-000001000000}"/>
    <cellStyle name="--------------------------------------------- 2" xfId="18" xr:uid="{00000000-0005-0000-0000-000002000000}"/>
    <cellStyle name="_x000a_386grabber=M" xfId="19" xr:uid="{00000000-0005-0000-0000-000003000000}"/>
    <cellStyle name="###0" xfId="20" xr:uid="{00000000-0005-0000-0000-000004000000}"/>
    <cellStyle name="#,##0" xfId="21" xr:uid="{00000000-0005-0000-0000-000005000000}"/>
    <cellStyle name="#,##0.0" xfId="22" xr:uid="{00000000-0005-0000-0000-000006000000}"/>
    <cellStyle name="#.##0" xfId="23" xr:uid="{00000000-0005-0000-0000-000008000000}"/>
    <cellStyle name="#.##0,0" xfId="24" xr:uid="{00000000-0005-0000-0000-000009000000}"/>
    <cellStyle name="#.00wlleft" xfId="25" xr:uid="{00000000-0005-0000-0000-00000B000000}"/>
    <cellStyle name="#wlleft" xfId="26" xr:uid="{00000000-0005-0000-0000-00000C000000}"/>
    <cellStyle name="$" xfId="27" xr:uid="{00000000-0005-0000-0000-00000D000000}"/>
    <cellStyle name="$#.00wlleft" xfId="28" xr:uid="{00000000-0005-0000-0000-00000E000000}"/>
    <cellStyle name="$_hk dcery podklad pre GL" xfId="29" xr:uid="{00000000-0005-0000-0000-00000F000000}"/>
    <cellStyle name="$0wlleft" xfId="30" xr:uid="{00000000-0005-0000-0000-000010000000}"/>
    <cellStyle name="%" xfId="31" xr:uid="{00000000-0005-0000-0000-000011000000}"/>
    <cellStyle name="% 2" xfId="32" xr:uid="{00000000-0005-0000-0000-000012000000}"/>
    <cellStyle name="% 2 2" xfId="33" xr:uid="{00000000-0005-0000-0000-000013000000}"/>
    <cellStyle name="% 3" xfId="34" xr:uid="{00000000-0005-0000-0000-000014000000}"/>
    <cellStyle name="% 4" xfId="35" xr:uid="{00000000-0005-0000-0000-000015000000}"/>
    <cellStyle name="% 4 2" xfId="36" xr:uid="{00000000-0005-0000-0000-000016000000}"/>
    <cellStyle name="% 5" xfId="37" xr:uid="{00000000-0005-0000-0000-000017000000}"/>
    <cellStyle name="% 5 2" xfId="38" xr:uid="{00000000-0005-0000-0000-000018000000}"/>
    <cellStyle name="%_080131_Silver_operating_model_v60" xfId="39" xr:uid="{00000000-0005-0000-0000-000019000000}"/>
    <cellStyle name="%_20110320_Internal_Benchmark_KPI_v41" xfId="40" xr:uid="{00000000-0005-0000-0000-00001A000000}"/>
    <cellStyle name="%_20110402_Internal_Benchmark_KPI_v67_nonlinks_DC" xfId="41" xr:uid="{00000000-0005-0000-0000-00001B000000}"/>
    <cellStyle name="%_formulas_labor_index" xfId="42" xr:uid="{00000000-0005-0000-0000-00001C000000}"/>
    <cellStyle name="******************************************" xfId="43" xr:uid="{00000000-0005-0000-0000-00001D000000}"/>
    <cellStyle name="???" xfId="44" xr:uid="{00000000-0005-0000-0000-00001E000000}"/>
    <cellStyle name="_%(SignOnly)" xfId="45" xr:uid="{00000000-0005-0000-0000-00001F000000}"/>
    <cellStyle name="_%(SignSpaceOnly)" xfId="46" xr:uid="{00000000-0005-0000-0000-000020000000}"/>
    <cellStyle name="_20080714_DespesasPOA2009XPM2009 (2)" xfId="47" xr:uid="{00000000-0005-0000-0000-000021000000}"/>
    <cellStyle name="_200909 Margen Integral por Tecnología" xfId="48" xr:uid="{00000000-0005-0000-0000-000022000000}"/>
    <cellStyle name="_200910 Margenes Unitarios" xfId="49" xr:uid="{00000000-0005-0000-0000-000023000000}"/>
    <cellStyle name="_200912 Margenes Unitarios" xfId="50" xr:uid="{00000000-0005-0000-0000-000024000000}"/>
    <cellStyle name="---------------------------------------------_20110320_Internal_Benchmark_KPI_v41" xfId="51" xr:uid="{00000000-0005-0000-0000-000025000000}"/>
    <cellStyle name="_2040-2001-L-002 KZ priloha1" xfId="52" xr:uid="{00000000-0005-0000-0000-000026000000}"/>
    <cellStyle name="_2040-2001-L-002 KZ priloha1_hk dcery podklad pre GL" xfId="53" xr:uid="{00000000-0005-0000-0000-000027000000}"/>
    <cellStyle name="_2040-2001-L-002 KZ priloha2" xfId="54" xr:uid="{00000000-0005-0000-0000-000028000000}"/>
    <cellStyle name="_2040-2001-L-002 KZ priloha2_hk dcery podklad pre GL" xfId="55" xr:uid="{00000000-0005-0000-0000-000029000000}"/>
    <cellStyle name="_2040-2001-L-002 KZ priloha3" xfId="56" xr:uid="{00000000-0005-0000-0000-00002A000000}"/>
    <cellStyle name="_2040-2001-L-002 KZ priloha3_hk dcery podklad pre GL" xfId="57" xr:uid="{00000000-0005-0000-0000-00002B000000}"/>
    <cellStyle name="_Blue Shade" xfId="58" xr:uid="{00000000-0005-0000-0000-00002C000000}"/>
    <cellStyle name="_Blue Shade_hk dcery podklad pre GL" xfId="59" xr:uid="{00000000-0005-0000-0000-00002D000000}"/>
    <cellStyle name="_Blue Shade_hk dcery podklad pre GL_PL Budget10 - Plan11-19_06-10-2009 (2)" xfId="60" xr:uid="{00000000-0005-0000-0000-00002E000000}"/>
    <cellStyle name="_Blue Shade_PL Budget10 - Plan11-19_06-10-2009 (2)" xfId="61" xr:uid="{00000000-0005-0000-0000-00002F000000}"/>
    <cellStyle name="_Column1" xfId="62" xr:uid="{00000000-0005-0000-0000-000030000000}"/>
    <cellStyle name="_Column1_hk dcery podklad pre GL" xfId="63" xr:uid="{00000000-0005-0000-0000-000031000000}"/>
    <cellStyle name="_Column2" xfId="64" xr:uid="{00000000-0005-0000-0000-000032000000}"/>
    <cellStyle name="_Column2_hk dcery podklad pre GL" xfId="65" xr:uid="{00000000-0005-0000-0000-000033000000}"/>
    <cellStyle name="_Column3" xfId="66" xr:uid="{00000000-0005-0000-0000-000034000000}"/>
    <cellStyle name="_Column3_hk dcery podklad pre GL" xfId="67" xr:uid="{00000000-0005-0000-0000-000035000000}"/>
    <cellStyle name="_Column4" xfId="68" xr:uid="{00000000-0005-0000-0000-000036000000}"/>
    <cellStyle name="_Column4_hk dcery podklad pre GL" xfId="69" xr:uid="{00000000-0005-0000-0000-000037000000}"/>
    <cellStyle name="_Column5" xfId="70" xr:uid="{00000000-0005-0000-0000-000038000000}"/>
    <cellStyle name="_Column5_hk dcery podklad pre GL" xfId="71" xr:uid="{00000000-0005-0000-0000-000039000000}"/>
    <cellStyle name="_Column6" xfId="72" xr:uid="{00000000-0005-0000-0000-00003A000000}"/>
    <cellStyle name="_Column6_hk dcery podklad pre GL" xfId="73" xr:uid="{00000000-0005-0000-0000-00003B000000}"/>
    <cellStyle name="_Column7" xfId="74" xr:uid="{00000000-0005-0000-0000-00003C000000}"/>
    <cellStyle name="_Column7_hk dcery podklad pre GL" xfId="75" xr:uid="{00000000-0005-0000-0000-00003D000000}"/>
    <cellStyle name="_Comma" xfId="76" xr:uid="{00000000-0005-0000-0000-00003E000000}"/>
    <cellStyle name="_Comma_03 DCF NSS 10Yr Draft 6 Nov 03 A1" xfId="77" xr:uid="{00000000-0005-0000-0000-00003F000000}"/>
    <cellStyle name="_Comma_Financial Odin Euro6" xfId="78" xr:uid="{00000000-0005-0000-0000-000040000000}"/>
    <cellStyle name="_Comma_looking through intangibles" xfId="79" xr:uid="{00000000-0005-0000-0000-000041000000}"/>
    <cellStyle name="_Comma_Marconi Valuation 29May" xfId="80" xr:uid="{00000000-0005-0000-0000-000042000000}"/>
    <cellStyle name="_Comma_Med Tech CSC checked 1.0" xfId="81" xr:uid="{00000000-0005-0000-0000-000043000000}"/>
    <cellStyle name="_Comma_merger_plans_modified_9_3_1999" xfId="82" xr:uid="{00000000-0005-0000-0000-000044000000}"/>
    <cellStyle name="_Comma_Model 2005 03 21b - sponsor case" xfId="83" xr:uid="{00000000-0005-0000-0000-000045000000}"/>
    <cellStyle name="_Comma_Wacc - Large Caps" xfId="84" xr:uid="{00000000-0005-0000-0000-000046000000}"/>
    <cellStyle name="_Currency" xfId="85" xr:uid="{00000000-0005-0000-0000-000047000000}"/>
    <cellStyle name="_Currency_03 Analyst Estimates" xfId="86" xr:uid="{00000000-0005-0000-0000-000048000000}"/>
    <cellStyle name="_Currency_03 Analyst Estimates_hk dcery podklad pre GL" xfId="87" xr:uid="{00000000-0005-0000-0000-000049000000}"/>
    <cellStyle name="_Currency_03 DCF NSS 10Yr Draft 6 Nov 03 A1" xfId="88" xr:uid="{00000000-0005-0000-0000-00004A000000}"/>
    <cellStyle name="_Currency_ANalisi Offerta" xfId="89" xr:uid="{00000000-0005-0000-0000-00004B000000}"/>
    <cellStyle name="_Currency_AutoPrice2000" xfId="90" xr:uid="{00000000-0005-0000-0000-00004C000000}"/>
    <cellStyle name="_Currency_AVP" xfId="91" xr:uid="{00000000-0005-0000-0000-00004D000000}"/>
    <cellStyle name="_Currency_AVPnew" xfId="92" xr:uid="{00000000-0005-0000-0000-00004E000000}"/>
    <cellStyle name="_Currency_Book1" xfId="93" xr:uid="{00000000-0005-0000-0000-00004F000000}"/>
    <cellStyle name="_Currency_Book3" xfId="94" xr:uid="{00000000-0005-0000-0000-000050000000}"/>
    <cellStyle name="_Currency_Book4" xfId="95" xr:uid="{00000000-0005-0000-0000-000051000000}"/>
    <cellStyle name="_Currency_Book5" xfId="96" xr:uid="{00000000-0005-0000-0000-000052000000}"/>
    <cellStyle name="_Currency_Book7" xfId="97" xr:uid="{00000000-0005-0000-0000-000053000000}"/>
    <cellStyle name="_Currency_Book8" xfId="98" xr:uid="{00000000-0005-0000-0000-000054000000}"/>
    <cellStyle name="_Currency_Brokers`estimates" xfId="99" xr:uid="{00000000-0005-0000-0000-000055000000}"/>
    <cellStyle name="_Currency_cardiology_001 checked" xfId="100" xr:uid="{00000000-0005-0000-0000-000056000000}"/>
    <cellStyle name="_Currency_CSC lusso" xfId="101" xr:uid="{00000000-0005-0000-0000-000057000000}"/>
    <cellStyle name="_Currency_CSC Luxury  Branded Apparel " xfId="102" xr:uid="{00000000-0005-0000-0000-000058000000}"/>
    <cellStyle name="_Currency_CSC Luxury  Branded Apparel  2" xfId="103" xr:uid="{00000000-0005-0000-0000-000059000000}"/>
    <cellStyle name="_Currency_EarningEstimates" xfId="104" xr:uid="{00000000-0005-0000-0000-00005A000000}"/>
    <cellStyle name="_Currency_Essilor Financials" xfId="105" xr:uid="{00000000-0005-0000-0000-00005B000000}"/>
    <cellStyle name="_Currency_Financial Odin Euro6" xfId="106" xr:uid="{00000000-0005-0000-0000-00005C000000}"/>
    <cellStyle name="_Currency_Financials" xfId="107" xr:uid="{00000000-0005-0000-0000-00005D000000}"/>
    <cellStyle name="_Currency_Financials 1998" xfId="108" xr:uid="{00000000-0005-0000-0000-00005E000000}"/>
    <cellStyle name="_Currency_Financials_IBD_2" xfId="109" xr:uid="{00000000-0005-0000-0000-00005F000000}"/>
    <cellStyle name="_Currency_Fuel Prices" xfId="110" xr:uid="{00000000-0005-0000-0000-000060000000}"/>
    <cellStyle name="_Currency_Graphs" xfId="111" xr:uid="{00000000-0005-0000-0000-000061000000}"/>
    <cellStyle name="_Currency_Implied valuation of KW-March update" xfId="112" xr:uid="{00000000-0005-0000-0000-000062000000}"/>
    <cellStyle name="_Currency_looking through intangibles" xfId="113" xr:uid="{00000000-0005-0000-0000-000063000000}"/>
    <cellStyle name="_Currency_Lux Summary1" xfId="114" xr:uid="{00000000-0005-0000-0000-000064000000}"/>
    <cellStyle name="_Currency_Lux Summary2" xfId="115" xr:uid="{00000000-0005-0000-0000-000065000000}"/>
    <cellStyle name="_Currency_lux_data" xfId="116" xr:uid="{00000000-0005-0000-0000-000066000000}"/>
    <cellStyle name="_Currency_LuxFinancials" xfId="117" xr:uid="{00000000-0005-0000-0000-000067000000}"/>
    <cellStyle name="_Currency_Marconi Valuation 29May" xfId="118" xr:uid="{00000000-0005-0000-0000-000068000000}"/>
    <cellStyle name="_Currency_Marconi Valuation 29May_hk dcery podklad pre GL" xfId="119" xr:uid="{00000000-0005-0000-0000-000069000000}"/>
    <cellStyle name="_Currency_Market update 18-8 n.21" xfId="120" xr:uid="{00000000-0005-0000-0000-00006A000000}"/>
    <cellStyle name="_Currency_Med Tech CSC checked 1.0" xfId="121" xr:uid="{00000000-0005-0000-0000-00006B000000}"/>
    <cellStyle name="_Currency_merger_plans_modified_9_3_1999" xfId="122" xr:uid="{00000000-0005-0000-0000-00006C000000}"/>
    <cellStyle name="_Currency_Model 2005 03 21b - sponsor case" xfId="123" xr:uid="{00000000-0005-0000-0000-00006D000000}"/>
    <cellStyle name="_Currency_Model IAS 23Mar" xfId="124" xr:uid="{00000000-0005-0000-0000-00006E000000}"/>
    <cellStyle name="_Currency_Model IAS 23Mar_hk dcery podklad pre GL" xfId="125" xr:uid="{00000000-0005-0000-0000-00006F000000}"/>
    <cellStyle name="_Currency_Net Income Marconi Optical" xfId="126" xr:uid="{00000000-0005-0000-0000-000070000000}"/>
    <cellStyle name="_Currency_Outputsheets_excel" xfId="127" xr:uid="{00000000-0005-0000-0000-000071000000}"/>
    <cellStyle name="_Currency_plant load factors" xfId="128" xr:uid="{00000000-0005-0000-0000-000072000000}"/>
    <cellStyle name="_Currency_Sum of part (draft)" xfId="129" xr:uid="{00000000-0005-0000-0000-000073000000}"/>
    <cellStyle name="_Currency_SunglassFinancials" xfId="130" xr:uid="{00000000-0005-0000-0000-000074000000}"/>
    <cellStyle name="_Currency_SunglassFinancials1" xfId="131" xr:uid="{00000000-0005-0000-0000-000075000000}"/>
    <cellStyle name="_Currency_SunglassFinancials2" xfId="132" xr:uid="{00000000-0005-0000-0000-000076000000}"/>
    <cellStyle name="_Currency_val" xfId="133" xr:uid="{00000000-0005-0000-0000-000077000000}"/>
    <cellStyle name="_Currency_valuation" xfId="134" xr:uid="{00000000-0005-0000-0000-000078000000}"/>
    <cellStyle name="_Currency_Valuation 30-06-2000" xfId="135" xr:uid="{00000000-0005-0000-0000-000079000000}"/>
    <cellStyle name="_Currency_Valuation Old" xfId="136" xr:uid="{00000000-0005-0000-0000-00007A000000}"/>
    <cellStyle name="_Currency_Valuation Stefano" xfId="137" xr:uid="{00000000-0005-0000-0000-00007B000000}"/>
    <cellStyle name="_Currency_Wacc - Large Caps" xfId="138" xr:uid="{00000000-0005-0000-0000-00007C000000}"/>
    <cellStyle name="_Currency_working cap" xfId="139" xr:uid="{00000000-0005-0000-0000-00007D000000}"/>
    <cellStyle name="_CurrencySpace" xfId="140" xr:uid="{00000000-0005-0000-0000-00007E000000}"/>
    <cellStyle name="_CurrencySpace_03 DCF NSS 10Yr Draft 6 Nov 03 A1" xfId="141" xr:uid="{00000000-0005-0000-0000-00007F000000}"/>
    <cellStyle name="_CurrencySpace_Combined Estimates Model 02" xfId="142" xr:uid="{00000000-0005-0000-0000-000080000000}"/>
    <cellStyle name="_CurrencySpace_Financial Odin Euro6" xfId="143" xr:uid="{00000000-0005-0000-0000-000081000000}"/>
    <cellStyle name="_CurrencySpace_looking through intangibles" xfId="144" xr:uid="{00000000-0005-0000-0000-000082000000}"/>
    <cellStyle name="_CurrencySpace_Marconi Valuation 29May" xfId="145" xr:uid="{00000000-0005-0000-0000-000083000000}"/>
    <cellStyle name="_CurrencySpace_Med Tech CSC checked 1.0" xfId="146" xr:uid="{00000000-0005-0000-0000-000084000000}"/>
    <cellStyle name="_CurrencySpace_merger_plans_modified_9_3_1999" xfId="147" xr:uid="{00000000-0005-0000-0000-000085000000}"/>
    <cellStyle name="_CurrencySpace_Model 2005 03 21b - sponsor case" xfId="148" xr:uid="{00000000-0005-0000-0000-000086000000}"/>
    <cellStyle name="_CurrencySpace_Ownership" xfId="149" xr:uid="{00000000-0005-0000-0000-000087000000}"/>
    <cellStyle name="_CurrencySpace_SOTP" xfId="150" xr:uid="{00000000-0005-0000-0000-000088000000}"/>
    <cellStyle name="_CurrencySpace_Switches" xfId="151" xr:uid="{00000000-0005-0000-0000-000089000000}"/>
    <cellStyle name="_CurrencySpace_Version 5" xfId="152" xr:uid="{00000000-0005-0000-0000-00008A000000}"/>
    <cellStyle name="_CurrencySpace_Viceroy Cons Inputs" xfId="153" xr:uid="{00000000-0005-0000-0000-00008B000000}"/>
    <cellStyle name="_CurrencySpace_Wacc - Large Caps" xfId="154" xr:uid="{00000000-0005-0000-0000-00008C000000}"/>
    <cellStyle name="_Curva de costes 20090330_Planif" xfId="155" xr:uid="{00000000-0005-0000-0000-00008D000000}"/>
    <cellStyle name="_Curva de costes 20100315 con ToP" xfId="156" xr:uid="{00000000-0005-0000-0000-00008E000000}"/>
    <cellStyle name="_Data" xfId="157" xr:uid="{00000000-0005-0000-0000-00008F000000}"/>
    <cellStyle name="_Data_07 FR Mtp oct02" xfId="158" xr:uid="{00000000-0005-0000-0000-000090000000}"/>
    <cellStyle name="_Data_07 FR Mtp oct02_hk dcery podklad pre GL" xfId="159" xr:uid="{00000000-0005-0000-0000-000091000000}"/>
    <cellStyle name="_Data_07 FR Mtp oct02_hk dcery podklad pre GL_PL Budget10 - Plan11-19_06-10-2009 (2)" xfId="160" xr:uid="{00000000-0005-0000-0000-000092000000}"/>
    <cellStyle name="_Data_07 FR Mtp oct02_PL Budget10 - Plan11-19_06-10-2009 (2)" xfId="161" xr:uid="{00000000-0005-0000-0000-000093000000}"/>
    <cellStyle name="_Data_07 Mtp" xfId="162" xr:uid="{00000000-0005-0000-0000-000094000000}"/>
    <cellStyle name="_Data_07 Mtp_hk dcery podklad pre GL" xfId="163" xr:uid="{00000000-0005-0000-0000-000095000000}"/>
    <cellStyle name="_Data_07 Mtp_hk dcery podklad pre GL_PL Budget10 - Plan11-19_06-10-2009 (2)" xfId="164" xr:uid="{00000000-0005-0000-0000-000096000000}"/>
    <cellStyle name="_Data_07 Mtp_PL Budget10 - Plan11-19_06-10-2009 (2)" xfId="165" xr:uid="{00000000-0005-0000-0000-000097000000}"/>
    <cellStyle name="_Data_08 FR Orosta oct02" xfId="166" xr:uid="{00000000-0005-0000-0000-000098000000}"/>
    <cellStyle name="_Data_08 FR Orosta oct02_hk dcery podklad pre GL" xfId="167" xr:uid="{00000000-0005-0000-0000-000099000000}"/>
    <cellStyle name="_Data_08 FR Orosta oct02_hk dcery podklad pre GL_PL Budget10 - Plan11-19_06-10-2009 (2)" xfId="168" xr:uid="{00000000-0005-0000-0000-00009A000000}"/>
    <cellStyle name="_Data_08 FR Orosta oct02_PL Budget10 - Plan11-19_06-10-2009 (2)" xfId="169" xr:uid="{00000000-0005-0000-0000-00009B000000}"/>
    <cellStyle name="_Data_09 FR Bis Trasporti oct02" xfId="170" xr:uid="{00000000-0005-0000-0000-00009C000000}"/>
    <cellStyle name="_Data_09 FR Bis Trasporti oct02_hk dcery podklad pre GL" xfId="171" xr:uid="{00000000-0005-0000-0000-00009D000000}"/>
    <cellStyle name="_Data_09 FR Bis Trasporti oct02_hk dcery podklad pre GL_PL Budget10 - Plan11-19_06-10-2009 (2)" xfId="172" xr:uid="{00000000-0005-0000-0000-00009E000000}"/>
    <cellStyle name="_Data_09 FR Bis Trasporti oct02_PL Budget10 - Plan11-19_06-10-2009 (2)" xfId="173" xr:uid="{00000000-0005-0000-0000-00009F000000}"/>
    <cellStyle name="_Data_11 FR Estro oct02" xfId="174" xr:uid="{00000000-0005-0000-0000-0000A0000000}"/>
    <cellStyle name="_Data_11 FR Estro oct02_hk dcery podklad pre GL" xfId="175" xr:uid="{00000000-0005-0000-0000-0000A1000000}"/>
    <cellStyle name="_Data_11 FR Estro oct02_hk dcery podklad pre GL_PL Budget10 - Plan11-19_06-10-2009 (2)" xfId="176" xr:uid="{00000000-0005-0000-0000-0000A2000000}"/>
    <cellStyle name="_Data_11 FR Estro oct02_PL Budget10 - Plan11-19_06-10-2009 (2)" xfId="177" xr:uid="{00000000-0005-0000-0000-0000A3000000}"/>
    <cellStyle name="_Data_12 FR Spidem oct02" xfId="178" xr:uid="{00000000-0005-0000-0000-0000A4000000}"/>
    <cellStyle name="_Data_12 FR Spidem oct02_hk dcery podklad pre GL" xfId="179" xr:uid="{00000000-0005-0000-0000-0000A5000000}"/>
    <cellStyle name="_Data_12 FR Spidem oct02_hk dcery podklad pre GL_PL Budget10 - Plan11-19_06-10-2009 (2)" xfId="180" xr:uid="{00000000-0005-0000-0000-0000A6000000}"/>
    <cellStyle name="_Data_12 FR Spidem oct02_PL Budget10 - Plan11-19_06-10-2009 (2)" xfId="181" xr:uid="{00000000-0005-0000-0000-0000A7000000}"/>
    <cellStyle name="_Data_13 FR Tecna oct02" xfId="182" xr:uid="{00000000-0005-0000-0000-0000A8000000}"/>
    <cellStyle name="_Data_13 FR Tecna oct02_hk dcery podklad pre GL" xfId="183" xr:uid="{00000000-0005-0000-0000-0000A9000000}"/>
    <cellStyle name="_Data_13 FR Tecna oct02_hk dcery podklad pre GL_PL Budget10 - Plan11-19_06-10-2009 (2)" xfId="184" xr:uid="{00000000-0005-0000-0000-0000AA000000}"/>
    <cellStyle name="_Data_13 FR Tecna oct02_PL Budget10 - Plan11-19_06-10-2009 (2)" xfId="185" xr:uid="{00000000-0005-0000-0000-0000AB000000}"/>
    <cellStyle name="_Data_15 FR Imel oct02" xfId="186" xr:uid="{00000000-0005-0000-0000-0000AC000000}"/>
    <cellStyle name="_Data_15 FR Imel oct02_hk dcery podklad pre GL" xfId="187" xr:uid="{00000000-0005-0000-0000-0000AD000000}"/>
    <cellStyle name="_Data_15 FR Imel oct02_hk dcery podklad pre GL_PL Budget10 - Plan11-19_06-10-2009 (2)" xfId="188" xr:uid="{00000000-0005-0000-0000-0000AE000000}"/>
    <cellStyle name="_Data_15 FR Imel oct02_PL Budget10 - Plan11-19_06-10-2009 (2)" xfId="189" xr:uid="{00000000-0005-0000-0000-0000AF000000}"/>
    <cellStyle name="_Data_16 FR Mabeco oct02" xfId="190" xr:uid="{00000000-0005-0000-0000-0000B0000000}"/>
    <cellStyle name="_Data_16 FR Mabeco oct02_hk dcery podklad pre GL" xfId="191" xr:uid="{00000000-0005-0000-0000-0000B1000000}"/>
    <cellStyle name="_Data_16 FR Mabeco oct02_hk dcery podklad pre GL_PL Budget10 - Plan11-19_06-10-2009 (2)" xfId="192" xr:uid="{00000000-0005-0000-0000-0000B2000000}"/>
    <cellStyle name="_Data_16 FR Mabeco oct02_PL Budget10 - Plan11-19_06-10-2009 (2)" xfId="193" xr:uid="{00000000-0005-0000-0000-0000B3000000}"/>
    <cellStyle name="_Data_20A FR Saeco Canada sep02" xfId="194" xr:uid="{00000000-0005-0000-0000-0000B4000000}"/>
    <cellStyle name="_Data_20A FR Saeco Canada sep02_hk dcery podklad pre GL" xfId="195" xr:uid="{00000000-0005-0000-0000-0000B5000000}"/>
    <cellStyle name="_Data_20A FR Saeco Canada sep02_hk dcery podklad pre GL_PL Budget10 - Plan11-19_06-10-2009 (2)" xfId="196" xr:uid="{00000000-0005-0000-0000-0000B6000000}"/>
    <cellStyle name="_Data_20A FR Saeco Canada sep02_PL Budget10 - Plan11-19_06-10-2009 (2)" xfId="197" xr:uid="{00000000-0005-0000-0000-0000B7000000}"/>
    <cellStyle name="_Data_28 Fianara" xfId="198" xr:uid="{00000000-0005-0000-0000-0000B8000000}"/>
    <cellStyle name="_Data_28 Fianara_hk dcery podklad pre GL" xfId="199" xr:uid="{00000000-0005-0000-0000-0000B9000000}"/>
    <cellStyle name="_Data_28 Fianara_hk dcery podklad pre GL_PL Budget10 - Plan11-19_06-10-2009 (2)" xfId="200" xr:uid="{00000000-0005-0000-0000-0000BA000000}"/>
    <cellStyle name="_Data_28 Fianara_PL Budget10 - Plan11-19_06-10-2009 (2)" xfId="201" xr:uid="{00000000-0005-0000-0000-0000BB000000}"/>
    <cellStyle name="_Data_28 FR Fianara oct02" xfId="202" xr:uid="{00000000-0005-0000-0000-0000BC000000}"/>
    <cellStyle name="_Data_28 FR Fianara oct02_hk dcery podklad pre GL" xfId="203" xr:uid="{00000000-0005-0000-0000-0000BD000000}"/>
    <cellStyle name="_Data_28 FR Fianara oct02_hk dcery podklad pre GL_PL Budget10 - Plan11-19_06-10-2009 (2)" xfId="204" xr:uid="{00000000-0005-0000-0000-0000BE000000}"/>
    <cellStyle name="_Data_28 FR Fianara oct02_PL Budget10 - Plan11-19_06-10-2009 (2)" xfId="205" xr:uid="{00000000-0005-0000-0000-0000BF000000}"/>
    <cellStyle name="_Data_39 FR Saeco Card oct02" xfId="206" xr:uid="{00000000-0005-0000-0000-0000C0000000}"/>
    <cellStyle name="_Data_39 FR Saeco Card oct02_hk dcery podklad pre GL" xfId="207" xr:uid="{00000000-0005-0000-0000-0000C1000000}"/>
    <cellStyle name="_Data_39 FR Saeco Card oct02_hk dcery podklad pre GL_PL Budget10 - Plan11-19_06-10-2009 (2)" xfId="208" xr:uid="{00000000-0005-0000-0000-0000C2000000}"/>
    <cellStyle name="_Data_39 FR Saeco Card oct02_PL Budget10 - Plan11-19_06-10-2009 (2)" xfId="209" xr:uid="{00000000-0005-0000-0000-0000C3000000}"/>
    <cellStyle name="_Data_41 FR Saeco USA oct02" xfId="210" xr:uid="{00000000-0005-0000-0000-0000C4000000}"/>
    <cellStyle name="_Data_41 FR Saeco USA oct02_hk dcery podklad pre GL" xfId="211" xr:uid="{00000000-0005-0000-0000-0000C5000000}"/>
    <cellStyle name="_Data_41 FR Saeco USA oct02_hk dcery podklad pre GL_PL Budget10 - Plan11-19_06-10-2009 (2)" xfId="212" xr:uid="{00000000-0005-0000-0000-0000C6000000}"/>
    <cellStyle name="_Data_41 FR Saeco USA oct02_PL Budget10 - Plan11-19_06-10-2009 (2)" xfId="213" xr:uid="{00000000-0005-0000-0000-0000C7000000}"/>
    <cellStyle name="_Data_42 FR Gloria oct02" xfId="214" xr:uid="{00000000-0005-0000-0000-0000C8000000}"/>
    <cellStyle name="_Data_42 FR Gloria oct02_hk dcery podklad pre GL" xfId="215" xr:uid="{00000000-0005-0000-0000-0000C9000000}"/>
    <cellStyle name="_Data_42 FR Gloria oct02_hk dcery podklad pre GL_PL Budget10 - Plan11-19_06-10-2009 (2)" xfId="216" xr:uid="{00000000-0005-0000-0000-0000CA000000}"/>
    <cellStyle name="_Data_42 FR Gloria oct02_PL Budget10 - Plan11-19_06-10-2009 (2)" xfId="217" xr:uid="{00000000-0005-0000-0000-0000CB000000}"/>
    <cellStyle name="_Data_hk dcery podklad pre GL" xfId="218" xr:uid="{00000000-0005-0000-0000-0000CC000000}"/>
    <cellStyle name="_Data_hk dcery podklad pre GL_PL Budget10 - Plan11-19_06-10-2009 (2)" xfId="219" xr:uid="{00000000-0005-0000-0000-0000CD000000}"/>
    <cellStyle name="_Data_PL Budget10 - Plan11-19_06-10-2009 (2)" xfId="220" xr:uid="{00000000-0005-0000-0000-0000CE000000}"/>
    <cellStyle name="_DGG_AMP_DPE_CANT_UPA5 2009 (enviado)" xfId="221" xr:uid="{00000000-0005-0000-0000-0000CF000000}"/>
    <cellStyle name="_DGG_AMP_DPE_PREC_POA PM 25-09-08_comparacion" xfId="222" xr:uid="{00000000-0005-0000-0000-0000D0000000}"/>
    <cellStyle name="_Dollar" xfId="223" xr:uid="{00000000-0005-0000-0000-0000D1000000}"/>
    <cellStyle name="_Draft transfer sheet" xfId="224" xr:uid="{00000000-0005-0000-0000-0000D2000000}"/>
    <cellStyle name="_EBITDA 2008-2018 13-01-09_after TARGET evening" xfId="225" xr:uid="{00000000-0005-0000-0000-0000D3000000}"/>
    <cellStyle name="_EBITDA June 2" xfId="226" xr:uid="{00000000-0005-0000-0000-0000D4000000}"/>
    <cellStyle name="_Euro" xfId="227" xr:uid="{00000000-0005-0000-0000-0000D5000000}"/>
    <cellStyle name="_Euro_Model 2005 03 21b - sponsor case" xfId="228" xr:uid="{00000000-0005-0000-0000-0000D6000000}"/>
    <cellStyle name="_Financials presentation Fontecedro INTERNAL May25" xfId="229" xr:uid="{00000000-0005-0000-0000-0000D7000000}"/>
    <cellStyle name="_Flujos de caja Filiales ML Proy May" xfId="230" xr:uid="{00000000-0005-0000-0000-0000D8000000}"/>
    <cellStyle name="-_GSF Wind 15-3-05 v2" xfId="231" xr:uid="{00000000-0005-0000-0000-0000DA000000}"/>
    <cellStyle name="-_GSF Wind 15-3-05 v2_hk dcery podklad pre GL" xfId="232" xr:uid="{00000000-0005-0000-0000-0000DB000000}"/>
    <cellStyle name="_Header" xfId="233" xr:uid="{00000000-0005-0000-0000-0000DC000000}"/>
    <cellStyle name="_Header_hk dcery podklad pre GL" xfId="234" xr:uid="{00000000-0005-0000-0000-0000DD000000}"/>
    <cellStyle name="_Heading" xfId="235" xr:uid="{00000000-0005-0000-0000-0000DE000000}"/>
    <cellStyle name="_Heading_hk dcery podklad pre GL" xfId="236" xr:uid="{00000000-0005-0000-0000-0000DF000000}"/>
    <cellStyle name="_Heading_Model 2005 03 21b - sponsor case" xfId="237" xr:uid="{00000000-0005-0000-0000-0000E0000000}"/>
    <cellStyle name="_Heading_Model 2005 03 21b - sponsor case_hk dcery podklad pre GL" xfId="238" xr:uid="{00000000-0005-0000-0000-0000E1000000}"/>
    <cellStyle name="_Heading_prestemp" xfId="239" xr:uid="{00000000-0005-0000-0000-0000E2000000}"/>
    <cellStyle name="_Heading_prestemp_hk dcery podklad pre GL" xfId="240" xr:uid="{00000000-0005-0000-0000-0000E3000000}"/>
    <cellStyle name="_Headline" xfId="241" xr:uid="{00000000-0005-0000-0000-0000E4000000}"/>
    <cellStyle name="_Headline_hk dcery podklad pre GL" xfId="242" xr:uid="{00000000-0005-0000-0000-0000E5000000}"/>
    <cellStyle name="_Highlight" xfId="243" xr:uid="{00000000-0005-0000-0000-0000E6000000}"/>
    <cellStyle name="-_hk dcery podklad pre GL" xfId="244" xr:uid="{00000000-0005-0000-0000-0000E7000000}"/>
    <cellStyle name="_IFRS BS with IFRIC 1" xfId="245" xr:uid="{00000000-0005-0000-0000-0000E8000000}"/>
    <cellStyle name="_IMG GdE 1208" xfId="246" xr:uid="{00000000-0005-0000-0000-0000E9000000}"/>
    <cellStyle name="_Libro5" xfId="247" xr:uid="{00000000-0005-0000-0000-0000EA000000}"/>
    <cellStyle name="_McKinsey model 7.06.05" xfId="248" xr:uid="{00000000-0005-0000-0000-0000EB000000}"/>
    <cellStyle name="-_Model 2005 03 14 - sponsor case pre 2005 adj" xfId="249" xr:uid="{00000000-0005-0000-0000-0000EC000000}"/>
    <cellStyle name="-_Model 2005 03 14 - sponsor case pre 2005 adj_hk dcery podklad pre GL" xfId="250" xr:uid="{00000000-0005-0000-0000-0000ED000000}"/>
    <cellStyle name="_Modelo costes combustibles 2.0" xfId="251" xr:uid="{00000000-0005-0000-0000-0000EE000000}"/>
    <cellStyle name="_Modelo PRECOM v 1.0" xfId="252" xr:uid="{00000000-0005-0000-0000-0000EF000000}"/>
    <cellStyle name="_Multiple" xfId="253" xr:uid="{00000000-0005-0000-0000-0000F0000000}"/>
    <cellStyle name="_Multiple_03 DCF NSS 10Yr Draft 6 Nov 03 A1" xfId="254" xr:uid="{00000000-0005-0000-0000-0000F1000000}"/>
    <cellStyle name="_Multiple_csc" xfId="255" xr:uid="{00000000-0005-0000-0000-0000F2000000}"/>
    <cellStyle name="_Multiple_Financial Odin Euro6" xfId="256" xr:uid="{00000000-0005-0000-0000-0000F3000000}"/>
    <cellStyle name="_Multiple_Il Sole_3" xfId="257" xr:uid="{00000000-0005-0000-0000-0000F4000000}"/>
    <cellStyle name="_Multiple_Il Sole_3 10" xfId="258" xr:uid="{00000000-0005-0000-0000-0000F5000000}"/>
    <cellStyle name="_Multiple_Il Sole_3 10 2" xfId="259" xr:uid="{00000000-0005-0000-0000-0000F6000000}"/>
    <cellStyle name="_Multiple_Il Sole_3 11" xfId="260" xr:uid="{00000000-0005-0000-0000-0000F7000000}"/>
    <cellStyle name="_Multiple_Il Sole_3 11 2" xfId="261" xr:uid="{00000000-0005-0000-0000-0000F8000000}"/>
    <cellStyle name="_Multiple_Il Sole_3 12" xfId="262" xr:uid="{00000000-0005-0000-0000-0000F9000000}"/>
    <cellStyle name="_Multiple_Il Sole_3 12 2" xfId="263" xr:uid="{00000000-0005-0000-0000-0000FA000000}"/>
    <cellStyle name="_Multiple_Il Sole_3 13" xfId="264" xr:uid="{00000000-0005-0000-0000-0000FB000000}"/>
    <cellStyle name="_Multiple_Il Sole_3 13 2" xfId="265" xr:uid="{00000000-0005-0000-0000-0000FC000000}"/>
    <cellStyle name="_Multiple_Il Sole_3 14" xfId="266" xr:uid="{00000000-0005-0000-0000-0000FD000000}"/>
    <cellStyle name="_Multiple_Il Sole_3 14 2" xfId="267" xr:uid="{00000000-0005-0000-0000-0000FE000000}"/>
    <cellStyle name="_Multiple_Il Sole_3 15" xfId="268" xr:uid="{00000000-0005-0000-0000-0000FF000000}"/>
    <cellStyle name="_Multiple_Il Sole_3 2" xfId="269" xr:uid="{00000000-0005-0000-0000-000000010000}"/>
    <cellStyle name="_Multiple_Il Sole_3 2 2" xfId="270" xr:uid="{00000000-0005-0000-0000-000001010000}"/>
    <cellStyle name="_Multiple_Il Sole_3 3" xfId="271" xr:uid="{00000000-0005-0000-0000-000002010000}"/>
    <cellStyle name="_Multiple_Il Sole_3 3 2" xfId="272" xr:uid="{00000000-0005-0000-0000-000003010000}"/>
    <cellStyle name="_Multiple_Il Sole_3 4" xfId="273" xr:uid="{00000000-0005-0000-0000-000004010000}"/>
    <cellStyle name="_Multiple_Il Sole_3 4 2" xfId="274" xr:uid="{00000000-0005-0000-0000-000005010000}"/>
    <cellStyle name="_Multiple_Il Sole_3 5" xfId="275" xr:uid="{00000000-0005-0000-0000-000006010000}"/>
    <cellStyle name="_Multiple_Il Sole_3 5 2" xfId="276" xr:uid="{00000000-0005-0000-0000-000007010000}"/>
    <cellStyle name="_Multiple_Il Sole_3 6" xfId="277" xr:uid="{00000000-0005-0000-0000-000008010000}"/>
    <cellStyle name="_Multiple_Il Sole_3 6 2" xfId="278" xr:uid="{00000000-0005-0000-0000-000009010000}"/>
    <cellStyle name="_Multiple_Il Sole_3 7" xfId="279" xr:uid="{00000000-0005-0000-0000-00000A010000}"/>
    <cellStyle name="_Multiple_Il Sole_3 7 2" xfId="280" xr:uid="{00000000-0005-0000-0000-00000B010000}"/>
    <cellStyle name="_Multiple_Il Sole_3 8" xfId="281" xr:uid="{00000000-0005-0000-0000-00000C010000}"/>
    <cellStyle name="_Multiple_Il Sole_3 8 2" xfId="282" xr:uid="{00000000-0005-0000-0000-00000D010000}"/>
    <cellStyle name="_Multiple_Il Sole_3 9" xfId="283" xr:uid="{00000000-0005-0000-0000-00000E010000}"/>
    <cellStyle name="_Multiple_Il Sole_3 9 2" xfId="284" xr:uid="{00000000-0005-0000-0000-00000F010000}"/>
    <cellStyle name="_Multiple_looking through intangibles" xfId="285" xr:uid="{00000000-0005-0000-0000-000010010000}"/>
    <cellStyle name="_Multiple_Marconi Valuation 29May" xfId="286" xr:uid="{00000000-0005-0000-0000-000011010000}"/>
    <cellStyle name="_Multiple_Med Tech CSC checked 1.0" xfId="287" xr:uid="{00000000-0005-0000-0000-000012010000}"/>
    <cellStyle name="_Multiple_merger_plans_modified_9_3_1999" xfId="288" xr:uid="{00000000-0005-0000-0000-000013010000}"/>
    <cellStyle name="_Multiple_Model 2005 03 21b - sponsor case" xfId="289" xr:uid="{00000000-0005-0000-0000-000014010000}"/>
    <cellStyle name="_Multiple_Satellite CSC 25-02-2002 02" xfId="290" xr:uid="{00000000-0005-0000-0000-000015010000}"/>
    <cellStyle name="_Multiple_Wacc - Large Caps" xfId="291" xr:uid="{00000000-0005-0000-0000-000016010000}"/>
    <cellStyle name="_MultipleSpace" xfId="292" xr:uid="{00000000-0005-0000-0000-000017010000}"/>
    <cellStyle name="_MultipleSpace_03 DCF NSS 10Yr Draft 6 Nov 03 A1" xfId="293" xr:uid="{00000000-0005-0000-0000-000018010000}"/>
    <cellStyle name="_MultipleSpace_csc" xfId="294" xr:uid="{00000000-0005-0000-0000-000019010000}"/>
    <cellStyle name="_MultipleSpace_Financial Odin Euro6" xfId="295" xr:uid="{00000000-0005-0000-0000-00001A010000}"/>
    <cellStyle name="_MultipleSpace_looking through intangibles" xfId="296" xr:uid="{00000000-0005-0000-0000-00001B010000}"/>
    <cellStyle name="_MultipleSpace_Marconi Valuation 29May" xfId="297" xr:uid="{00000000-0005-0000-0000-00001C010000}"/>
    <cellStyle name="_MultipleSpace_Med Tech CSC checked 1.0" xfId="298" xr:uid="{00000000-0005-0000-0000-00001D010000}"/>
    <cellStyle name="_MultipleSpace_merger_plans_modified_9_3_1999" xfId="299" xr:uid="{00000000-0005-0000-0000-00001E010000}"/>
    <cellStyle name="_MultipleSpace_Model 2005 03 21b - sponsor case" xfId="300" xr:uid="{00000000-0005-0000-0000-00001F010000}"/>
    <cellStyle name="_MultipleSpace_Satellite CSC 25-02-2002 02" xfId="301" xr:uid="{00000000-0005-0000-0000-000020010000}"/>
    <cellStyle name="_MultipleSpace_Wacc - Large Caps" xfId="302" xr:uid="{00000000-0005-0000-0000-000021010000}"/>
    <cellStyle name="_Percent" xfId="303" xr:uid="{00000000-0005-0000-0000-000022010000}"/>
    <cellStyle name="_Percent_Financial Odin Euro6" xfId="304" xr:uid="{00000000-0005-0000-0000-000023010000}"/>
    <cellStyle name="_Percent_Marconi Valuation 29May" xfId="305" xr:uid="{00000000-0005-0000-0000-000024010000}"/>
    <cellStyle name="_Percent_Med Tech CSC checked 1.0" xfId="306" xr:uid="{00000000-0005-0000-0000-000025010000}"/>
    <cellStyle name="_Percent_merger_plans_modified_9_3_1999" xfId="307" xr:uid="{00000000-0005-0000-0000-000026010000}"/>
    <cellStyle name="_Percent_Model 2005 03 21b - sponsor case" xfId="308" xr:uid="{00000000-0005-0000-0000-000027010000}"/>
    <cellStyle name="_Percent_Wacc - Large Caps" xfId="309" xr:uid="{00000000-0005-0000-0000-000028010000}"/>
    <cellStyle name="_PercentSpace" xfId="310" xr:uid="{00000000-0005-0000-0000-000029010000}"/>
    <cellStyle name="_PercentSpace_Financial Odin Euro6" xfId="311" xr:uid="{00000000-0005-0000-0000-00002A010000}"/>
    <cellStyle name="_PercentSpace_Marconi Valuation 29May" xfId="312" xr:uid="{00000000-0005-0000-0000-00002B010000}"/>
    <cellStyle name="_PercentSpace_Med Tech CSC checked 1.0" xfId="313" xr:uid="{00000000-0005-0000-0000-00002C010000}"/>
    <cellStyle name="_PercentSpace_merger_plans_modified_9_3_1999" xfId="314" xr:uid="{00000000-0005-0000-0000-00002D010000}"/>
    <cellStyle name="_PercentSpace_Model 2005 03 21b - sponsor case" xfId="315" xr:uid="{00000000-0005-0000-0000-00002E010000}"/>
    <cellStyle name="_PercentSpace_Wacc - Large Caps" xfId="316" xr:uid="{00000000-0005-0000-0000-00002F010000}"/>
    <cellStyle name="_PL Budget10 - Plan11-19_06-10-2009 (2)" xfId="317" xr:uid="{00000000-0005-0000-0000-000030010000}"/>
    <cellStyle name="_Proyección Chile Caja 0406" xfId="318" xr:uid="{00000000-0005-0000-0000-000031010000}"/>
    <cellStyle name="_Resumen Circulante_0610" xfId="319" xr:uid="{00000000-0005-0000-0000-000032010000}"/>
    <cellStyle name="_Row1" xfId="320" xr:uid="{00000000-0005-0000-0000-000033010000}"/>
    <cellStyle name="_Row1_hk dcery podklad pre GL" xfId="321" xr:uid="{00000000-0005-0000-0000-000034010000}"/>
    <cellStyle name="_Row2" xfId="322" xr:uid="{00000000-0005-0000-0000-000035010000}"/>
    <cellStyle name="_Row2_hk dcery podklad pre GL" xfId="323" xr:uid="{00000000-0005-0000-0000-000036010000}"/>
    <cellStyle name="_Row3" xfId="324" xr:uid="{00000000-0005-0000-0000-000037010000}"/>
    <cellStyle name="_Row3_hk dcery podklad pre GL" xfId="325" xr:uid="{00000000-0005-0000-0000-000038010000}"/>
    <cellStyle name="_Row4" xfId="326" xr:uid="{00000000-0005-0000-0000-000039010000}"/>
    <cellStyle name="_Row4_hk dcery podklad pre GL" xfId="327" xr:uid="{00000000-0005-0000-0000-00003A010000}"/>
    <cellStyle name="_Row5" xfId="328" xr:uid="{00000000-0005-0000-0000-00003B010000}"/>
    <cellStyle name="_Row5_hk dcery podklad pre GL" xfId="329" xr:uid="{00000000-0005-0000-0000-00003C010000}"/>
    <cellStyle name="_Row6" xfId="330" xr:uid="{00000000-0005-0000-0000-00003D010000}"/>
    <cellStyle name="_Row6_hk dcery podklad pre GL" xfId="331" xr:uid="{00000000-0005-0000-0000-00003E010000}"/>
    <cellStyle name="_Row7" xfId="332" xr:uid="{00000000-0005-0000-0000-00003F010000}"/>
    <cellStyle name="_Row7_hk dcery podklad pre GL" xfId="333" xr:uid="{00000000-0005-0000-0000-000040010000}"/>
    <cellStyle name="_SE Accounting adjustments 3 July" xfId="334" xr:uid="{00000000-0005-0000-0000-000041010000}"/>
    <cellStyle name="_SE Realistic6" xfId="335" xr:uid="{00000000-0005-0000-0000-000042010000}"/>
    <cellStyle name="_SE_Data_draft_050520" xfId="336" xr:uid="{00000000-0005-0000-0000-000043010000}"/>
    <cellStyle name="_SE_Data_draft_050608_tax_depreciation" xfId="337" xr:uid="{00000000-0005-0000-0000-000044010000}"/>
    <cellStyle name="_SubHeading" xfId="338" xr:uid="{00000000-0005-0000-0000-000045010000}"/>
    <cellStyle name="_SubHeading_cardiology_001 checked" xfId="339" xr:uid="{00000000-0005-0000-0000-000046010000}"/>
    <cellStyle name="_SubHeading_cardiology_001 checked_hk dcery podklad pre GL" xfId="340" xr:uid="{00000000-0005-0000-0000-000047010000}"/>
    <cellStyle name="_SubHeading_hk dcery podklad pre GL" xfId="341" xr:uid="{00000000-0005-0000-0000-000048010000}"/>
    <cellStyle name="_SubHeading_looking through intangibles" xfId="342" xr:uid="{00000000-0005-0000-0000-000049010000}"/>
    <cellStyle name="_SubHeading_looking through intangibles_hk dcery podklad pre GL" xfId="343" xr:uid="{00000000-0005-0000-0000-00004A010000}"/>
    <cellStyle name="_SubHeading_Med Tech CSC checked 1.0" xfId="344" xr:uid="{00000000-0005-0000-0000-00004B010000}"/>
    <cellStyle name="_SubHeading_Med Tech CSC checked 1.0_hk dcery podklad pre GL" xfId="345" xr:uid="{00000000-0005-0000-0000-00004C010000}"/>
    <cellStyle name="_SubHeading_Model 2005 03 21b - sponsor case" xfId="346" xr:uid="{00000000-0005-0000-0000-00004D010000}"/>
    <cellStyle name="_SubHeading_Model 2005 03 21b - sponsor case_hk dcery podklad pre GL" xfId="347" xr:uid="{00000000-0005-0000-0000-00004E010000}"/>
    <cellStyle name="_SubHeading_prestemp" xfId="348" xr:uid="{00000000-0005-0000-0000-00004F010000}"/>
    <cellStyle name="_SubHeading_prestemp_hk dcery podklad pre GL" xfId="349" xr:uid="{00000000-0005-0000-0000-000050010000}"/>
    <cellStyle name="_Table" xfId="350" xr:uid="{00000000-0005-0000-0000-000051010000}"/>
    <cellStyle name="_Table 2" xfId="351" xr:uid="{00000000-0005-0000-0000-000052010000}"/>
    <cellStyle name="_Table 2 2" xfId="352" xr:uid="{00000000-0005-0000-0000-000053010000}"/>
    <cellStyle name="_Table 3" xfId="353" xr:uid="{00000000-0005-0000-0000-000054010000}"/>
    <cellStyle name="_Table 3 2" xfId="354" xr:uid="{00000000-0005-0000-0000-000055010000}"/>
    <cellStyle name="_Table 4" xfId="355" xr:uid="{00000000-0005-0000-0000-000056010000}"/>
    <cellStyle name="_Table 4 2" xfId="356" xr:uid="{00000000-0005-0000-0000-000057010000}"/>
    <cellStyle name="_Table 5" xfId="357" xr:uid="{00000000-0005-0000-0000-000058010000}"/>
    <cellStyle name="_Table 5 2" xfId="358" xr:uid="{00000000-0005-0000-0000-000059010000}"/>
    <cellStyle name="_Table 6" xfId="359" xr:uid="{00000000-0005-0000-0000-00005A010000}"/>
    <cellStyle name="_Table 6 2" xfId="360" xr:uid="{00000000-0005-0000-0000-00005B010000}"/>
    <cellStyle name="_Table 7" xfId="361" xr:uid="{00000000-0005-0000-0000-00005C010000}"/>
    <cellStyle name="_Table 8" xfId="362" xr:uid="{00000000-0005-0000-0000-00005D010000}"/>
    <cellStyle name="_Table 9" xfId="363" xr:uid="{00000000-0005-0000-0000-00005E010000}"/>
    <cellStyle name="_Table_Financial Odin Euro6" xfId="364" xr:uid="{00000000-0005-0000-0000-00005F010000}"/>
    <cellStyle name="_Table_Financial Odin Euro6_hk dcery podklad pre GL" xfId="365" xr:uid="{00000000-0005-0000-0000-000060010000}"/>
    <cellStyle name="_Table_Financial Odin Euro6_hk dcery podklad pre GL_PL Budget10 - Plan11-19_06-10-2009 (2)" xfId="366" xr:uid="{00000000-0005-0000-0000-000061010000}"/>
    <cellStyle name="_Table_Financial Odin Euro6_PL Budget10 - Plan11-19_06-10-2009 (2)" xfId="367" xr:uid="{00000000-0005-0000-0000-000062010000}"/>
    <cellStyle name="_Table_hk dcery podklad pre GL" xfId="368" xr:uid="{00000000-0005-0000-0000-000063010000}"/>
    <cellStyle name="_Table_hk dcery podklad pre GL 2" xfId="369" xr:uid="{00000000-0005-0000-0000-000064010000}"/>
    <cellStyle name="_Table_hk dcery podklad pre GL 2 2" xfId="370" xr:uid="{00000000-0005-0000-0000-000065010000}"/>
    <cellStyle name="_Table_hk dcery podklad pre GL 3" xfId="371" xr:uid="{00000000-0005-0000-0000-000066010000}"/>
    <cellStyle name="_Table_hk dcery podklad pre GL 3 2" xfId="372" xr:uid="{00000000-0005-0000-0000-000067010000}"/>
    <cellStyle name="_Table_hk dcery podklad pre GL 4" xfId="373" xr:uid="{00000000-0005-0000-0000-000068010000}"/>
    <cellStyle name="_Table_hk dcery podklad pre GL 4 2" xfId="374" xr:uid="{00000000-0005-0000-0000-000069010000}"/>
    <cellStyle name="_Table_hk dcery podklad pre GL 5" xfId="375" xr:uid="{00000000-0005-0000-0000-00006A010000}"/>
    <cellStyle name="_Table_hk dcery podklad pre GL 5 2" xfId="376" xr:uid="{00000000-0005-0000-0000-00006B010000}"/>
    <cellStyle name="_Table_hk dcery podklad pre GL 6" xfId="377" xr:uid="{00000000-0005-0000-0000-00006C010000}"/>
    <cellStyle name="_Table_hk dcery podklad pre GL 6 2" xfId="378" xr:uid="{00000000-0005-0000-0000-00006D010000}"/>
    <cellStyle name="_Table_hk dcery podklad pre GL 7" xfId="379" xr:uid="{00000000-0005-0000-0000-00006E010000}"/>
    <cellStyle name="_Table_hk dcery podklad pre GL 8" xfId="380" xr:uid="{00000000-0005-0000-0000-00006F010000}"/>
    <cellStyle name="_Table_hk dcery podklad pre GL 9" xfId="381" xr:uid="{00000000-0005-0000-0000-000070010000}"/>
    <cellStyle name="_Table_hk dcery podklad pre GL_PL Budget10 - Plan11-19_06-10-2009 (2)" xfId="382" xr:uid="{00000000-0005-0000-0000-000071010000}"/>
    <cellStyle name="_Table_hk dcery podklad pre GL_PL Budget10 - Plan11-19_06-10-2009 (2) 2" xfId="383" xr:uid="{00000000-0005-0000-0000-000072010000}"/>
    <cellStyle name="_Table_hk dcery podklad pre GL_PL Budget10 - Plan11-19_06-10-2009 (2) 2 2" xfId="384" xr:uid="{00000000-0005-0000-0000-000073010000}"/>
    <cellStyle name="_Table_hk dcery podklad pre GL_PL Budget10 - Plan11-19_06-10-2009 (2) 3" xfId="385" xr:uid="{00000000-0005-0000-0000-000074010000}"/>
    <cellStyle name="_Table_hk dcery podklad pre GL_PL Budget10 - Plan11-19_06-10-2009 (2) 3 2" xfId="386" xr:uid="{00000000-0005-0000-0000-000075010000}"/>
    <cellStyle name="_Table_hk dcery podklad pre GL_PL Budget10 - Plan11-19_06-10-2009 (2) 4" xfId="387" xr:uid="{00000000-0005-0000-0000-000076010000}"/>
    <cellStyle name="_Table_hk dcery podklad pre GL_PL Budget10 - Plan11-19_06-10-2009 (2) 4 2" xfId="388" xr:uid="{00000000-0005-0000-0000-000077010000}"/>
    <cellStyle name="_Table_hk dcery podklad pre GL_PL Budget10 - Plan11-19_06-10-2009 (2) 5" xfId="389" xr:uid="{00000000-0005-0000-0000-000078010000}"/>
    <cellStyle name="_Table_hk dcery podklad pre GL_PL Budget10 - Plan11-19_06-10-2009 (2) 5 2" xfId="390" xr:uid="{00000000-0005-0000-0000-000079010000}"/>
    <cellStyle name="_Table_hk dcery podklad pre GL_PL Budget10 - Plan11-19_06-10-2009 (2) 6" xfId="391" xr:uid="{00000000-0005-0000-0000-00007A010000}"/>
    <cellStyle name="_Table_hk dcery podklad pre GL_PL Budget10 - Plan11-19_06-10-2009 (2) 6 2" xfId="392" xr:uid="{00000000-0005-0000-0000-00007B010000}"/>
    <cellStyle name="_Table_hk dcery podklad pre GL_PL Budget10 - Plan11-19_06-10-2009 (2) 7" xfId="393" xr:uid="{00000000-0005-0000-0000-00007C010000}"/>
    <cellStyle name="_Table_hk dcery podklad pre GL_PL Budget10 - Plan11-19_06-10-2009 (2) 8" xfId="394" xr:uid="{00000000-0005-0000-0000-00007D010000}"/>
    <cellStyle name="_Table_hk dcery podklad pre GL_PL Budget10 - Plan11-19_06-10-2009 (2) 9" xfId="395" xr:uid="{00000000-0005-0000-0000-00007E010000}"/>
    <cellStyle name="_Table_Model 2005 03 21b - sponsor case" xfId="396" xr:uid="{00000000-0005-0000-0000-00007F010000}"/>
    <cellStyle name="_Table_Model 2005 03 21b - sponsor case_hk dcery podklad pre GL" xfId="397" xr:uid="{00000000-0005-0000-0000-000080010000}"/>
    <cellStyle name="_Table_PL Budget10 - Plan11-19_06-10-2009 (2)" xfId="398" xr:uid="{00000000-0005-0000-0000-000081010000}"/>
    <cellStyle name="_Table_PL Budget10 - Plan11-19_06-10-2009 (2) 2" xfId="399" xr:uid="{00000000-0005-0000-0000-000082010000}"/>
    <cellStyle name="_Table_PL Budget10 - Plan11-19_06-10-2009 (2) 2 2" xfId="400" xr:uid="{00000000-0005-0000-0000-000083010000}"/>
    <cellStyle name="_Table_PL Budget10 - Plan11-19_06-10-2009 (2) 3" xfId="401" xr:uid="{00000000-0005-0000-0000-000084010000}"/>
    <cellStyle name="_Table_PL Budget10 - Plan11-19_06-10-2009 (2) 3 2" xfId="402" xr:uid="{00000000-0005-0000-0000-000085010000}"/>
    <cellStyle name="_Table_PL Budget10 - Plan11-19_06-10-2009 (2) 4" xfId="403" xr:uid="{00000000-0005-0000-0000-000086010000}"/>
    <cellStyle name="_Table_PL Budget10 - Plan11-19_06-10-2009 (2) 4 2" xfId="404" xr:uid="{00000000-0005-0000-0000-000087010000}"/>
    <cellStyle name="_Table_PL Budget10 - Plan11-19_06-10-2009 (2) 5" xfId="405" xr:uid="{00000000-0005-0000-0000-000088010000}"/>
    <cellStyle name="_Table_PL Budget10 - Plan11-19_06-10-2009 (2) 5 2" xfId="406" xr:uid="{00000000-0005-0000-0000-000089010000}"/>
    <cellStyle name="_Table_PL Budget10 - Plan11-19_06-10-2009 (2) 6" xfId="407" xr:uid="{00000000-0005-0000-0000-00008A010000}"/>
    <cellStyle name="_Table_PL Budget10 - Plan11-19_06-10-2009 (2) 6 2" xfId="408" xr:uid="{00000000-0005-0000-0000-00008B010000}"/>
    <cellStyle name="_Table_PL Budget10 - Plan11-19_06-10-2009 (2) 7" xfId="409" xr:uid="{00000000-0005-0000-0000-00008C010000}"/>
    <cellStyle name="_Table_PL Budget10 - Plan11-19_06-10-2009 (2) 8" xfId="410" xr:uid="{00000000-0005-0000-0000-00008D010000}"/>
    <cellStyle name="_Table_PL Budget10 - Plan11-19_06-10-2009 (2) 9" xfId="411" xr:uid="{00000000-0005-0000-0000-00008E010000}"/>
    <cellStyle name="_TableHead" xfId="412" xr:uid="{00000000-0005-0000-0000-00008F010000}"/>
    <cellStyle name="_TableHead_hk dcery podklad pre GL" xfId="413" xr:uid="{00000000-0005-0000-0000-000090010000}"/>
    <cellStyle name="_TableHead_hk dcery podklad pre GL_PL Budget10 - Plan11-19_06-10-2009 (2)" xfId="414" xr:uid="{00000000-0005-0000-0000-000091010000}"/>
    <cellStyle name="_TableHead_Model 2005 03 21b - sponsor case" xfId="415" xr:uid="{00000000-0005-0000-0000-000092010000}"/>
    <cellStyle name="_TableHead_Model 2005 03 21b - sponsor case_hk dcery podklad pre GL" xfId="416" xr:uid="{00000000-0005-0000-0000-000093010000}"/>
    <cellStyle name="_TableHead_Model 2005 03 21b - sponsor case_hk dcery podklad pre GL_PL Budget10 - Plan11-19_06-10-2009 (2)" xfId="417" xr:uid="{00000000-0005-0000-0000-000094010000}"/>
    <cellStyle name="_TableHead_Model 2005 03 21b - sponsor case_PL Budget10 - Plan11-19_06-10-2009 (2)" xfId="418" xr:uid="{00000000-0005-0000-0000-000095010000}"/>
    <cellStyle name="_TableHead_PL Budget10 - Plan11-19_06-10-2009 (2)" xfId="419" xr:uid="{00000000-0005-0000-0000-000096010000}"/>
    <cellStyle name="_TableHeading" xfId="420" xr:uid="{00000000-0005-0000-0000-000097010000}"/>
    <cellStyle name="_TableHeading_hk dcery podklad pre GL" xfId="421" xr:uid="{00000000-0005-0000-0000-000098010000}"/>
    <cellStyle name="_TableHeading_hk dcery podklad pre GL_PL Budget10 - Plan11-19_06-10-2009 (2)" xfId="422" xr:uid="{00000000-0005-0000-0000-000099010000}"/>
    <cellStyle name="_TableHeading_PL Budget10 - Plan11-19_06-10-2009 (2)" xfId="423" xr:uid="{00000000-0005-0000-0000-00009A010000}"/>
    <cellStyle name="_TableRowBorder" xfId="424" xr:uid="{00000000-0005-0000-0000-00009B010000}"/>
    <cellStyle name="_TableRowBorder_PL Budget10 - Plan11-19_06-10-2009 (2)" xfId="425" xr:uid="{00000000-0005-0000-0000-00009C010000}"/>
    <cellStyle name="_TableRowHead" xfId="426" xr:uid="{00000000-0005-0000-0000-00009D010000}"/>
    <cellStyle name="_TableRowHead_hk dcery podklad pre GL" xfId="427" xr:uid="{00000000-0005-0000-0000-00009E010000}"/>
    <cellStyle name="_TableRowHead_Model 2005 03 21b - sponsor case" xfId="428" xr:uid="{00000000-0005-0000-0000-00009F010000}"/>
    <cellStyle name="_TableRowHead_Model 2005 03 21b - sponsor case_hk dcery podklad pre GL" xfId="429" xr:uid="{00000000-0005-0000-0000-0000A0010000}"/>
    <cellStyle name="_TableRowHeading" xfId="430" xr:uid="{00000000-0005-0000-0000-0000A1010000}"/>
    <cellStyle name="_TableRowHeading_hk dcery podklad pre GL" xfId="431" xr:uid="{00000000-0005-0000-0000-0000A2010000}"/>
    <cellStyle name="_TableSuperHead" xfId="432" xr:uid="{00000000-0005-0000-0000-0000A3010000}"/>
    <cellStyle name="_TableSuperHead_Financial Odin Euro6" xfId="433" xr:uid="{00000000-0005-0000-0000-0000A4010000}"/>
    <cellStyle name="_TableSuperHead_Financial Odin Euro6_hk dcery podklad pre GL" xfId="434" xr:uid="{00000000-0005-0000-0000-0000A5010000}"/>
    <cellStyle name="_TableSuperHead_hk dcery podklad pre GL" xfId="435" xr:uid="{00000000-0005-0000-0000-0000A6010000}"/>
    <cellStyle name="_TableSuperHead_Model 2005 03 21b - sponsor case" xfId="436" xr:uid="{00000000-0005-0000-0000-0000A7010000}"/>
    <cellStyle name="_TableSuperHead_Model 2005 03 21b - sponsor case_hk dcery podklad pre GL" xfId="437" xr:uid="{00000000-0005-0000-0000-0000A8010000}"/>
    <cellStyle name="_TableSuperHeading" xfId="438" xr:uid="{00000000-0005-0000-0000-0000A9010000}"/>
    <cellStyle name="_TableSuperHeading_hk dcery podklad pre GL" xfId="439" xr:uid="{00000000-0005-0000-0000-0000AA010000}"/>
    <cellStyle name="_TableText" xfId="440" xr:uid="{00000000-0005-0000-0000-0000AB010000}"/>
    <cellStyle name="_TableText_hk dcery podklad pre GL" xfId="441" xr:uid="{00000000-0005-0000-0000-0000AC010000}"/>
    <cellStyle name="_TableText_Model 2005 03 21b - sponsor case" xfId="442" xr:uid="{00000000-0005-0000-0000-0000AD010000}"/>
    <cellStyle name="_TableText_Model 2005 03 21b - sponsor case_hk dcery podklad pre GL" xfId="443" xr:uid="{00000000-0005-0000-0000-0000AE010000}"/>
    <cellStyle name="_UPA 3 LICENCIAS SW v2" xfId="444" xr:uid="{00000000-0005-0000-0000-0000AF010000}"/>
    <cellStyle name="_UPA3 Final_09052006" xfId="445" xr:uid="{00000000-0005-0000-0000-0000B0010000}"/>
    <cellStyle name="-_Valuation 011805" xfId="446" xr:uid="{00000000-0005-0000-0000-0000B1010000}"/>
    <cellStyle name="-_Valuation 011805_hk dcery podklad pre GL" xfId="447" xr:uid="{00000000-0005-0000-0000-0000B2010000}"/>
    <cellStyle name="£ BP" xfId="448" xr:uid="{00000000-0005-0000-0000-0000B3010000}"/>
    <cellStyle name="¥ JY" xfId="449" xr:uid="{00000000-0005-0000-0000-0000B4010000}"/>
    <cellStyle name="=C:\WINNT35\SYSTEM32\COMMAND.COM" xfId="450" xr:uid="{00000000-0005-0000-0000-0000B5010000}"/>
    <cellStyle name="=C:\WINNT35\SYSTEM32\COMMAND.COM 2" xfId="451" xr:uid="{00000000-0005-0000-0000-0000B6010000}"/>
    <cellStyle name="=C:\WINNT35\SYSTEM32\COMMAND.COM_20110402_Internal_Benchmark_KPI_v67_nonlinks_DC" xfId="452" xr:uid="{00000000-0005-0000-0000-0000B7010000}"/>
    <cellStyle name="=D:\WINNT\SYSTEM32\COMMAND.COM" xfId="453" xr:uid="{00000000-0005-0000-0000-0000B8010000}"/>
    <cellStyle name="§Q\?1@" xfId="454" xr:uid="{00000000-0005-0000-0000-0000B9010000}"/>
    <cellStyle name="§Q\?1@ 2" xfId="455" xr:uid="{00000000-0005-0000-0000-0000BA010000}"/>
    <cellStyle name="0" xfId="456" xr:uid="{00000000-0005-0000-0000-0000BB010000}"/>
    <cellStyle name="0%" xfId="457" xr:uid="{00000000-0005-0000-0000-0000BC010000}"/>
    <cellStyle name="0,0%" xfId="458" xr:uid="{00000000-0005-0000-0000-0000BD010000}"/>
    <cellStyle name="0.0" xfId="459" xr:uid="{00000000-0005-0000-0000-0000BE010000}"/>
    <cellStyle name="0.0%" xfId="460" xr:uid="{00000000-0005-0000-0000-0000BF010000}"/>
    <cellStyle name="0.00" xfId="461" xr:uid="{00000000-0005-0000-0000-0000C0010000}"/>
    <cellStyle name="0.00%" xfId="462" xr:uid="{00000000-0005-0000-0000-0000C1010000}"/>
    <cellStyle name="1,comma" xfId="463" xr:uid="{00000000-0005-0000-0000-0000C2010000}"/>
    <cellStyle name="20 % – Zvýraznění1" xfId="464" xr:uid="{00000000-0005-0000-0000-0000C3010000}"/>
    <cellStyle name="20 % – Zvýraznění2" xfId="465" xr:uid="{00000000-0005-0000-0000-0000C4010000}"/>
    <cellStyle name="20 % – Zvýraznění3" xfId="466" xr:uid="{00000000-0005-0000-0000-0000C5010000}"/>
    <cellStyle name="20 % – Zvýraznění4" xfId="467" xr:uid="{00000000-0005-0000-0000-0000C6010000}"/>
    <cellStyle name="20 % – Zvýraznění5" xfId="468" xr:uid="{00000000-0005-0000-0000-0000C7010000}"/>
    <cellStyle name="20 % – Zvýraznění6" xfId="469" xr:uid="{00000000-0005-0000-0000-0000C8010000}"/>
    <cellStyle name="20% - Accent1" xfId="2388" xr:uid="{00000000-0005-0000-0000-0000C9010000}"/>
    <cellStyle name="20% - Accent1 2" xfId="471" xr:uid="{00000000-0005-0000-0000-0000CA010000}"/>
    <cellStyle name="20% - Accent1 2 2" xfId="472" xr:uid="{00000000-0005-0000-0000-0000CB010000}"/>
    <cellStyle name="20% - Accent1 3" xfId="470" xr:uid="{00000000-0005-0000-0000-0000CC010000}"/>
    <cellStyle name="20% - Accent2" xfId="2389" xr:uid="{00000000-0005-0000-0000-0000CD010000}"/>
    <cellStyle name="20% - Accent2 2" xfId="474" xr:uid="{00000000-0005-0000-0000-0000CE010000}"/>
    <cellStyle name="20% - Accent2 2 2" xfId="475" xr:uid="{00000000-0005-0000-0000-0000CF010000}"/>
    <cellStyle name="20% - Accent2 3" xfId="473" xr:uid="{00000000-0005-0000-0000-0000D0010000}"/>
    <cellStyle name="20% - Accent3" xfId="2390" xr:uid="{00000000-0005-0000-0000-0000D1010000}"/>
    <cellStyle name="20% - Accent3 2" xfId="477" xr:uid="{00000000-0005-0000-0000-0000D2010000}"/>
    <cellStyle name="20% - Accent3 2 2" xfId="478" xr:uid="{00000000-0005-0000-0000-0000D3010000}"/>
    <cellStyle name="20% - Accent3 3" xfId="476" xr:uid="{00000000-0005-0000-0000-0000D4010000}"/>
    <cellStyle name="20% - Accent4" xfId="2391" xr:uid="{00000000-0005-0000-0000-0000D5010000}"/>
    <cellStyle name="20% - Accent4 2" xfId="480" xr:uid="{00000000-0005-0000-0000-0000D6010000}"/>
    <cellStyle name="20% - Accent4 2 2" xfId="481" xr:uid="{00000000-0005-0000-0000-0000D7010000}"/>
    <cellStyle name="20% - Accent4 3" xfId="479" xr:uid="{00000000-0005-0000-0000-0000D8010000}"/>
    <cellStyle name="20% - Accent5" xfId="2392" xr:uid="{00000000-0005-0000-0000-0000D9010000}"/>
    <cellStyle name="20% - Accent5 2" xfId="483" xr:uid="{00000000-0005-0000-0000-0000DA010000}"/>
    <cellStyle name="20% - Accent5 2 2" xfId="484" xr:uid="{00000000-0005-0000-0000-0000DB010000}"/>
    <cellStyle name="20% - Accent5 3" xfId="482" xr:uid="{00000000-0005-0000-0000-0000DC010000}"/>
    <cellStyle name="20% - Accent6" xfId="2393" xr:uid="{00000000-0005-0000-0000-0000DD010000}"/>
    <cellStyle name="20% - Accent6 2" xfId="486" xr:uid="{00000000-0005-0000-0000-0000DE010000}"/>
    <cellStyle name="20% - Accent6 2 2" xfId="487" xr:uid="{00000000-0005-0000-0000-0000DF010000}"/>
    <cellStyle name="20% - Accent6 3" xfId="485" xr:uid="{00000000-0005-0000-0000-0000E0010000}"/>
    <cellStyle name="20% - Akzent1" xfId="488" xr:uid="{00000000-0005-0000-0000-0000E1010000}"/>
    <cellStyle name="20% - Akzent1 2" xfId="489" xr:uid="{00000000-0005-0000-0000-0000E2010000}"/>
    <cellStyle name="20% - Akzent1_2011.01.22 FTE and cost assessment v12" xfId="490" xr:uid="{00000000-0005-0000-0000-0000E3010000}"/>
    <cellStyle name="20% - Colore 1 10" xfId="491" xr:uid="{00000000-0005-0000-0000-0000E4010000}"/>
    <cellStyle name="20% - Colore 1 11" xfId="492" xr:uid="{00000000-0005-0000-0000-0000E5010000}"/>
    <cellStyle name="20% - Colore 1 2" xfId="493" xr:uid="{00000000-0005-0000-0000-0000E6010000}"/>
    <cellStyle name="20% - Colore 1 3" xfId="494" xr:uid="{00000000-0005-0000-0000-0000E7010000}"/>
    <cellStyle name="20% - Colore 1 4" xfId="495" xr:uid="{00000000-0005-0000-0000-0000E8010000}"/>
    <cellStyle name="20% - Colore 1 5" xfId="496" xr:uid="{00000000-0005-0000-0000-0000E9010000}"/>
    <cellStyle name="20% - Colore 1 6" xfId="497" xr:uid="{00000000-0005-0000-0000-0000EA010000}"/>
    <cellStyle name="20% - Colore 1 7" xfId="498" xr:uid="{00000000-0005-0000-0000-0000EB010000}"/>
    <cellStyle name="20% - Colore 1 8" xfId="499" xr:uid="{00000000-0005-0000-0000-0000EC010000}"/>
    <cellStyle name="20% - Colore 1 9" xfId="500" xr:uid="{00000000-0005-0000-0000-0000ED010000}"/>
    <cellStyle name="20% - Colore 2 10" xfId="501" xr:uid="{00000000-0005-0000-0000-0000EE010000}"/>
    <cellStyle name="20% - Colore 2 11" xfId="502" xr:uid="{00000000-0005-0000-0000-0000EF010000}"/>
    <cellStyle name="20% - Colore 2 2" xfId="503" xr:uid="{00000000-0005-0000-0000-0000F0010000}"/>
    <cellStyle name="20% - Colore 2 3" xfId="504" xr:uid="{00000000-0005-0000-0000-0000F1010000}"/>
    <cellStyle name="20% - Colore 2 4" xfId="505" xr:uid="{00000000-0005-0000-0000-0000F2010000}"/>
    <cellStyle name="20% - Colore 2 5" xfId="506" xr:uid="{00000000-0005-0000-0000-0000F3010000}"/>
    <cellStyle name="20% - Colore 2 6" xfId="507" xr:uid="{00000000-0005-0000-0000-0000F4010000}"/>
    <cellStyle name="20% - Colore 2 7" xfId="508" xr:uid="{00000000-0005-0000-0000-0000F5010000}"/>
    <cellStyle name="20% - Colore 2 8" xfId="509" xr:uid="{00000000-0005-0000-0000-0000F6010000}"/>
    <cellStyle name="20% - Colore 2 9" xfId="510" xr:uid="{00000000-0005-0000-0000-0000F7010000}"/>
    <cellStyle name="20% - Colore 3 10" xfId="511" xr:uid="{00000000-0005-0000-0000-0000F8010000}"/>
    <cellStyle name="20% - Colore 3 11" xfId="512" xr:uid="{00000000-0005-0000-0000-0000F9010000}"/>
    <cellStyle name="20% - Colore 3 2" xfId="513" xr:uid="{00000000-0005-0000-0000-0000FA010000}"/>
    <cellStyle name="20% - Colore 3 3" xfId="514" xr:uid="{00000000-0005-0000-0000-0000FB010000}"/>
    <cellStyle name="20% - Colore 3 4" xfId="515" xr:uid="{00000000-0005-0000-0000-0000FC010000}"/>
    <cellStyle name="20% - Colore 3 5" xfId="516" xr:uid="{00000000-0005-0000-0000-0000FD010000}"/>
    <cellStyle name="20% - Colore 3 6" xfId="517" xr:uid="{00000000-0005-0000-0000-0000FE010000}"/>
    <cellStyle name="20% - Colore 3 7" xfId="518" xr:uid="{00000000-0005-0000-0000-0000FF010000}"/>
    <cellStyle name="20% - Colore 3 8" xfId="519" xr:uid="{00000000-0005-0000-0000-000000020000}"/>
    <cellStyle name="20% - Colore 3 9" xfId="520" xr:uid="{00000000-0005-0000-0000-000001020000}"/>
    <cellStyle name="20% - Colore 4 10" xfId="521" xr:uid="{00000000-0005-0000-0000-000002020000}"/>
    <cellStyle name="20% - Colore 4 11" xfId="522" xr:uid="{00000000-0005-0000-0000-000003020000}"/>
    <cellStyle name="20% - Colore 4 2" xfId="523" xr:uid="{00000000-0005-0000-0000-000004020000}"/>
    <cellStyle name="20% - Colore 4 3" xfId="524" xr:uid="{00000000-0005-0000-0000-000005020000}"/>
    <cellStyle name="20% - Colore 4 4" xfId="525" xr:uid="{00000000-0005-0000-0000-000006020000}"/>
    <cellStyle name="20% - Colore 4 5" xfId="526" xr:uid="{00000000-0005-0000-0000-000007020000}"/>
    <cellStyle name="20% - Colore 4 6" xfId="527" xr:uid="{00000000-0005-0000-0000-000008020000}"/>
    <cellStyle name="20% - Colore 4 7" xfId="528" xr:uid="{00000000-0005-0000-0000-000009020000}"/>
    <cellStyle name="20% - Colore 4 8" xfId="529" xr:uid="{00000000-0005-0000-0000-00000A020000}"/>
    <cellStyle name="20% - Colore 4 9" xfId="530" xr:uid="{00000000-0005-0000-0000-00000B020000}"/>
    <cellStyle name="20% - Colore 5 10" xfId="531" xr:uid="{00000000-0005-0000-0000-00000C020000}"/>
    <cellStyle name="20% - Colore 5 11" xfId="532" xr:uid="{00000000-0005-0000-0000-00000D020000}"/>
    <cellStyle name="20% - Colore 5 2" xfId="533" xr:uid="{00000000-0005-0000-0000-00000E020000}"/>
    <cellStyle name="20% - Colore 5 3" xfId="534" xr:uid="{00000000-0005-0000-0000-00000F020000}"/>
    <cellStyle name="20% - Colore 5 4" xfId="535" xr:uid="{00000000-0005-0000-0000-000010020000}"/>
    <cellStyle name="20% - Colore 5 5" xfId="536" xr:uid="{00000000-0005-0000-0000-000011020000}"/>
    <cellStyle name="20% - Colore 5 6" xfId="537" xr:uid="{00000000-0005-0000-0000-000012020000}"/>
    <cellStyle name="20% - Colore 5 7" xfId="538" xr:uid="{00000000-0005-0000-0000-000013020000}"/>
    <cellStyle name="20% - Colore 5 8" xfId="539" xr:uid="{00000000-0005-0000-0000-000014020000}"/>
    <cellStyle name="20% - Colore 5 9" xfId="540" xr:uid="{00000000-0005-0000-0000-000015020000}"/>
    <cellStyle name="20% - Colore 6 10" xfId="541" xr:uid="{00000000-0005-0000-0000-000016020000}"/>
    <cellStyle name="20% - Colore 6 11" xfId="542" xr:uid="{00000000-0005-0000-0000-000017020000}"/>
    <cellStyle name="20% - Colore 6 2" xfId="543" xr:uid="{00000000-0005-0000-0000-000018020000}"/>
    <cellStyle name="20% - Colore 6 3" xfId="544" xr:uid="{00000000-0005-0000-0000-000019020000}"/>
    <cellStyle name="20% - Colore 6 4" xfId="545" xr:uid="{00000000-0005-0000-0000-00001A020000}"/>
    <cellStyle name="20% - Colore 6 5" xfId="546" xr:uid="{00000000-0005-0000-0000-00001B020000}"/>
    <cellStyle name="20% - Colore 6 6" xfId="547" xr:uid="{00000000-0005-0000-0000-00001C020000}"/>
    <cellStyle name="20% - Colore 6 7" xfId="548" xr:uid="{00000000-0005-0000-0000-00001D020000}"/>
    <cellStyle name="20% - Colore 6 8" xfId="549" xr:uid="{00000000-0005-0000-0000-00001E020000}"/>
    <cellStyle name="20% - Colore 6 9" xfId="550" xr:uid="{00000000-0005-0000-0000-00001F020000}"/>
    <cellStyle name="20% - Ênfase1" xfId="551" xr:uid="{00000000-0005-0000-0000-000020020000}"/>
    <cellStyle name="20% - Ênfase2" xfId="552" xr:uid="{00000000-0005-0000-0000-000021020000}"/>
    <cellStyle name="20% - Ênfase3" xfId="553" xr:uid="{00000000-0005-0000-0000-000022020000}"/>
    <cellStyle name="20% - Ênfase4" xfId="554" xr:uid="{00000000-0005-0000-0000-000023020000}"/>
    <cellStyle name="20% - Ênfase5" xfId="555" xr:uid="{00000000-0005-0000-0000-000024020000}"/>
    <cellStyle name="20% - Ênfase6" xfId="556" xr:uid="{00000000-0005-0000-0000-000025020000}"/>
    <cellStyle name="40 % – Zvýraznění1" xfId="557" xr:uid="{00000000-0005-0000-0000-000026020000}"/>
    <cellStyle name="40 % – Zvýraznění2" xfId="558" xr:uid="{00000000-0005-0000-0000-000027020000}"/>
    <cellStyle name="40 % – Zvýraznění3" xfId="559" xr:uid="{00000000-0005-0000-0000-000028020000}"/>
    <cellStyle name="40 % – Zvýraznění4" xfId="560" xr:uid="{00000000-0005-0000-0000-000029020000}"/>
    <cellStyle name="40 % – Zvýraznění5" xfId="561" xr:uid="{00000000-0005-0000-0000-00002A020000}"/>
    <cellStyle name="40 % – Zvýraznění6" xfId="562" xr:uid="{00000000-0005-0000-0000-00002B020000}"/>
    <cellStyle name="40% - Accent1" xfId="2394" xr:uid="{00000000-0005-0000-0000-00002C020000}"/>
    <cellStyle name="40% - Accent1 2" xfId="564" xr:uid="{00000000-0005-0000-0000-00002D020000}"/>
    <cellStyle name="40% - Accent1 2 2" xfId="565" xr:uid="{00000000-0005-0000-0000-00002E020000}"/>
    <cellStyle name="40% - Accent1 3" xfId="563" xr:uid="{00000000-0005-0000-0000-00002F020000}"/>
    <cellStyle name="40% - Accent2" xfId="2395" xr:uid="{00000000-0005-0000-0000-000030020000}"/>
    <cellStyle name="40% - Accent2 2" xfId="567" xr:uid="{00000000-0005-0000-0000-000031020000}"/>
    <cellStyle name="40% - Accent2 2 2" xfId="568" xr:uid="{00000000-0005-0000-0000-000032020000}"/>
    <cellStyle name="40% - Accent2 3" xfId="566" xr:uid="{00000000-0005-0000-0000-000033020000}"/>
    <cellStyle name="40% - Accent3" xfId="2396" xr:uid="{00000000-0005-0000-0000-000034020000}"/>
    <cellStyle name="40% - Accent3 2" xfId="570" xr:uid="{00000000-0005-0000-0000-000035020000}"/>
    <cellStyle name="40% - Accent3 2 2" xfId="571" xr:uid="{00000000-0005-0000-0000-000036020000}"/>
    <cellStyle name="40% - Accent3 3" xfId="569" xr:uid="{00000000-0005-0000-0000-000037020000}"/>
    <cellStyle name="40% - Accent4" xfId="2397" xr:uid="{00000000-0005-0000-0000-000038020000}"/>
    <cellStyle name="40% - Accent4 2" xfId="573" xr:uid="{00000000-0005-0000-0000-000039020000}"/>
    <cellStyle name="40% - Accent4 2 2" xfId="574" xr:uid="{00000000-0005-0000-0000-00003A020000}"/>
    <cellStyle name="40% - Accent4 3" xfId="572" xr:uid="{00000000-0005-0000-0000-00003B020000}"/>
    <cellStyle name="40% - Accent5" xfId="2398" xr:uid="{00000000-0005-0000-0000-00003C020000}"/>
    <cellStyle name="40% - Accent5 2" xfId="576" xr:uid="{00000000-0005-0000-0000-00003D020000}"/>
    <cellStyle name="40% - Accent5 2 2" xfId="577" xr:uid="{00000000-0005-0000-0000-00003E020000}"/>
    <cellStyle name="40% - Accent5 3" xfId="575" xr:uid="{00000000-0005-0000-0000-00003F020000}"/>
    <cellStyle name="40% - Accent6" xfId="2399" xr:uid="{00000000-0005-0000-0000-000040020000}"/>
    <cellStyle name="40% - Accent6 2" xfId="579" xr:uid="{00000000-0005-0000-0000-000041020000}"/>
    <cellStyle name="40% - Accent6 2 2" xfId="580" xr:uid="{00000000-0005-0000-0000-000042020000}"/>
    <cellStyle name="40% - Accent6 3" xfId="578" xr:uid="{00000000-0005-0000-0000-000043020000}"/>
    <cellStyle name="40% - Colore 1 10" xfId="581" xr:uid="{00000000-0005-0000-0000-000044020000}"/>
    <cellStyle name="40% - Colore 1 11" xfId="582" xr:uid="{00000000-0005-0000-0000-000045020000}"/>
    <cellStyle name="40% - Colore 1 2" xfId="583" xr:uid="{00000000-0005-0000-0000-000046020000}"/>
    <cellStyle name="40% - Colore 1 3" xfId="584" xr:uid="{00000000-0005-0000-0000-000047020000}"/>
    <cellStyle name="40% - Colore 1 4" xfId="585" xr:uid="{00000000-0005-0000-0000-000048020000}"/>
    <cellStyle name="40% - Colore 1 5" xfId="586" xr:uid="{00000000-0005-0000-0000-000049020000}"/>
    <cellStyle name="40% - Colore 1 6" xfId="587" xr:uid="{00000000-0005-0000-0000-00004A020000}"/>
    <cellStyle name="40% - Colore 1 7" xfId="588" xr:uid="{00000000-0005-0000-0000-00004B020000}"/>
    <cellStyle name="40% - Colore 1 8" xfId="589" xr:uid="{00000000-0005-0000-0000-00004C020000}"/>
    <cellStyle name="40% - Colore 1 9" xfId="590" xr:uid="{00000000-0005-0000-0000-00004D020000}"/>
    <cellStyle name="40% - Colore 2 10" xfId="591" xr:uid="{00000000-0005-0000-0000-00004E020000}"/>
    <cellStyle name="40% - Colore 2 11" xfId="592" xr:uid="{00000000-0005-0000-0000-00004F020000}"/>
    <cellStyle name="40% - Colore 2 2" xfId="593" xr:uid="{00000000-0005-0000-0000-000050020000}"/>
    <cellStyle name="40% - Colore 2 3" xfId="594" xr:uid="{00000000-0005-0000-0000-000051020000}"/>
    <cellStyle name="40% - Colore 2 4" xfId="595" xr:uid="{00000000-0005-0000-0000-000052020000}"/>
    <cellStyle name="40% - Colore 2 5" xfId="596" xr:uid="{00000000-0005-0000-0000-000053020000}"/>
    <cellStyle name="40% - Colore 2 6" xfId="597" xr:uid="{00000000-0005-0000-0000-000054020000}"/>
    <cellStyle name="40% - Colore 2 7" xfId="598" xr:uid="{00000000-0005-0000-0000-000055020000}"/>
    <cellStyle name="40% - Colore 2 8" xfId="599" xr:uid="{00000000-0005-0000-0000-000056020000}"/>
    <cellStyle name="40% - Colore 2 9" xfId="600" xr:uid="{00000000-0005-0000-0000-000057020000}"/>
    <cellStyle name="40% - Colore 3 10" xfId="601" xr:uid="{00000000-0005-0000-0000-000058020000}"/>
    <cellStyle name="40% - Colore 3 11" xfId="602" xr:uid="{00000000-0005-0000-0000-000059020000}"/>
    <cellStyle name="40% - Colore 3 2" xfId="603" xr:uid="{00000000-0005-0000-0000-00005A020000}"/>
    <cellStyle name="40% - Colore 3 3" xfId="604" xr:uid="{00000000-0005-0000-0000-00005B020000}"/>
    <cellStyle name="40% - Colore 3 4" xfId="605" xr:uid="{00000000-0005-0000-0000-00005C020000}"/>
    <cellStyle name="40% - Colore 3 5" xfId="606" xr:uid="{00000000-0005-0000-0000-00005D020000}"/>
    <cellStyle name="40% - Colore 3 6" xfId="607" xr:uid="{00000000-0005-0000-0000-00005E020000}"/>
    <cellStyle name="40% - Colore 3 7" xfId="608" xr:uid="{00000000-0005-0000-0000-00005F020000}"/>
    <cellStyle name="40% - Colore 3 8" xfId="609" xr:uid="{00000000-0005-0000-0000-000060020000}"/>
    <cellStyle name="40% - Colore 3 9" xfId="610" xr:uid="{00000000-0005-0000-0000-000061020000}"/>
    <cellStyle name="40% - Colore 4 10" xfId="611" xr:uid="{00000000-0005-0000-0000-000062020000}"/>
    <cellStyle name="40% - Colore 4 11" xfId="612" xr:uid="{00000000-0005-0000-0000-000063020000}"/>
    <cellStyle name="40% - Colore 4 2" xfId="613" xr:uid="{00000000-0005-0000-0000-000064020000}"/>
    <cellStyle name="40% - Colore 4 3" xfId="614" xr:uid="{00000000-0005-0000-0000-000065020000}"/>
    <cellStyle name="40% - Colore 4 4" xfId="615" xr:uid="{00000000-0005-0000-0000-000066020000}"/>
    <cellStyle name="40% - Colore 4 5" xfId="616" xr:uid="{00000000-0005-0000-0000-000067020000}"/>
    <cellStyle name="40% - Colore 4 6" xfId="617" xr:uid="{00000000-0005-0000-0000-000068020000}"/>
    <cellStyle name="40% - Colore 4 7" xfId="618" xr:uid="{00000000-0005-0000-0000-000069020000}"/>
    <cellStyle name="40% - Colore 4 8" xfId="619" xr:uid="{00000000-0005-0000-0000-00006A020000}"/>
    <cellStyle name="40% - Colore 4 9" xfId="620" xr:uid="{00000000-0005-0000-0000-00006B020000}"/>
    <cellStyle name="40% - Colore 5 10" xfId="621" xr:uid="{00000000-0005-0000-0000-00006C020000}"/>
    <cellStyle name="40% - Colore 5 11" xfId="622" xr:uid="{00000000-0005-0000-0000-00006D020000}"/>
    <cellStyle name="40% - Colore 5 2" xfId="623" xr:uid="{00000000-0005-0000-0000-00006E020000}"/>
    <cellStyle name="40% - Colore 5 3" xfId="624" xr:uid="{00000000-0005-0000-0000-00006F020000}"/>
    <cellStyle name="40% - Colore 5 4" xfId="625" xr:uid="{00000000-0005-0000-0000-000070020000}"/>
    <cellStyle name="40% - Colore 5 5" xfId="626" xr:uid="{00000000-0005-0000-0000-000071020000}"/>
    <cellStyle name="40% - Colore 5 6" xfId="627" xr:uid="{00000000-0005-0000-0000-000072020000}"/>
    <cellStyle name="40% - Colore 5 7" xfId="628" xr:uid="{00000000-0005-0000-0000-000073020000}"/>
    <cellStyle name="40% - Colore 5 8" xfId="629" xr:uid="{00000000-0005-0000-0000-000074020000}"/>
    <cellStyle name="40% - Colore 5 9" xfId="630" xr:uid="{00000000-0005-0000-0000-000075020000}"/>
    <cellStyle name="40% - Colore 6 10" xfId="631" xr:uid="{00000000-0005-0000-0000-000076020000}"/>
    <cellStyle name="40% - Colore 6 11" xfId="632" xr:uid="{00000000-0005-0000-0000-000077020000}"/>
    <cellStyle name="40% - Colore 6 2" xfId="633" xr:uid="{00000000-0005-0000-0000-000078020000}"/>
    <cellStyle name="40% - Colore 6 3" xfId="634" xr:uid="{00000000-0005-0000-0000-000079020000}"/>
    <cellStyle name="40% - Colore 6 4" xfId="635" xr:uid="{00000000-0005-0000-0000-00007A020000}"/>
    <cellStyle name="40% - Colore 6 5" xfId="636" xr:uid="{00000000-0005-0000-0000-00007B020000}"/>
    <cellStyle name="40% - Colore 6 6" xfId="637" xr:uid="{00000000-0005-0000-0000-00007C020000}"/>
    <cellStyle name="40% - Colore 6 7" xfId="638" xr:uid="{00000000-0005-0000-0000-00007D020000}"/>
    <cellStyle name="40% - Colore 6 8" xfId="639" xr:uid="{00000000-0005-0000-0000-00007E020000}"/>
    <cellStyle name="40% - Colore 6 9" xfId="640" xr:uid="{00000000-0005-0000-0000-00007F020000}"/>
    <cellStyle name="40% - Ênfase1" xfId="641" xr:uid="{00000000-0005-0000-0000-000080020000}"/>
    <cellStyle name="40% - Ênfase2" xfId="642" xr:uid="{00000000-0005-0000-0000-000081020000}"/>
    <cellStyle name="40% - Ênfase3" xfId="643" xr:uid="{00000000-0005-0000-0000-000082020000}"/>
    <cellStyle name="40% - Ênfase4" xfId="644" xr:uid="{00000000-0005-0000-0000-000083020000}"/>
    <cellStyle name="40% - Ênfase5" xfId="645" xr:uid="{00000000-0005-0000-0000-000084020000}"/>
    <cellStyle name="40% - Ênfase6" xfId="646" xr:uid="{00000000-0005-0000-0000-000085020000}"/>
    <cellStyle name="60 % – Zvýraznění1" xfId="647" xr:uid="{00000000-0005-0000-0000-000086020000}"/>
    <cellStyle name="60 % – Zvýraznění2" xfId="648" xr:uid="{00000000-0005-0000-0000-000087020000}"/>
    <cellStyle name="60 % – Zvýraznění3" xfId="649" xr:uid="{00000000-0005-0000-0000-000088020000}"/>
    <cellStyle name="60 % – Zvýraznění4" xfId="650" xr:uid="{00000000-0005-0000-0000-000089020000}"/>
    <cellStyle name="60 % – Zvýraznění5" xfId="651" xr:uid="{00000000-0005-0000-0000-00008A020000}"/>
    <cellStyle name="60 % – Zvýraznění6" xfId="652" xr:uid="{00000000-0005-0000-0000-00008B020000}"/>
    <cellStyle name="60% - Accent1" xfId="2400" xr:uid="{00000000-0005-0000-0000-00008C020000}"/>
    <cellStyle name="60% - Accent1 2" xfId="654" xr:uid="{00000000-0005-0000-0000-00008D020000}"/>
    <cellStyle name="60% - Accent1 3" xfId="653" xr:uid="{00000000-0005-0000-0000-00008E020000}"/>
    <cellStyle name="60% - Accent2" xfId="2401" xr:uid="{00000000-0005-0000-0000-00008F020000}"/>
    <cellStyle name="60% - Accent2 2" xfId="656" xr:uid="{00000000-0005-0000-0000-000090020000}"/>
    <cellStyle name="60% - Accent2 3" xfId="655" xr:uid="{00000000-0005-0000-0000-000091020000}"/>
    <cellStyle name="60% - Accent3" xfId="2402" xr:uid="{00000000-0005-0000-0000-000092020000}"/>
    <cellStyle name="60% - Accent3 2" xfId="658" xr:uid="{00000000-0005-0000-0000-000093020000}"/>
    <cellStyle name="60% - Accent3 3" xfId="657" xr:uid="{00000000-0005-0000-0000-000094020000}"/>
    <cellStyle name="60% - Accent4" xfId="2403" xr:uid="{00000000-0005-0000-0000-000095020000}"/>
    <cellStyle name="60% - Accent4 2" xfId="660" xr:uid="{00000000-0005-0000-0000-000096020000}"/>
    <cellStyle name="60% - Accent4 3" xfId="659" xr:uid="{00000000-0005-0000-0000-000097020000}"/>
    <cellStyle name="60% - Accent5" xfId="2404" xr:uid="{00000000-0005-0000-0000-000098020000}"/>
    <cellStyle name="60% - Accent5 2" xfId="662" xr:uid="{00000000-0005-0000-0000-000099020000}"/>
    <cellStyle name="60% - Accent5 3" xfId="661" xr:uid="{00000000-0005-0000-0000-00009A020000}"/>
    <cellStyle name="60% - Accent6" xfId="2405" xr:uid="{00000000-0005-0000-0000-00009B020000}"/>
    <cellStyle name="60% - Accent6 2" xfId="664" xr:uid="{00000000-0005-0000-0000-00009C020000}"/>
    <cellStyle name="60% - Accent6 3" xfId="663" xr:uid="{00000000-0005-0000-0000-00009D020000}"/>
    <cellStyle name="60% - Colore 1 10" xfId="665" xr:uid="{00000000-0005-0000-0000-00009E020000}"/>
    <cellStyle name="60% - Colore 1 11" xfId="666" xr:uid="{00000000-0005-0000-0000-00009F020000}"/>
    <cellStyle name="60% - Colore 1 2" xfId="667" xr:uid="{00000000-0005-0000-0000-0000A0020000}"/>
    <cellStyle name="60% - Colore 1 3" xfId="668" xr:uid="{00000000-0005-0000-0000-0000A1020000}"/>
    <cellStyle name="60% - Colore 1 4" xfId="669" xr:uid="{00000000-0005-0000-0000-0000A2020000}"/>
    <cellStyle name="60% - Colore 1 5" xfId="670" xr:uid="{00000000-0005-0000-0000-0000A3020000}"/>
    <cellStyle name="60% - Colore 1 6" xfId="671" xr:uid="{00000000-0005-0000-0000-0000A4020000}"/>
    <cellStyle name="60% - Colore 1 7" xfId="672" xr:uid="{00000000-0005-0000-0000-0000A5020000}"/>
    <cellStyle name="60% - Colore 1 8" xfId="673" xr:uid="{00000000-0005-0000-0000-0000A6020000}"/>
    <cellStyle name="60% - Colore 1 9" xfId="674" xr:uid="{00000000-0005-0000-0000-0000A7020000}"/>
    <cellStyle name="60% - Colore 2 10" xfId="675" xr:uid="{00000000-0005-0000-0000-0000A8020000}"/>
    <cellStyle name="60% - Colore 2 11" xfId="676" xr:uid="{00000000-0005-0000-0000-0000A9020000}"/>
    <cellStyle name="60% - Colore 2 2" xfId="677" xr:uid="{00000000-0005-0000-0000-0000AA020000}"/>
    <cellStyle name="60% - Colore 2 3" xfId="678" xr:uid="{00000000-0005-0000-0000-0000AB020000}"/>
    <cellStyle name="60% - Colore 2 4" xfId="679" xr:uid="{00000000-0005-0000-0000-0000AC020000}"/>
    <cellStyle name="60% - Colore 2 5" xfId="680" xr:uid="{00000000-0005-0000-0000-0000AD020000}"/>
    <cellStyle name="60% - Colore 2 6" xfId="681" xr:uid="{00000000-0005-0000-0000-0000AE020000}"/>
    <cellStyle name="60% - Colore 2 7" xfId="682" xr:uid="{00000000-0005-0000-0000-0000AF020000}"/>
    <cellStyle name="60% - Colore 2 8" xfId="683" xr:uid="{00000000-0005-0000-0000-0000B0020000}"/>
    <cellStyle name="60% - Colore 2 9" xfId="684" xr:uid="{00000000-0005-0000-0000-0000B1020000}"/>
    <cellStyle name="60% - Colore 3 10" xfId="685" xr:uid="{00000000-0005-0000-0000-0000B2020000}"/>
    <cellStyle name="60% - Colore 3 11" xfId="686" xr:uid="{00000000-0005-0000-0000-0000B3020000}"/>
    <cellStyle name="60% - Colore 3 2" xfId="687" xr:uid="{00000000-0005-0000-0000-0000B4020000}"/>
    <cellStyle name="60% - Colore 3 3" xfId="688" xr:uid="{00000000-0005-0000-0000-0000B5020000}"/>
    <cellStyle name="60% - Colore 3 4" xfId="689" xr:uid="{00000000-0005-0000-0000-0000B6020000}"/>
    <cellStyle name="60% - Colore 3 5" xfId="690" xr:uid="{00000000-0005-0000-0000-0000B7020000}"/>
    <cellStyle name="60% - Colore 3 6" xfId="691" xr:uid="{00000000-0005-0000-0000-0000B8020000}"/>
    <cellStyle name="60% - Colore 3 7" xfId="692" xr:uid="{00000000-0005-0000-0000-0000B9020000}"/>
    <cellStyle name="60% - Colore 3 8" xfId="693" xr:uid="{00000000-0005-0000-0000-0000BA020000}"/>
    <cellStyle name="60% - Colore 3 9" xfId="694" xr:uid="{00000000-0005-0000-0000-0000BB020000}"/>
    <cellStyle name="60% - Colore 4 10" xfId="695" xr:uid="{00000000-0005-0000-0000-0000BC020000}"/>
    <cellStyle name="60% - Colore 4 11" xfId="696" xr:uid="{00000000-0005-0000-0000-0000BD020000}"/>
    <cellStyle name="60% - Colore 4 2" xfId="697" xr:uid="{00000000-0005-0000-0000-0000BE020000}"/>
    <cellStyle name="60% - Colore 4 3" xfId="698" xr:uid="{00000000-0005-0000-0000-0000BF020000}"/>
    <cellStyle name="60% - Colore 4 4" xfId="699" xr:uid="{00000000-0005-0000-0000-0000C0020000}"/>
    <cellStyle name="60% - Colore 4 5" xfId="700" xr:uid="{00000000-0005-0000-0000-0000C1020000}"/>
    <cellStyle name="60% - Colore 4 6" xfId="701" xr:uid="{00000000-0005-0000-0000-0000C2020000}"/>
    <cellStyle name="60% - Colore 4 7" xfId="702" xr:uid="{00000000-0005-0000-0000-0000C3020000}"/>
    <cellStyle name="60% - Colore 4 8" xfId="703" xr:uid="{00000000-0005-0000-0000-0000C4020000}"/>
    <cellStyle name="60% - Colore 4 9" xfId="704" xr:uid="{00000000-0005-0000-0000-0000C5020000}"/>
    <cellStyle name="60% - Colore 5 10" xfId="705" xr:uid="{00000000-0005-0000-0000-0000C6020000}"/>
    <cellStyle name="60% - Colore 5 11" xfId="706" xr:uid="{00000000-0005-0000-0000-0000C7020000}"/>
    <cellStyle name="60% - Colore 5 2" xfId="707" xr:uid="{00000000-0005-0000-0000-0000C8020000}"/>
    <cellStyle name="60% - Colore 5 3" xfId="708" xr:uid="{00000000-0005-0000-0000-0000C9020000}"/>
    <cellStyle name="60% - Colore 5 4" xfId="709" xr:uid="{00000000-0005-0000-0000-0000CA020000}"/>
    <cellStyle name="60% - Colore 5 5" xfId="710" xr:uid="{00000000-0005-0000-0000-0000CB020000}"/>
    <cellStyle name="60% - Colore 5 6" xfId="711" xr:uid="{00000000-0005-0000-0000-0000CC020000}"/>
    <cellStyle name="60% - Colore 5 7" xfId="712" xr:uid="{00000000-0005-0000-0000-0000CD020000}"/>
    <cellStyle name="60% - Colore 5 8" xfId="713" xr:uid="{00000000-0005-0000-0000-0000CE020000}"/>
    <cellStyle name="60% - Colore 5 9" xfId="714" xr:uid="{00000000-0005-0000-0000-0000CF020000}"/>
    <cellStyle name="60% - Colore 6 10" xfId="715" xr:uid="{00000000-0005-0000-0000-0000D0020000}"/>
    <cellStyle name="60% - Colore 6 11" xfId="716" xr:uid="{00000000-0005-0000-0000-0000D1020000}"/>
    <cellStyle name="60% - Colore 6 2" xfId="717" xr:uid="{00000000-0005-0000-0000-0000D2020000}"/>
    <cellStyle name="60% - Colore 6 3" xfId="718" xr:uid="{00000000-0005-0000-0000-0000D3020000}"/>
    <cellStyle name="60% - Colore 6 4" xfId="719" xr:uid="{00000000-0005-0000-0000-0000D4020000}"/>
    <cellStyle name="60% - Colore 6 5" xfId="720" xr:uid="{00000000-0005-0000-0000-0000D5020000}"/>
    <cellStyle name="60% - Colore 6 6" xfId="721" xr:uid="{00000000-0005-0000-0000-0000D6020000}"/>
    <cellStyle name="60% - Colore 6 7" xfId="722" xr:uid="{00000000-0005-0000-0000-0000D7020000}"/>
    <cellStyle name="60% - Colore 6 8" xfId="723" xr:uid="{00000000-0005-0000-0000-0000D8020000}"/>
    <cellStyle name="60% - Colore 6 9" xfId="724" xr:uid="{00000000-0005-0000-0000-0000D9020000}"/>
    <cellStyle name="60% - Ênfase1" xfId="725" xr:uid="{00000000-0005-0000-0000-0000DA020000}"/>
    <cellStyle name="60% - Ênfase2" xfId="726" xr:uid="{00000000-0005-0000-0000-0000DB020000}"/>
    <cellStyle name="60% - Ênfase3" xfId="727" xr:uid="{00000000-0005-0000-0000-0000DC020000}"/>
    <cellStyle name="60% - Ênfase4" xfId="728" xr:uid="{00000000-0005-0000-0000-0000DD020000}"/>
    <cellStyle name="60% - Ênfase5" xfId="729" xr:uid="{00000000-0005-0000-0000-0000DE020000}"/>
    <cellStyle name="60% - Ênfase6" xfId="730" xr:uid="{00000000-0005-0000-0000-0000DF020000}"/>
    <cellStyle name="8" xfId="731" xr:uid="{00000000-0005-0000-0000-0000E0020000}"/>
    <cellStyle name="a" xfId="732" xr:uid="{00000000-0005-0000-0000-0000E1020000}"/>
    <cellStyle name="_x0007_Á" xfId="733" xr:uid="{00000000-0005-0000-0000-0000E2020000}"/>
    <cellStyle name="_x0007_Á 2" xfId="734" xr:uid="{00000000-0005-0000-0000-0000E3020000}"/>
    <cellStyle name="_x0007_Á_20110402_Internal_Benchmark_KPI_v67_nonlinks_DC" xfId="735" xr:uid="{00000000-0005-0000-0000-0000E4020000}"/>
    <cellStyle name="A3 297 x 420 mm" xfId="736" xr:uid="{00000000-0005-0000-0000-0000E5020000}"/>
    <cellStyle name="aa" xfId="737" xr:uid="{00000000-0005-0000-0000-0000E6020000}"/>
    <cellStyle name="aa 2" xfId="738" xr:uid="{00000000-0005-0000-0000-0000E7020000}"/>
    <cellStyle name="aa 2 2" xfId="739" xr:uid="{00000000-0005-0000-0000-0000E8020000}"/>
    <cellStyle name="aa 3" xfId="740" xr:uid="{00000000-0005-0000-0000-0000E9020000}"/>
    <cellStyle name="aa 3 2" xfId="741" xr:uid="{00000000-0005-0000-0000-0000EA020000}"/>
    <cellStyle name="aa 4" xfId="742" xr:uid="{00000000-0005-0000-0000-0000EB020000}"/>
    <cellStyle name="aa 4 2" xfId="743" xr:uid="{00000000-0005-0000-0000-0000EC020000}"/>
    <cellStyle name="aa 5" xfId="744" xr:uid="{00000000-0005-0000-0000-0000ED020000}"/>
    <cellStyle name="aa 5 2" xfId="745" xr:uid="{00000000-0005-0000-0000-0000EE020000}"/>
    <cellStyle name="Accent1" xfId="2406" xr:uid="{00000000-0005-0000-0000-0000EF020000}"/>
    <cellStyle name="Accent1 - 20%" xfId="747" xr:uid="{00000000-0005-0000-0000-0000F0020000}"/>
    <cellStyle name="Accent1 - 40%" xfId="748" xr:uid="{00000000-0005-0000-0000-0000F1020000}"/>
    <cellStyle name="Accent1 - 60%" xfId="749" xr:uid="{00000000-0005-0000-0000-0000F2020000}"/>
    <cellStyle name="Accent1 2" xfId="750" xr:uid="{00000000-0005-0000-0000-0000F3020000}"/>
    <cellStyle name="Accent1 3" xfId="746" xr:uid="{00000000-0005-0000-0000-0000F4020000}"/>
    <cellStyle name="Accent1 3 2" xfId="2429" xr:uid="{00000000-0005-0000-0000-0000F5020000}"/>
    <cellStyle name="Accent2" xfId="2407" xr:uid="{00000000-0005-0000-0000-0000F6020000}"/>
    <cellStyle name="Accent2 - 20%" xfId="752" xr:uid="{00000000-0005-0000-0000-0000F7020000}"/>
    <cellStyle name="Accent2 - 40%" xfId="753" xr:uid="{00000000-0005-0000-0000-0000F8020000}"/>
    <cellStyle name="Accent2 - 60%" xfId="754" xr:uid="{00000000-0005-0000-0000-0000F9020000}"/>
    <cellStyle name="Accent2 2" xfId="755" xr:uid="{00000000-0005-0000-0000-0000FA020000}"/>
    <cellStyle name="Accent2 3" xfId="751" xr:uid="{00000000-0005-0000-0000-0000FB020000}"/>
    <cellStyle name="Accent3" xfId="2408" xr:uid="{00000000-0005-0000-0000-0000FC020000}"/>
    <cellStyle name="Accent3 - 20%" xfId="757" xr:uid="{00000000-0005-0000-0000-0000FD020000}"/>
    <cellStyle name="Accent3 - 40%" xfId="758" xr:uid="{00000000-0005-0000-0000-0000FE020000}"/>
    <cellStyle name="Accent3 - 60%" xfId="759" xr:uid="{00000000-0005-0000-0000-0000FF020000}"/>
    <cellStyle name="Accent3 2" xfId="760" xr:uid="{00000000-0005-0000-0000-000000030000}"/>
    <cellStyle name="Accent3 3" xfId="756" xr:uid="{00000000-0005-0000-0000-000001030000}"/>
    <cellStyle name="Accent4" xfId="2409" xr:uid="{00000000-0005-0000-0000-000002030000}"/>
    <cellStyle name="Accent4 - 20%" xfId="762" xr:uid="{00000000-0005-0000-0000-000003030000}"/>
    <cellStyle name="Accent4 - 40%" xfId="763" xr:uid="{00000000-0005-0000-0000-000004030000}"/>
    <cellStyle name="Accent4 - 60%" xfId="764" xr:uid="{00000000-0005-0000-0000-000005030000}"/>
    <cellStyle name="Accent4 2" xfId="765" xr:uid="{00000000-0005-0000-0000-000006030000}"/>
    <cellStyle name="Accent4 3" xfId="761" xr:uid="{00000000-0005-0000-0000-000007030000}"/>
    <cellStyle name="Accent5" xfId="2410" xr:uid="{00000000-0005-0000-0000-000008030000}"/>
    <cellStyle name="Accent5 - 20%" xfId="767" xr:uid="{00000000-0005-0000-0000-000009030000}"/>
    <cellStyle name="Accent5 - 40%" xfId="768" xr:uid="{00000000-0005-0000-0000-00000A030000}"/>
    <cellStyle name="Accent5 - 60%" xfId="769" xr:uid="{00000000-0005-0000-0000-00000B030000}"/>
    <cellStyle name="Accent5 2" xfId="770" xr:uid="{00000000-0005-0000-0000-00000C030000}"/>
    <cellStyle name="Accent5 3" xfId="766" xr:uid="{00000000-0005-0000-0000-00000D030000}"/>
    <cellStyle name="Accent6" xfId="2411" xr:uid="{00000000-0005-0000-0000-00000E030000}"/>
    <cellStyle name="Accent6 - 20%" xfId="772" xr:uid="{00000000-0005-0000-0000-00000F030000}"/>
    <cellStyle name="Accent6 - 40%" xfId="773" xr:uid="{00000000-0005-0000-0000-000010030000}"/>
    <cellStyle name="Accent6 - 60%" xfId="774" xr:uid="{00000000-0005-0000-0000-000011030000}"/>
    <cellStyle name="Accent6 2" xfId="775" xr:uid="{00000000-0005-0000-0000-000012030000}"/>
    <cellStyle name="Accent6 3" xfId="771" xr:uid="{00000000-0005-0000-0000-000013030000}"/>
    <cellStyle name="active" xfId="776" xr:uid="{00000000-0005-0000-0000-000014030000}"/>
    <cellStyle name="active 2" xfId="777" xr:uid="{00000000-0005-0000-0000-000015030000}"/>
    <cellStyle name="Actual Date" xfId="778" xr:uid="{00000000-0005-0000-0000-000016030000}"/>
    <cellStyle name="AFE" xfId="779" xr:uid="{00000000-0005-0000-0000-000017030000}"/>
    <cellStyle name="AJHCustom" xfId="780" xr:uid="{00000000-0005-0000-0000-000018030000}"/>
    <cellStyle name="Arial 10" xfId="781" xr:uid="{00000000-0005-0000-0000-000019030000}"/>
    <cellStyle name="Arial 12" xfId="782" xr:uid="{00000000-0005-0000-0000-00001A030000}"/>
    <cellStyle name="Arial CE" xfId="783" xr:uid="{00000000-0005-0000-0000-00001B030000}"/>
    <cellStyle name="b" xfId="784" xr:uid="{00000000-0005-0000-0000-00001C030000}"/>
    <cellStyle name="Bad" xfId="2412" xr:uid="{00000000-0005-0000-0000-00001D030000}"/>
    <cellStyle name="Bad 2" xfId="786" xr:uid="{00000000-0005-0000-0000-00001E030000}"/>
    <cellStyle name="Bad 3" xfId="785" xr:uid="{00000000-0005-0000-0000-00001F030000}"/>
    <cellStyle name="Blank" xfId="787" xr:uid="{00000000-0005-0000-0000-000020030000}"/>
    <cellStyle name="blue shading" xfId="788" xr:uid="{00000000-0005-0000-0000-000021030000}"/>
    <cellStyle name="Blue Title" xfId="789" xr:uid="{00000000-0005-0000-0000-000022030000}"/>
    <cellStyle name="bluehead" xfId="790" xr:uid="{00000000-0005-0000-0000-000023030000}"/>
    <cellStyle name="bluevert" xfId="791" xr:uid="{00000000-0005-0000-0000-000024030000}"/>
    <cellStyle name="Body" xfId="792" xr:uid="{00000000-0005-0000-0000-000025030000}"/>
    <cellStyle name="Bold/Border" xfId="793" xr:uid="{00000000-0005-0000-0000-000026030000}"/>
    <cellStyle name="Bol-Data" xfId="794" xr:uid="{00000000-0005-0000-0000-000027030000}"/>
    <cellStyle name="bolet" xfId="795" xr:uid="{00000000-0005-0000-0000-000028030000}"/>
    <cellStyle name="Bom" xfId="796" xr:uid="{00000000-0005-0000-0000-000029030000}"/>
    <cellStyle name="Border Heavy" xfId="797" xr:uid="{00000000-0005-0000-0000-00002A030000}"/>
    <cellStyle name="Border Thin" xfId="798" xr:uid="{00000000-0005-0000-0000-00002B030000}"/>
    <cellStyle name="British Pound" xfId="799" xr:uid="{00000000-0005-0000-0000-00002C030000}"/>
    <cellStyle name="Bullet" xfId="800" xr:uid="{00000000-0005-0000-0000-00002D030000}"/>
    <cellStyle name="Cabe‡alho 1" xfId="801" xr:uid="{00000000-0005-0000-0000-00002E030000}"/>
    <cellStyle name="Cabe‡alho 2" xfId="802" xr:uid="{00000000-0005-0000-0000-00002F030000}"/>
    <cellStyle name="Calcolo 10" xfId="803" xr:uid="{00000000-0005-0000-0000-000030030000}"/>
    <cellStyle name="Calcolo 10 2" xfId="804" xr:uid="{00000000-0005-0000-0000-000031030000}"/>
    <cellStyle name="Calcolo 11" xfId="805" xr:uid="{00000000-0005-0000-0000-000032030000}"/>
    <cellStyle name="Calcolo 11 2" xfId="806" xr:uid="{00000000-0005-0000-0000-000033030000}"/>
    <cellStyle name="Calcolo 2" xfId="807" xr:uid="{00000000-0005-0000-0000-000034030000}"/>
    <cellStyle name="Calcolo 2 2" xfId="808" xr:uid="{00000000-0005-0000-0000-000035030000}"/>
    <cellStyle name="Calcolo 3" xfId="809" xr:uid="{00000000-0005-0000-0000-000036030000}"/>
    <cellStyle name="Calcolo 3 2" xfId="810" xr:uid="{00000000-0005-0000-0000-000037030000}"/>
    <cellStyle name="Calcolo 4" xfId="811" xr:uid="{00000000-0005-0000-0000-000038030000}"/>
    <cellStyle name="Calcolo 4 2" xfId="812" xr:uid="{00000000-0005-0000-0000-000039030000}"/>
    <cellStyle name="Calcolo 5" xfId="813" xr:uid="{00000000-0005-0000-0000-00003A030000}"/>
    <cellStyle name="Calcolo 5 2" xfId="814" xr:uid="{00000000-0005-0000-0000-00003B030000}"/>
    <cellStyle name="Calcolo 6" xfId="815" xr:uid="{00000000-0005-0000-0000-00003C030000}"/>
    <cellStyle name="Calcolo 6 2" xfId="816" xr:uid="{00000000-0005-0000-0000-00003D030000}"/>
    <cellStyle name="Calcolo 7" xfId="817" xr:uid="{00000000-0005-0000-0000-00003E030000}"/>
    <cellStyle name="Calcolo 7 2" xfId="818" xr:uid="{00000000-0005-0000-0000-00003F030000}"/>
    <cellStyle name="Calcolo 8" xfId="819" xr:uid="{00000000-0005-0000-0000-000040030000}"/>
    <cellStyle name="Calcolo 8 2" xfId="820" xr:uid="{00000000-0005-0000-0000-000041030000}"/>
    <cellStyle name="Calcolo 9" xfId="821" xr:uid="{00000000-0005-0000-0000-000042030000}"/>
    <cellStyle name="Calcolo 9 2" xfId="822" xr:uid="{00000000-0005-0000-0000-000043030000}"/>
    <cellStyle name="Calculation" xfId="2413" xr:uid="{00000000-0005-0000-0000-000044030000}"/>
    <cellStyle name="Calculation 2" xfId="824" xr:uid="{00000000-0005-0000-0000-000045030000}"/>
    <cellStyle name="Calculation 3" xfId="823" xr:uid="{00000000-0005-0000-0000-000046030000}"/>
    <cellStyle name="Cálculo 2" xfId="825" xr:uid="{00000000-0005-0000-0000-000047030000}"/>
    <cellStyle name="Cancel" xfId="826" xr:uid="{00000000-0005-0000-0000-000048030000}"/>
    <cellStyle name="čárky [0]_List2" xfId="827" xr:uid="{00000000-0005-0000-0000-000049030000}"/>
    <cellStyle name="čárky_List1" xfId="828" xr:uid="{00000000-0005-0000-0000-00004A030000}"/>
    <cellStyle name="Case" xfId="829" xr:uid="{00000000-0005-0000-0000-00004B030000}"/>
    <cellStyle name="Celkem" xfId="830" xr:uid="{00000000-0005-0000-0000-00004C030000}"/>
    <cellStyle name="Cella collegata 10" xfId="831" xr:uid="{00000000-0005-0000-0000-00004D030000}"/>
    <cellStyle name="Cella collegata 11" xfId="832" xr:uid="{00000000-0005-0000-0000-00004E030000}"/>
    <cellStyle name="Cella collegata 2" xfId="833" xr:uid="{00000000-0005-0000-0000-00004F030000}"/>
    <cellStyle name="Cella collegata 3" xfId="834" xr:uid="{00000000-0005-0000-0000-000050030000}"/>
    <cellStyle name="Cella collegata 4" xfId="835" xr:uid="{00000000-0005-0000-0000-000051030000}"/>
    <cellStyle name="Cella collegata 5" xfId="836" xr:uid="{00000000-0005-0000-0000-000052030000}"/>
    <cellStyle name="Cella collegata 6" xfId="837" xr:uid="{00000000-0005-0000-0000-000053030000}"/>
    <cellStyle name="Cella collegata 7" xfId="838" xr:uid="{00000000-0005-0000-0000-000054030000}"/>
    <cellStyle name="Cella collegata 8" xfId="839" xr:uid="{00000000-0005-0000-0000-000055030000}"/>
    <cellStyle name="Cella collegata 9" xfId="840" xr:uid="{00000000-0005-0000-0000-000056030000}"/>
    <cellStyle name="Cella da controllare 10" xfId="841" xr:uid="{00000000-0005-0000-0000-000057030000}"/>
    <cellStyle name="Cella da controllare 11" xfId="842" xr:uid="{00000000-0005-0000-0000-000058030000}"/>
    <cellStyle name="Cella da controllare 2" xfId="843" xr:uid="{00000000-0005-0000-0000-000059030000}"/>
    <cellStyle name="Cella da controllare 3" xfId="844" xr:uid="{00000000-0005-0000-0000-00005A030000}"/>
    <cellStyle name="Cella da controllare 4" xfId="845" xr:uid="{00000000-0005-0000-0000-00005B030000}"/>
    <cellStyle name="Cella da controllare 5" xfId="846" xr:uid="{00000000-0005-0000-0000-00005C030000}"/>
    <cellStyle name="Cella da controllare 6" xfId="847" xr:uid="{00000000-0005-0000-0000-00005D030000}"/>
    <cellStyle name="Cella da controllare 7" xfId="848" xr:uid="{00000000-0005-0000-0000-00005E030000}"/>
    <cellStyle name="Cella da controllare 8" xfId="849" xr:uid="{00000000-0005-0000-0000-00005F030000}"/>
    <cellStyle name="Cella da controllare 9" xfId="850" xr:uid="{00000000-0005-0000-0000-000060030000}"/>
    <cellStyle name="Celle" xfId="851" xr:uid="{00000000-0005-0000-0000-000061030000}"/>
    <cellStyle name="Celle 2" xfId="852" xr:uid="{00000000-0005-0000-0000-000062030000}"/>
    <cellStyle name="Celle 2 2" xfId="853" xr:uid="{00000000-0005-0000-0000-000063030000}"/>
    <cellStyle name="Celle 3" xfId="854" xr:uid="{00000000-0005-0000-0000-000064030000}"/>
    <cellStyle name="Celle 3 2" xfId="855" xr:uid="{00000000-0005-0000-0000-000065030000}"/>
    <cellStyle name="Celle 4" xfId="856" xr:uid="{00000000-0005-0000-0000-000066030000}"/>
    <cellStyle name="Celle 4 2" xfId="857" xr:uid="{00000000-0005-0000-0000-000067030000}"/>
    <cellStyle name="Celle 5" xfId="858" xr:uid="{00000000-0005-0000-0000-000068030000}"/>
    <cellStyle name="Celle 5 2" xfId="859" xr:uid="{00000000-0005-0000-0000-000069030000}"/>
    <cellStyle name="Celle 6" xfId="860" xr:uid="{00000000-0005-0000-0000-00006A030000}"/>
    <cellStyle name="Celle 7" xfId="861" xr:uid="{00000000-0005-0000-0000-00006B030000}"/>
    <cellStyle name="Celle 8" xfId="862" xr:uid="{00000000-0005-0000-0000-00006C030000}"/>
    <cellStyle name="Celle 9" xfId="863" xr:uid="{00000000-0005-0000-0000-00006D030000}"/>
    <cellStyle name="Célula de Verificação" xfId="864" xr:uid="{00000000-0005-0000-0000-00006E030000}"/>
    <cellStyle name="Célula Vinculada" xfId="865" xr:uid="{00000000-0005-0000-0000-00006F030000}"/>
    <cellStyle name="centtext" xfId="866" xr:uid="{00000000-0005-0000-0000-000070030000}"/>
    <cellStyle name="Check" xfId="867" xr:uid="{00000000-0005-0000-0000-000071030000}"/>
    <cellStyle name="Check Cell" xfId="2414" xr:uid="{00000000-0005-0000-0000-000072030000}"/>
    <cellStyle name="Check Cell 2" xfId="869" xr:uid="{00000000-0005-0000-0000-000073030000}"/>
    <cellStyle name="Check Cell 3" xfId="868" xr:uid="{00000000-0005-0000-0000-000074030000}"/>
    <cellStyle name="Chybně" xfId="870" xr:uid="{00000000-0005-0000-0000-000075030000}"/>
    <cellStyle name="čiarky_Hárok1" xfId="871" xr:uid="{00000000-0005-0000-0000-000076030000}"/>
    <cellStyle name="claire" xfId="872" xr:uid="{00000000-0005-0000-0000-000077030000}"/>
    <cellStyle name="Code" xfId="873" xr:uid="{00000000-0005-0000-0000-000078030000}"/>
    <cellStyle name="Code Section" xfId="874" xr:uid="{00000000-0005-0000-0000-000079030000}"/>
    <cellStyle name="ColHeading" xfId="875" xr:uid="{00000000-0005-0000-0000-00007A030000}"/>
    <cellStyle name="Collegamento ipertestuale" xfId="1231" builtinId="8"/>
    <cellStyle name="Colore 1 10" xfId="876" xr:uid="{00000000-0005-0000-0000-00007C030000}"/>
    <cellStyle name="Colore 1 11" xfId="877" xr:uid="{00000000-0005-0000-0000-00007D030000}"/>
    <cellStyle name="Colore 1 2" xfId="878" xr:uid="{00000000-0005-0000-0000-00007E030000}"/>
    <cellStyle name="Colore 1 3" xfId="879" xr:uid="{00000000-0005-0000-0000-00007F030000}"/>
    <cellStyle name="Colore 1 4" xfId="880" xr:uid="{00000000-0005-0000-0000-000080030000}"/>
    <cellStyle name="Colore 1 5" xfId="881" xr:uid="{00000000-0005-0000-0000-000081030000}"/>
    <cellStyle name="Colore 1 6" xfId="882" xr:uid="{00000000-0005-0000-0000-000082030000}"/>
    <cellStyle name="Colore 1 7" xfId="883" xr:uid="{00000000-0005-0000-0000-000083030000}"/>
    <cellStyle name="Colore 1 8" xfId="884" xr:uid="{00000000-0005-0000-0000-000084030000}"/>
    <cellStyle name="Colore 1 9" xfId="885" xr:uid="{00000000-0005-0000-0000-000085030000}"/>
    <cellStyle name="Colore 2 10" xfId="886" xr:uid="{00000000-0005-0000-0000-000086030000}"/>
    <cellStyle name="Colore 2 11" xfId="887" xr:uid="{00000000-0005-0000-0000-000087030000}"/>
    <cellStyle name="Colore 2 2" xfId="888" xr:uid="{00000000-0005-0000-0000-000088030000}"/>
    <cellStyle name="Colore 2 3" xfId="889" xr:uid="{00000000-0005-0000-0000-000089030000}"/>
    <cellStyle name="Colore 2 4" xfId="890" xr:uid="{00000000-0005-0000-0000-00008A030000}"/>
    <cellStyle name="Colore 2 5" xfId="891" xr:uid="{00000000-0005-0000-0000-00008B030000}"/>
    <cellStyle name="Colore 2 6" xfId="892" xr:uid="{00000000-0005-0000-0000-00008C030000}"/>
    <cellStyle name="Colore 2 7" xfId="893" xr:uid="{00000000-0005-0000-0000-00008D030000}"/>
    <cellStyle name="Colore 2 8" xfId="894" xr:uid="{00000000-0005-0000-0000-00008E030000}"/>
    <cellStyle name="Colore 2 9" xfId="895" xr:uid="{00000000-0005-0000-0000-00008F030000}"/>
    <cellStyle name="Colore 3 10" xfId="896" xr:uid="{00000000-0005-0000-0000-000090030000}"/>
    <cellStyle name="Colore 3 11" xfId="897" xr:uid="{00000000-0005-0000-0000-000091030000}"/>
    <cellStyle name="Colore 3 2" xfId="898" xr:uid="{00000000-0005-0000-0000-000092030000}"/>
    <cellStyle name="Colore 3 3" xfId="899" xr:uid="{00000000-0005-0000-0000-000093030000}"/>
    <cellStyle name="Colore 3 4" xfId="900" xr:uid="{00000000-0005-0000-0000-000094030000}"/>
    <cellStyle name="Colore 3 5" xfId="901" xr:uid="{00000000-0005-0000-0000-000095030000}"/>
    <cellStyle name="Colore 3 6" xfId="902" xr:uid="{00000000-0005-0000-0000-000096030000}"/>
    <cellStyle name="Colore 3 7" xfId="903" xr:uid="{00000000-0005-0000-0000-000097030000}"/>
    <cellStyle name="Colore 3 8" xfId="904" xr:uid="{00000000-0005-0000-0000-000098030000}"/>
    <cellStyle name="Colore 3 9" xfId="905" xr:uid="{00000000-0005-0000-0000-000099030000}"/>
    <cellStyle name="Colore 4 10" xfId="906" xr:uid="{00000000-0005-0000-0000-00009A030000}"/>
    <cellStyle name="Colore 4 11" xfId="907" xr:uid="{00000000-0005-0000-0000-00009B030000}"/>
    <cellStyle name="Colore 4 2" xfId="908" xr:uid="{00000000-0005-0000-0000-00009C030000}"/>
    <cellStyle name="Colore 4 3" xfId="909" xr:uid="{00000000-0005-0000-0000-00009D030000}"/>
    <cellStyle name="Colore 4 4" xfId="910" xr:uid="{00000000-0005-0000-0000-00009E030000}"/>
    <cellStyle name="Colore 4 5" xfId="911" xr:uid="{00000000-0005-0000-0000-00009F030000}"/>
    <cellStyle name="Colore 4 6" xfId="912" xr:uid="{00000000-0005-0000-0000-0000A0030000}"/>
    <cellStyle name="Colore 4 7" xfId="913" xr:uid="{00000000-0005-0000-0000-0000A1030000}"/>
    <cellStyle name="Colore 4 8" xfId="914" xr:uid="{00000000-0005-0000-0000-0000A2030000}"/>
    <cellStyle name="Colore 4 9" xfId="915" xr:uid="{00000000-0005-0000-0000-0000A3030000}"/>
    <cellStyle name="Colore 5 10" xfId="916" xr:uid="{00000000-0005-0000-0000-0000A4030000}"/>
    <cellStyle name="Colore 5 11" xfId="917" xr:uid="{00000000-0005-0000-0000-0000A5030000}"/>
    <cellStyle name="Colore 5 2" xfId="918" xr:uid="{00000000-0005-0000-0000-0000A6030000}"/>
    <cellStyle name="Colore 5 3" xfId="919" xr:uid="{00000000-0005-0000-0000-0000A7030000}"/>
    <cellStyle name="Colore 5 4" xfId="920" xr:uid="{00000000-0005-0000-0000-0000A8030000}"/>
    <cellStyle name="Colore 5 5" xfId="921" xr:uid="{00000000-0005-0000-0000-0000A9030000}"/>
    <cellStyle name="Colore 5 6" xfId="922" xr:uid="{00000000-0005-0000-0000-0000AA030000}"/>
    <cellStyle name="Colore 5 7" xfId="923" xr:uid="{00000000-0005-0000-0000-0000AB030000}"/>
    <cellStyle name="Colore 5 8" xfId="924" xr:uid="{00000000-0005-0000-0000-0000AC030000}"/>
    <cellStyle name="Colore 5 9" xfId="925" xr:uid="{00000000-0005-0000-0000-0000AD030000}"/>
    <cellStyle name="Colore 6 10" xfId="926" xr:uid="{00000000-0005-0000-0000-0000AE030000}"/>
    <cellStyle name="Colore 6 11" xfId="927" xr:uid="{00000000-0005-0000-0000-0000AF030000}"/>
    <cellStyle name="Colore 6 2" xfId="928" xr:uid="{00000000-0005-0000-0000-0000B0030000}"/>
    <cellStyle name="Colore 6 3" xfId="929" xr:uid="{00000000-0005-0000-0000-0000B1030000}"/>
    <cellStyle name="Colore 6 4" xfId="930" xr:uid="{00000000-0005-0000-0000-0000B2030000}"/>
    <cellStyle name="Colore 6 5" xfId="931" xr:uid="{00000000-0005-0000-0000-0000B3030000}"/>
    <cellStyle name="Colore 6 6" xfId="932" xr:uid="{00000000-0005-0000-0000-0000B4030000}"/>
    <cellStyle name="Colore 6 7" xfId="933" xr:uid="{00000000-0005-0000-0000-0000B5030000}"/>
    <cellStyle name="Colore 6 8" xfId="934" xr:uid="{00000000-0005-0000-0000-0000B6030000}"/>
    <cellStyle name="Colore 6 9" xfId="935" xr:uid="{00000000-0005-0000-0000-0000B7030000}"/>
    <cellStyle name="Column Title" xfId="936" xr:uid="{00000000-0005-0000-0000-0000B8030000}"/>
    <cellStyle name="ColumnHeading" xfId="937" xr:uid="{00000000-0005-0000-0000-0000B9030000}"/>
    <cellStyle name="ColumnHeading 2" xfId="938" xr:uid="{00000000-0005-0000-0000-0000BA030000}"/>
    <cellStyle name="Com?a" xfId="939" xr:uid="{00000000-0005-0000-0000-0000BB030000}"/>
    <cellStyle name="Com⏭a" xfId="940" xr:uid="{00000000-0005-0000-0000-0000BC030000}"/>
    <cellStyle name="Comma  - Style1" xfId="941" xr:uid="{00000000-0005-0000-0000-0000BD030000}"/>
    <cellStyle name="Comma  - Style2" xfId="942" xr:uid="{00000000-0005-0000-0000-0000BE030000}"/>
    <cellStyle name="Comma  - Style3" xfId="943" xr:uid="{00000000-0005-0000-0000-0000BF030000}"/>
    <cellStyle name="Comma  - Style4" xfId="944" xr:uid="{00000000-0005-0000-0000-0000C0030000}"/>
    <cellStyle name="Comma  - Style5" xfId="945" xr:uid="{00000000-0005-0000-0000-0000C1030000}"/>
    <cellStyle name="Comma  - Style6" xfId="946" xr:uid="{00000000-0005-0000-0000-0000C2030000}"/>
    <cellStyle name="Comma  - Style7" xfId="947" xr:uid="{00000000-0005-0000-0000-0000C3030000}"/>
    <cellStyle name="Comma  - Style8" xfId="948" xr:uid="{00000000-0005-0000-0000-0000C4030000}"/>
    <cellStyle name="comma - number" xfId="949" xr:uid="{00000000-0005-0000-0000-0000C5030000}"/>
    <cellStyle name="Comma [0]" xfId="2415" xr:uid="{00000000-0005-0000-0000-0000C6030000}"/>
    <cellStyle name="Comma [0] 2" xfId="951" xr:uid="{00000000-0005-0000-0000-0000C7030000}"/>
    <cellStyle name="Comma [0] 3" xfId="952" xr:uid="{00000000-0005-0000-0000-0000C8030000}"/>
    <cellStyle name="Comma [0] 4" xfId="953" xr:uid="{00000000-0005-0000-0000-0000C9030000}"/>
    <cellStyle name="Comma [0] 5" xfId="954" xr:uid="{00000000-0005-0000-0000-0000CA030000}"/>
    <cellStyle name="Comma [0] 6" xfId="950" xr:uid="{00000000-0005-0000-0000-0000CB030000}"/>
    <cellStyle name="Comma [0]_Admin" xfId="2416" xr:uid="{00000000-0005-0000-0000-0000CC030000}"/>
    <cellStyle name="Comma [2]" xfId="955" xr:uid="{00000000-0005-0000-0000-0000CD030000}"/>
    <cellStyle name="Comma 0" xfId="956" xr:uid="{00000000-0005-0000-0000-0000CE030000}"/>
    <cellStyle name="Comma 0 2" xfId="957" xr:uid="{00000000-0005-0000-0000-0000CF030000}"/>
    <cellStyle name="Comma 0*" xfId="958" xr:uid="{00000000-0005-0000-0000-0000D0030000}"/>
    <cellStyle name="Comma 0_Informe POA-PM 2011-2020 Dx" xfId="959" xr:uid="{00000000-0005-0000-0000-0000D1030000}"/>
    <cellStyle name="Comma 10" xfId="960" xr:uid="{00000000-0005-0000-0000-0000D2030000}"/>
    <cellStyle name="Comma 11" xfId="961" xr:uid="{00000000-0005-0000-0000-0000D3030000}"/>
    <cellStyle name="Comma 12" xfId="962" xr:uid="{00000000-0005-0000-0000-0000D4030000}"/>
    <cellStyle name="Comma 2" xfId="14" xr:uid="{00000000-0005-0000-0000-0000D5030000}"/>
    <cellStyle name="Comma 2 2" xfId="964" xr:uid="{00000000-0005-0000-0000-0000D6030000}"/>
    <cellStyle name="Comma 2 2 2" xfId="965" xr:uid="{00000000-0005-0000-0000-0000D7030000}"/>
    <cellStyle name="Comma 2 3" xfId="966" xr:uid="{00000000-0005-0000-0000-0000D8030000}"/>
    <cellStyle name="Comma 2 3 2" xfId="967" xr:uid="{00000000-0005-0000-0000-0000D9030000}"/>
    <cellStyle name="Comma 2 4" xfId="968" xr:uid="{00000000-0005-0000-0000-0000DA030000}"/>
    <cellStyle name="Comma 2 5" xfId="963" xr:uid="{00000000-0005-0000-0000-0000DB030000}"/>
    <cellStyle name="Comma 3" xfId="969" xr:uid="{00000000-0005-0000-0000-0000DC030000}"/>
    <cellStyle name="Comma 3 2" xfId="970" xr:uid="{00000000-0005-0000-0000-0000DD030000}"/>
    <cellStyle name="Comma 4" xfId="971" xr:uid="{00000000-0005-0000-0000-0000DE030000}"/>
    <cellStyle name="Comma 4 2" xfId="972" xr:uid="{00000000-0005-0000-0000-0000DF030000}"/>
    <cellStyle name="Comma 5" xfId="973" xr:uid="{00000000-0005-0000-0000-0000E0030000}"/>
    <cellStyle name="Comma 5 2" xfId="974" xr:uid="{00000000-0005-0000-0000-0000E1030000}"/>
    <cellStyle name="Comma 6" xfId="975" xr:uid="{00000000-0005-0000-0000-0000E2030000}"/>
    <cellStyle name="Comma 7" xfId="976" xr:uid="{00000000-0005-0000-0000-0000E3030000}"/>
    <cellStyle name="Comma 8" xfId="977" xr:uid="{00000000-0005-0000-0000-0000E4030000}"/>
    <cellStyle name="Comma 9" xfId="978" xr:uid="{00000000-0005-0000-0000-0000E5030000}"/>
    <cellStyle name="Comma, 1 dec" xfId="979" xr:uid="{00000000-0005-0000-0000-0000E6030000}"/>
    <cellStyle name="Comma, 1 dec 2" xfId="980" xr:uid="{00000000-0005-0000-0000-0000E7030000}"/>
    <cellStyle name="Comma, 1 dec 3" xfId="981" xr:uid="{00000000-0005-0000-0000-0000E8030000}"/>
    <cellStyle name="Comma, 1 dec 4" xfId="982" xr:uid="{00000000-0005-0000-0000-0000E9030000}"/>
    <cellStyle name="Comma, 1 dec 5" xfId="983" xr:uid="{00000000-0005-0000-0000-0000EA030000}"/>
    <cellStyle name="Comma[0]" xfId="984" xr:uid="{00000000-0005-0000-0000-0000EB030000}"/>
    <cellStyle name="Comma0" xfId="985" xr:uid="{00000000-0005-0000-0000-0000EC030000}"/>
    <cellStyle name="Company" xfId="986" xr:uid="{00000000-0005-0000-0000-0000ED030000}"/>
    <cellStyle name="CompanyName" xfId="987" xr:uid="{00000000-0005-0000-0000-0000EE030000}"/>
    <cellStyle name="CurRatio" xfId="988" xr:uid="{00000000-0005-0000-0000-0000EF030000}"/>
    <cellStyle name="Curren - Style2" xfId="989" xr:uid="{00000000-0005-0000-0000-0000F0030000}"/>
    <cellStyle name="Currency [0]" xfId="2417" xr:uid="{00000000-0005-0000-0000-0000F1030000}"/>
    <cellStyle name="Currency [0] 2" xfId="991" xr:uid="{00000000-0005-0000-0000-0000F2030000}"/>
    <cellStyle name="Currency [0] 2 2" xfId="992" xr:uid="{00000000-0005-0000-0000-0000F3030000}"/>
    <cellStyle name="Currency [0] 3" xfId="993" xr:uid="{00000000-0005-0000-0000-0000F4030000}"/>
    <cellStyle name="Currency [0] 3 2" xfId="994" xr:uid="{00000000-0005-0000-0000-0000F5030000}"/>
    <cellStyle name="Currency [0] 4" xfId="995" xr:uid="{00000000-0005-0000-0000-0000F6030000}"/>
    <cellStyle name="Currency [0] 4 2" xfId="996" xr:uid="{00000000-0005-0000-0000-0000F7030000}"/>
    <cellStyle name="Currency [0] 5" xfId="997" xr:uid="{00000000-0005-0000-0000-0000F8030000}"/>
    <cellStyle name="Currency [0] 5 2" xfId="998" xr:uid="{00000000-0005-0000-0000-0000F9030000}"/>
    <cellStyle name="Currency [0] 6" xfId="999" xr:uid="{00000000-0005-0000-0000-0000FA030000}"/>
    <cellStyle name="Currency [0] 7" xfId="990" xr:uid="{00000000-0005-0000-0000-0000FB030000}"/>
    <cellStyle name="Currency [0]_Admin" xfId="2418" xr:uid="{00000000-0005-0000-0000-0000FC030000}"/>
    <cellStyle name="Currency [2]" xfId="1000" xr:uid="{00000000-0005-0000-0000-0000FD030000}"/>
    <cellStyle name="Currency 0" xfId="1001" xr:uid="{00000000-0005-0000-0000-0000FE030000}"/>
    <cellStyle name="Currency 0 2" xfId="1002" xr:uid="{00000000-0005-0000-0000-0000FF030000}"/>
    <cellStyle name="Currency 2" xfId="1003" xr:uid="{00000000-0005-0000-0000-000000040000}"/>
    <cellStyle name="Currency 2 2" xfId="1004" xr:uid="{00000000-0005-0000-0000-000001040000}"/>
    <cellStyle name="Currency dollars[0]" xfId="1005" xr:uid="{00000000-0005-0000-0000-000002040000}"/>
    <cellStyle name="Currency$" xfId="1006" xr:uid="{00000000-0005-0000-0000-000003040000}"/>
    <cellStyle name="currency, $, no .00" xfId="1007" xr:uid="{00000000-0005-0000-0000-000004040000}"/>
    <cellStyle name="currency, no $ or .00" xfId="1008" xr:uid="{00000000-0005-0000-0000-000005040000}"/>
    <cellStyle name="Currency0" xfId="1009" xr:uid="{00000000-0005-0000-0000-000006040000}"/>
    <cellStyle name="Currency1Blue" xfId="1010" xr:uid="{00000000-0005-0000-0000-000007040000}"/>
    <cellStyle name="Currencyunder" xfId="1011" xr:uid="{00000000-0005-0000-0000-000008040000}"/>
    <cellStyle name="CUS.Work.Area" xfId="1012" xr:uid="{00000000-0005-0000-0000-000009040000}"/>
    <cellStyle name="Dash" xfId="1013" xr:uid="{00000000-0005-0000-0000-00000A040000}"/>
    <cellStyle name="Data" xfId="1014" xr:uid="{00000000-0005-0000-0000-00000B040000}"/>
    <cellStyle name="Date" xfId="1015" xr:uid="{00000000-0005-0000-0000-00000C040000}"/>
    <cellStyle name="Date [mmm-yy]" xfId="1016" xr:uid="{00000000-0005-0000-0000-00000D040000}"/>
    <cellStyle name="Date 10" xfId="1017" xr:uid="{00000000-0005-0000-0000-00000E040000}"/>
    <cellStyle name="Date 10 2" xfId="1018" xr:uid="{00000000-0005-0000-0000-00000F040000}"/>
    <cellStyle name="Date 11" xfId="1019" xr:uid="{00000000-0005-0000-0000-000010040000}"/>
    <cellStyle name="Date 11 2" xfId="1020" xr:uid="{00000000-0005-0000-0000-000011040000}"/>
    <cellStyle name="Date 12" xfId="1021" xr:uid="{00000000-0005-0000-0000-000012040000}"/>
    <cellStyle name="Date 12 2" xfId="1022" xr:uid="{00000000-0005-0000-0000-000013040000}"/>
    <cellStyle name="Date 13" xfId="1023" xr:uid="{00000000-0005-0000-0000-000014040000}"/>
    <cellStyle name="Date 13 2" xfId="1024" xr:uid="{00000000-0005-0000-0000-000015040000}"/>
    <cellStyle name="Date 14" xfId="1025" xr:uid="{00000000-0005-0000-0000-000016040000}"/>
    <cellStyle name="Date 14 2" xfId="1026" xr:uid="{00000000-0005-0000-0000-000017040000}"/>
    <cellStyle name="Date 15" xfId="1027" xr:uid="{00000000-0005-0000-0000-000018040000}"/>
    <cellStyle name="Date 2" xfId="1028" xr:uid="{00000000-0005-0000-0000-000019040000}"/>
    <cellStyle name="Date 2 2" xfId="1029" xr:uid="{00000000-0005-0000-0000-00001A040000}"/>
    <cellStyle name="Date 3" xfId="1030" xr:uid="{00000000-0005-0000-0000-00001B040000}"/>
    <cellStyle name="Date 3 2" xfId="1031" xr:uid="{00000000-0005-0000-0000-00001C040000}"/>
    <cellStyle name="Date 4" xfId="1032" xr:uid="{00000000-0005-0000-0000-00001D040000}"/>
    <cellStyle name="Date 4 2" xfId="1033" xr:uid="{00000000-0005-0000-0000-00001E040000}"/>
    <cellStyle name="Date 5" xfId="1034" xr:uid="{00000000-0005-0000-0000-00001F040000}"/>
    <cellStyle name="Date 5 2" xfId="1035" xr:uid="{00000000-0005-0000-0000-000020040000}"/>
    <cellStyle name="Date 6" xfId="1036" xr:uid="{00000000-0005-0000-0000-000021040000}"/>
    <cellStyle name="Date 6 2" xfId="1037" xr:uid="{00000000-0005-0000-0000-000022040000}"/>
    <cellStyle name="Date 7" xfId="1038" xr:uid="{00000000-0005-0000-0000-000023040000}"/>
    <cellStyle name="Date 7 2" xfId="1039" xr:uid="{00000000-0005-0000-0000-000024040000}"/>
    <cellStyle name="Date 8" xfId="1040" xr:uid="{00000000-0005-0000-0000-000025040000}"/>
    <cellStyle name="Date 8 2" xfId="1041" xr:uid="{00000000-0005-0000-0000-000026040000}"/>
    <cellStyle name="Date 9" xfId="1042" xr:uid="{00000000-0005-0000-0000-000027040000}"/>
    <cellStyle name="Date 9 2" xfId="1043" xr:uid="{00000000-0005-0000-0000-000028040000}"/>
    <cellStyle name="Date Aligned" xfId="1044" xr:uid="{00000000-0005-0000-0000-000029040000}"/>
    <cellStyle name="Date Aligned 2" xfId="1045" xr:uid="{00000000-0005-0000-0000-00002A040000}"/>
    <cellStyle name="Date, Long" xfId="1046" xr:uid="{00000000-0005-0000-0000-00002B040000}"/>
    <cellStyle name="Date, Short" xfId="1047" xr:uid="{00000000-0005-0000-0000-00002C040000}"/>
    <cellStyle name="Date_207151TO" xfId="1048" xr:uid="{00000000-0005-0000-0000-00002D040000}"/>
    <cellStyle name="Dato" xfId="1049" xr:uid="{00000000-0005-0000-0000-00002E040000}"/>
    <cellStyle name="DblLineDollarAcct" xfId="1050" xr:uid="{00000000-0005-0000-0000-00002F040000}"/>
    <cellStyle name="DblLinePercent" xfId="1051" xr:uid="{00000000-0005-0000-0000-000030040000}"/>
    <cellStyle name="default" xfId="1052" xr:uid="{00000000-0005-0000-0000-000031040000}"/>
    <cellStyle name="Delta" xfId="1053" xr:uid="{00000000-0005-0000-0000-000032040000}"/>
    <cellStyle name="Dezimal (0.0)" xfId="1054" xr:uid="{00000000-0005-0000-0000-000033040000}"/>
    <cellStyle name="Dezimal [0]_Festlegung der Eigentümer" xfId="1055" xr:uid="{00000000-0005-0000-0000-000034040000}"/>
    <cellStyle name="Dezimal_!!!GO" xfId="1056" xr:uid="{00000000-0005-0000-0000-000035040000}"/>
    <cellStyle name="Diseño" xfId="1057" xr:uid="{00000000-0005-0000-0000-000036040000}"/>
    <cellStyle name="Dollar" xfId="1058" xr:uid="{00000000-0005-0000-0000-000037040000}"/>
    <cellStyle name="dollar [0]" xfId="1059" xr:uid="{00000000-0005-0000-0000-000038040000}"/>
    <cellStyle name="dollar [1]" xfId="1060" xr:uid="{00000000-0005-0000-0000-000039040000}"/>
    <cellStyle name="DollarAccounting" xfId="1061" xr:uid="{00000000-0005-0000-0000-00003A040000}"/>
    <cellStyle name="Dotted Line" xfId="1062" xr:uid="{00000000-0005-0000-0000-00003B040000}"/>
    <cellStyle name="Dotted Line 2" xfId="1063" xr:uid="{00000000-0005-0000-0000-00003C040000}"/>
    <cellStyle name="Double Accounting" xfId="1064" xr:uid="{00000000-0005-0000-0000-00003D040000}"/>
    <cellStyle name="doublespace" xfId="1065" xr:uid="{00000000-0005-0000-0000-00003E040000}"/>
    <cellStyle name="Ênfase1" xfId="1066" xr:uid="{00000000-0005-0000-0000-00003F040000}"/>
    <cellStyle name="Ênfase2" xfId="1067" xr:uid="{00000000-0005-0000-0000-000040040000}"/>
    <cellStyle name="Ênfase3" xfId="1068" xr:uid="{00000000-0005-0000-0000-000041040000}"/>
    <cellStyle name="Ênfase4" xfId="1069" xr:uid="{00000000-0005-0000-0000-000042040000}"/>
    <cellStyle name="Ênfase5" xfId="1070" xr:uid="{00000000-0005-0000-0000-000043040000}"/>
    <cellStyle name="Ênfase6" xfId="1071" xr:uid="{00000000-0005-0000-0000-000044040000}"/>
    <cellStyle name="Entrada 2" xfId="1072" xr:uid="{00000000-0005-0000-0000-000045040000}"/>
    <cellStyle name="Entries" xfId="1073" xr:uid="{00000000-0005-0000-0000-000046040000}"/>
    <cellStyle name="Estilo 1" xfId="1074" xr:uid="{00000000-0005-0000-0000-000047040000}"/>
    <cellStyle name="Euro" xfId="1075" xr:uid="{00000000-0005-0000-0000-000048040000}"/>
    <cellStyle name="Euro 2" xfId="1076" xr:uid="{00000000-0005-0000-0000-000049040000}"/>
    <cellStyle name="Euro 3" xfId="1077" xr:uid="{00000000-0005-0000-0000-00004A040000}"/>
    <cellStyle name="Euro 4" xfId="1078" xr:uid="{00000000-0005-0000-0000-00004B040000}"/>
    <cellStyle name="Euro 5" xfId="1079" xr:uid="{00000000-0005-0000-0000-00004C040000}"/>
    <cellStyle name="Euro_EN" xfId="1080" xr:uid="{00000000-0005-0000-0000-00004D040000}"/>
    <cellStyle name="Ex_MISTO" xfId="1081" xr:uid="{00000000-0005-0000-0000-00004E040000}"/>
    <cellStyle name="Explanatory Text" xfId="2419" xr:uid="{00000000-0005-0000-0000-00004F040000}"/>
    <cellStyle name="Explanatory Text 2" xfId="1083" xr:uid="{00000000-0005-0000-0000-000050040000}"/>
    <cellStyle name="Explanatory Text 3" xfId="1082" xr:uid="{00000000-0005-0000-0000-000051040000}"/>
    <cellStyle name="EY%colcalc" xfId="1084" xr:uid="{00000000-0005-0000-0000-000052040000}"/>
    <cellStyle name="EY%input" xfId="1085" xr:uid="{00000000-0005-0000-0000-000053040000}"/>
    <cellStyle name="EY%rowcalc" xfId="1086" xr:uid="{00000000-0005-0000-0000-000054040000}"/>
    <cellStyle name="EY0dp" xfId="1087" xr:uid="{00000000-0005-0000-0000-000055040000}"/>
    <cellStyle name="EY1dp" xfId="1088" xr:uid="{00000000-0005-0000-0000-000056040000}"/>
    <cellStyle name="EY2dp" xfId="1089" xr:uid="{00000000-0005-0000-0000-000057040000}"/>
    <cellStyle name="EY3dp" xfId="1090" xr:uid="{00000000-0005-0000-0000-000058040000}"/>
    <cellStyle name="EYColumnHeading" xfId="1091" xr:uid="{00000000-0005-0000-0000-000059040000}"/>
    <cellStyle name="EYHeading1" xfId="1092" xr:uid="{00000000-0005-0000-0000-00005A040000}"/>
    <cellStyle name="EYheading2" xfId="1093" xr:uid="{00000000-0005-0000-0000-00005B040000}"/>
    <cellStyle name="EYheading3" xfId="1094" xr:uid="{00000000-0005-0000-0000-00005C040000}"/>
    <cellStyle name="EYnumber" xfId="1095" xr:uid="{00000000-0005-0000-0000-00005D040000}"/>
    <cellStyle name="EYSheetHeader1" xfId="1096" xr:uid="{00000000-0005-0000-0000-00005E040000}"/>
    <cellStyle name="EYtext" xfId="1097" xr:uid="{00000000-0005-0000-0000-00005F040000}"/>
    <cellStyle name="FIELD" xfId="1098" xr:uid="{00000000-0005-0000-0000-000060040000}"/>
    <cellStyle name="five" xfId="1099" xr:uid="{00000000-0005-0000-0000-000061040000}"/>
    <cellStyle name="Fixed" xfId="1100" xr:uid="{00000000-0005-0000-0000-000062040000}"/>
    <cellStyle name="Fixo" xfId="1101" xr:uid="{00000000-0005-0000-0000-000063040000}"/>
    <cellStyle name="Followed Hyperlink" xfId="1102" xr:uid="{00000000-0005-0000-0000-000064040000}"/>
    <cellStyle name="Followed Hyperlink 2" xfId="1103" xr:uid="{00000000-0005-0000-0000-000065040000}"/>
    <cellStyle name="Followed Hyperlink 2 2" xfId="1104" xr:uid="{00000000-0005-0000-0000-000066040000}"/>
    <cellStyle name="Followed Hyperlink 3" xfId="1105" xr:uid="{00000000-0005-0000-0000-000067040000}"/>
    <cellStyle name="Followed Hyperlink 3 2" xfId="1106" xr:uid="{00000000-0005-0000-0000-000068040000}"/>
    <cellStyle name="Followed Hyperlink 4" xfId="1107" xr:uid="{00000000-0005-0000-0000-000069040000}"/>
    <cellStyle name="Followed Hyperlink 4 2" xfId="1108" xr:uid="{00000000-0005-0000-0000-00006A040000}"/>
    <cellStyle name="Followed Hyperlink 5" xfId="1109" xr:uid="{00000000-0005-0000-0000-00006B040000}"/>
    <cellStyle name="Followed Hyperlink 5 2" xfId="1110" xr:uid="{00000000-0005-0000-0000-00006C040000}"/>
    <cellStyle name="Followed Hyperlink 6" xfId="1111" xr:uid="{00000000-0005-0000-0000-00006D040000}"/>
    <cellStyle name="Followed Hyperlink_piano" xfId="1112" xr:uid="{00000000-0005-0000-0000-00006E040000}"/>
    <cellStyle name="Footnote" xfId="1113" xr:uid="{00000000-0005-0000-0000-00006F040000}"/>
    <cellStyle name="Footnote 2" xfId="1114" xr:uid="{00000000-0005-0000-0000-000070040000}"/>
    <cellStyle name="four" xfId="1115" xr:uid="{00000000-0005-0000-0000-000071040000}"/>
    <cellStyle name="frazione" xfId="1116" xr:uid="{00000000-0005-0000-0000-000072040000}"/>
    <cellStyle name="frazione 2" xfId="1117" xr:uid="{00000000-0005-0000-0000-000073040000}"/>
    <cellStyle name="frazione 3" xfId="1118" xr:uid="{00000000-0005-0000-0000-000074040000}"/>
    <cellStyle name="frazione 4" xfId="1119" xr:uid="{00000000-0005-0000-0000-000075040000}"/>
    <cellStyle name="frazione 5" xfId="1120" xr:uid="{00000000-0005-0000-0000-000076040000}"/>
    <cellStyle name="Good" xfId="2420" xr:uid="{00000000-0005-0000-0000-000077040000}"/>
    <cellStyle name="Good 2" xfId="1122" xr:uid="{00000000-0005-0000-0000-000078040000}"/>
    <cellStyle name="Good 3" xfId="1121" xr:uid="{00000000-0005-0000-0000-000079040000}"/>
    <cellStyle name="Grey" xfId="1123" xr:uid="{00000000-0005-0000-0000-00007A040000}"/>
    <cellStyle name="GS Blue" xfId="1124" xr:uid="{00000000-0005-0000-0000-00007B040000}"/>
    <cellStyle name="H_1998_col_head" xfId="1125" xr:uid="{00000000-0005-0000-0000-00007C040000}"/>
    <cellStyle name="H_1998_col_head_New_Markets_BUConsolidator_v1_06" xfId="1126" xr:uid="{00000000-0005-0000-0000-00007D040000}"/>
    <cellStyle name="Hard input" xfId="1127" xr:uid="{00000000-0005-0000-0000-00007E040000}"/>
    <cellStyle name="hard no" xfId="1128" xr:uid="{00000000-0005-0000-0000-00007F040000}"/>
    <cellStyle name="Hard number" xfId="1129" xr:uid="{00000000-0005-0000-0000-000080040000}"/>
    <cellStyle name="Hard number 10" xfId="1130" xr:uid="{00000000-0005-0000-0000-000081040000}"/>
    <cellStyle name="Hard number 2" xfId="1131" xr:uid="{00000000-0005-0000-0000-000082040000}"/>
    <cellStyle name="Hard number 2 2" xfId="1132" xr:uid="{00000000-0005-0000-0000-000083040000}"/>
    <cellStyle name="Hard number 2 2 2" xfId="1133" xr:uid="{00000000-0005-0000-0000-000084040000}"/>
    <cellStyle name="Hard number 2 3" xfId="1134" xr:uid="{00000000-0005-0000-0000-000085040000}"/>
    <cellStyle name="Hard number 2 3 2" xfId="1135" xr:uid="{00000000-0005-0000-0000-000086040000}"/>
    <cellStyle name="Hard number 2 4" xfId="1136" xr:uid="{00000000-0005-0000-0000-000087040000}"/>
    <cellStyle name="Hard number 2 4 2" xfId="1137" xr:uid="{00000000-0005-0000-0000-000088040000}"/>
    <cellStyle name="Hard number 2 5" xfId="1138" xr:uid="{00000000-0005-0000-0000-000089040000}"/>
    <cellStyle name="Hard number 2 6" xfId="1139" xr:uid="{00000000-0005-0000-0000-00008A040000}"/>
    <cellStyle name="Hard number 3" xfId="1140" xr:uid="{00000000-0005-0000-0000-00008B040000}"/>
    <cellStyle name="Hard number 3 2" xfId="1141" xr:uid="{00000000-0005-0000-0000-00008C040000}"/>
    <cellStyle name="Hard number 3 2 2" xfId="1142" xr:uid="{00000000-0005-0000-0000-00008D040000}"/>
    <cellStyle name="Hard number 3 3" xfId="1143" xr:uid="{00000000-0005-0000-0000-00008E040000}"/>
    <cellStyle name="Hard number 3 3 2" xfId="1144" xr:uid="{00000000-0005-0000-0000-00008F040000}"/>
    <cellStyle name="Hard number 3 4" xfId="1145" xr:uid="{00000000-0005-0000-0000-000090040000}"/>
    <cellStyle name="Hard number 3 4 2" xfId="1146" xr:uid="{00000000-0005-0000-0000-000091040000}"/>
    <cellStyle name="Hard number 3 5" xfId="1147" xr:uid="{00000000-0005-0000-0000-000092040000}"/>
    <cellStyle name="Hard number 3 6" xfId="1148" xr:uid="{00000000-0005-0000-0000-000093040000}"/>
    <cellStyle name="Hard number 4" xfId="1149" xr:uid="{00000000-0005-0000-0000-000094040000}"/>
    <cellStyle name="Hard number 4 2" xfId="1150" xr:uid="{00000000-0005-0000-0000-000095040000}"/>
    <cellStyle name="Hard number 4 2 2" xfId="1151" xr:uid="{00000000-0005-0000-0000-000096040000}"/>
    <cellStyle name="Hard number 4 3" xfId="1152" xr:uid="{00000000-0005-0000-0000-000097040000}"/>
    <cellStyle name="Hard number 4 3 2" xfId="1153" xr:uid="{00000000-0005-0000-0000-000098040000}"/>
    <cellStyle name="Hard number 4 4" xfId="1154" xr:uid="{00000000-0005-0000-0000-000099040000}"/>
    <cellStyle name="Hard number 4 4 2" xfId="1155" xr:uid="{00000000-0005-0000-0000-00009A040000}"/>
    <cellStyle name="Hard number 4 5" xfId="1156" xr:uid="{00000000-0005-0000-0000-00009B040000}"/>
    <cellStyle name="Hard number 4 6" xfId="1157" xr:uid="{00000000-0005-0000-0000-00009C040000}"/>
    <cellStyle name="Hard number 5" xfId="1158" xr:uid="{00000000-0005-0000-0000-00009D040000}"/>
    <cellStyle name="Hard number 5 2" xfId="1159" xr:uid="{00000000-0005-0000-0000-00009E040000}"/>
    <cellStyle name="Hard number 5 2 2" xfId="1160" xr:uid="{00000000-0005-0000-0000-00009F040000}"/>
    <cellStyle name="Hard number 5 3" xfId="1161" xr:uid="{00000000-0005-0000-0000-0000A0040000}"/>
    <cellStyle name="Hard number 5 3 2" xfId="1162" xr:uid="{00000000-0005-0000-0000-0000A1040000}"/>
    <cellStyle name="Hard number 5 4" xfId="1163" xr:uid="{00000000-0005-0000-0000-0000A2040000}"/>
    <cellStyle name="Hard number 5 4 2" xfId="1164" xr:uid="{00000000-0005-0000-0000-0000A3040000}"/>
    <cellStyle name="Hard number 5 5" xfId="1165" xr:uid="{00000000-0005-0000-0000-0000A4040000}"/>
    <cellStyle name="Hard number 5 6" xfId="1166" xr:uid="{00000000-0005-0000-0000-0000A5040000}"/>
    <cellStyle name="Hard number 6" xfId="1167" xr:uid="{00000000-0005-0000-0000-0000A6040000}"/>
    <cellStyle name="Hard number 6 2" xfId="1168" xr:uid="{00000000-0005-0000-0000-0000A7040000}"/>
    <cellStyle name="Hard number 7" xfId="1169" xr:uid="{00000000-0005-0000-0000-0000A8040000}"/>
    <cellStyle name="Hard number 7 2" xfId="1170" xr:uid="{00000000-0005-0000-0000-0000A9040000}"/>
    <cellStyle name="Hard number 8" xfId="1171" xr:uid="{00000000-0005-0000-0000-0000AA040000}"/>
    <cellStyle name="Hard number 8 2" xfId="1172" xr:uid="{00000000-0005-0000-0000-0000AB040000}"/>
    <cellStyle name="Hard number 9" xfId="1173" xr:uid="{00000000-0005-0000-0000-0000AC040000}"/>
    <cellStyle name="Hard Percent" xfId="1174" xr:uid="{00000000-0005-0000-0000-0000AD040000}"/>
    <cellStyle name="Hard Percent 2" xfId="1175" xr:uid="{00000000-0005-0000-0000-0000AE040000}"/>
    <cellStyle name="hardno" xfId="1176" xr:uid="{00000000-0005-0000-0000-0000AF040000}"/>
    <cellStyle name="Header" xfId="1177" xr:uid="{00000000-0005-0000-0000-0000B0040000}"/>
    <cellStyle name="Header 2" xfId="1178" xr:uid="{00000000-0005-0000-0000-0000B1040000}"/>
    <cellStyle name="Header1" xfId="1179" xr:uid="{00000000-0005-0000-0000-0000B2040000}"/>
    <cellStyle name="Header1 2" xfId="1180" xr:uid="{00000000-0005-0000-0000-0000B3040000}"/>
    <cellStyle name="Header1 2 10" xfId="1181" xr:uid="{00000000-0005-0000-0000-0000B4040000}"/>
    <cellStyle name="Header1 2 10 2" xfId="1182" xr:uid="{00000000-0005-0000-0000-0000B5040000}"/>
    <cellStyle name="Header1 2 11" xfId="1183" xr:uid="{00000000-0005-0000-0000-0000B6040000}"/>
    <cellStyle name="Header1 2 11 2" xfId="1184" xr:uid="{00000000-0005-0000-0000-0000B7040000}"/>
    <cellStyle name="Header1 2 12" xfId="1185" xr:uid="{00000000-0005-0000-0000-0000B8040000}"/>
    <cellStyle name="Header1 2 12 2" xfId="1186" xr:uid="{00000000-0005-0000-0000-0000B9040000}"/>
    <cellStyle name="Header1 2 13" xfId="1187" xr:uid="{00000000-0005-0000-0000-0000BA040000}"/>
    <cellStyle name="Header1 2 13 2" xfId="1188" xr:uid="{00000000-0005-0000-0000-0000BB040000}"/>
    <cellStyle name="Header1 2 14" xfId="1189" xr:uid="{00000000-0005-0000-0000-0000BC040000}"/>
    <cellStyle name="Header1 2 14 2" xfId="1190" xr:uid="{00000000-0005-0000-0000-0000BD040000}"/>
    <cellStyle name="Header1 2 15" xfId="1191" xr:uid="{00000000-0005-0000-0000-0000BE040000}"/>
    <cellStyle name="Header1 2 15 2" xfId="1192" xr:uid="{00000000-0005-0000-0000-0000BF040000}"/>
    <cellStyle name="Header1 2 16" xfId="1193" xr:uid="{00000000-0005-0000-0000-0000C0040000}"/>
    <cellStyle name="Header1 2 17" xfId="1194" xr:uid="{00000000-0005-0000-0000-0000C1040000}"/>
    <cellStyle name="Header1 2 2" xfId="1195" xr:uid="{00000000-0005-0000-0000-0000C2040000}"/>
    <cellStyle name="Header1 2 2 2" xfId="1196" xr:uid="{00000000-0005-0000-0000-0000C3040000}"/>
    <cellStyle name="Header1 2 3" xfId="1197" xr:uid="{00000000-0005-0000-0000-0000C4040000}"/>
    <cellStyle name="Header1 2 3 2" xfId="1198" xr:uid="{00000000-0005-0000-0000-0000C5040000}"/>
    <cellStyle name="Header1 2 4" xfId="1199" xr:uid="{00000000-0005-0000-0000-0000C6040000}"/>
    <cellStyle name="Header1 2 4 2" xfId="1200" xr:uid="{00000000-0005-0000-0000-0000C7040000}"/>
    <cellStyle name="Header1 2 5" xfId="1201" xr:uid="{00000000-0005-0000-0000-0000C8040000}"/>
    <cellStyle name="Header1 2 5 2" xfId="1202" xr:uid="{00000000-0005-0000-0000-0000C9040000}"/>
    <cellStyle name="Header1 2 6" xfId="1203" xr:uid="{00000000-0005-0000-0000-0000CA040000}"/>
    <cellStyle name="Header1 2 6 2" xfId="1204" xr:uid="{00000000-0005-0000-0000-0000CB040000}"/>
    <cellStyle name="Header1 2 7" xfId="1205" xr:uid="{00000000-0005-0000-0000-0000CC040000}"/>
    <cellStyle name="Header1 2 7 2" xfId="1206" xr:uid="{00000000-0005-0000-0000-0000CD040000}"/>
    <cellStyle name="Header1 2 8" xfId="1207" xr:uid="{00000000-0005-0000-0000-0000CE040000}"/>
    <cellStyle name="Header1 2 8 2" xfId="1208" xr:uid="{00000000-0005-0000-0000-0000CF040000}"/>
    <cellStyle name="Header1 2 9" xfId="1209" xr:uid="{00000000-0005-0000-0000-0000D0040000}"/>
    <cellStyle name="Header1 2 9 2" xfId="1210" xr:uid="{00000000-0005-0000-0000-0000D1040000}"/>
    <cellStyle name="Header1 3" xfId="1211" xr:uid="{00000000-0005-0000-0000-0000D2040000}"/>
    <cellStyle name="Header2" xfId="1212" xr:uid="{00000000-0005-0000-0000-0000D3040000}"/>
    <cellStyle name="Header2 2" xfId="1213" xr:uid="{00000000-0005-0000-0000-0000D4040000}"/>
    <cellStyle name="Heading" xfId="1214" xr:uid="{00000000-0005-0000-0000-0000D5040000}"/>
    <cellStyle name="Heading 1" xfId="2421" xr:uid="{00000000-0005-0000-0000-0000D6040000}"/>
    <cellStyle name="Heading 1 2" xfId="1216" xr:uid="{00000000-0005-0000-0000-0000D7040000}"/>
    <cellStyle name="Heading 1 3" xfId="1215" xr:uid="{00000000-0005-0000-0000-0000D8040000}"/>
    <cellStyle name="Heading 2" xfId="2422" xr:uid="{00000000-0005-0000-0000-0000D9040000}"/>
    <cellStyle name="Heading 2 2" xfId="1218" xr:uid="{00000000-0005-0000-0000-0000DA040000}"/>
    <cellStyle name="Heading 2 3" xfId="1219" xr:uid="{00000000-0005-0000-0000-0000DB040000}"/>
    <cellStyle name="Heading 2 4" xfId="1217" xr:uid="{00000000-0005-0000-0000-0000DC040000}"/>
    <cellStyle name="Heading 3" xfId="2423" xr:uid="{00000000-0005-0000-0000-0000DD040000}"/>
    <cellStyle name="Heading 3 2" xfId="1221" xr:uid="{00000000-0005-0000-0000-0000DE040000}"/>
    <cellStyle name="Heading 3 3" xfId="1222" xr:uid="{00000000-0005-0000-0000-0000DF040000}"/>
    <cellStyle name="Heading 3 4" xfId="1220" xr:uid="{00000000-0005-0000-0000-0000E0040000}"/>
    <cellStyle name="Heading 4" xfId="2424" xr:uid="{00000000-0005-0000-0000-0000E1040000}"/>
    <cellStyle name="Heading 4 2" xfId="1224" xr:uid="{00000000-0005-0000-0000-0000E2040000}"/>
    <cellStyle name="Heading 4 3" xfId="1223" xr:uid="{00000000-0005-0000-0000-0000E3040000}"/>
    <cellStyle name="Heading1" xfId="1225" xr:uid="{00000000-0005-0000-0000-0000E4040000}"/>
    <cellStyle name="Heading2" xfId="1226" xr:uid="{00000000-0005-0000-0000-0000E5040000}"/>
    <cellStyle name="HeadingS" xfId="1227" xr:uid="{00000000-0005-0000-0000-0000E6040000}"/>
    <cellStyle name="HIGHLIGHT" xfId="1228" xr:uid="{00000000-0005-0000-0000-0000E7040000}"/>
    <cellStyle name="Historical" xfId="1229" xr:uid="{00000000-0005-0000-0000-0000E8040000}"/>
    <cellStyle name="HSBC_Workings_Number" xfId="1230" xr:uid="{00000000-0005-0000-0000-0000E9040000}"/>
    <cellStyle name="Hyperlink 10" xfId="1232" xr:uid="{00000000-0005-0000-0000-0000EB040000}"/>
    <cellStyle name="Hyperlink 11" xfId="1233" xr:uid="{00000000-0005-0000-0000-0000EC040000}"/>
    <cellStyle name="Hyperlink 2" xfId="1234" xr:uid="{00000000-0005-0000-0000-0000ED040000}"/>
    <cellStyle name="Hyperlink 2 2" xfId="1235" xr:uid="{00000000-0005-0000-0000-0000EE040000}"/>
    <cellStyle name="Hyperlink 3" xfId="1236" xr:uid="{00000000-0005-0000-0000-0000EF040000}"/>
    <cellStyle name="Hyperlink 3 2" xfId="1237" xr:uid="{00000000-0005-0000-0000-0000F0040000}"/>
    <cellStyle name="Hyperlink 4" xfId="1238" xr:uid="{00000000-0005-0000-0000-0000F1040000}"/>
    <cellStyle name="Hyperlink 4 2" xfId="1239" xr:uid="{00000000-0005-0000-0000-0000F2040000}"/>
    <cellStyle name="Hyperlink 5" xfId="1240" xr:uid="{00000000-0005-0000-0000-0000F3040000}"/>
    <cellStyle name="Hyperlink 5 2" xfId="1241" xr:uid="{00000000-0005-0000-0000-0000F4040000}"/>
    <cellStyle name="Hyperlink 6" xfId="1242" xr:uid="{00000000-0005-0000-0000-0000F5040000}"/>
    <cellStyle name="Hyperlink 7" xfId="1243" xr:uid="{00000000-0005-0000-0000-0000F6040000}"/>
    <cellStyle name="Hyperlink 8" xfId="1244" xr:uid="{00000000-0005-0000-0000-0000F7040000}"/>
    <cellStyle name="Hyperlink 9" xfId="1245" xr:uid="{00000000-0005-0000-0000-0000F8040000}"/>
    <cellStyle name="Incorreto" xfId="1246" xr:uid="{00000000-0005-0000-0000-0000FA040000}"/>
    <cellStyle name="InLink" xfId="1247" xr:uid="{00000000-0005-0000-0000-0000FB040000}"/>
    <cellStyle name="Input (0dp#)" xfId="1248" xr:uid="{00000000-0005-0000-0000-0000FC040000}"/>
    <cellStyle name="Input (0dp%)" xfId="1249" xr:uid="{00000000-0005-0000-0000-0000FD040000}"/>
    <cellStyle name="Input (1dp#)" xfId="1250" xr:uid="{00000000-0005-0000-0000-0000FE040000}"/>
    <cellStyle name="Input (1dp%)" xfId="1251" xr:uid="{00000000-0005-0000-0000-0000FF040000}"/>
    <cellStyle name="Input (1dpx)" xfId="1252" xr:uid="{00000000-0005-0000-0000-000000050000}"/>
    <cellStyle name="Input (2dp#)" xfId="1253" xr:uid="{00000000-0005-0000-0000-000001050000}"/>
    <cellStyle name="Input (2dp%)" xfId="1254" xr:uid="{00000000-0005-0000-0000-000002050000}"/>
    <cellStyle name="Input [yellow]" xfId="1255" xr:uid="{00000000-0005-0000-0000-000003050000}"/>
    <cellStyle name="Input 10" xfId="1256" xr:uid="{00000000-0005-0000-0000-000004050000}"/>
    <cellStyle name="Input 10 2" xfId="1257" xr:uid="{00000000-0005-0000-0000-000005050000}"/>
    <cellStyle name="Input 11" xfId="1258" xr:uid="{00000000-0005-0000-0000-000006050000}"/>
    <cellStyle name="Input 11 2" xfId="1259" xr:uid="{00000000-0005-0000-0000-000007050000}"/>
    <cellStyle name="Input 2" xfId="1260" xr:uid="{00000000-0005-0000-0000-000008050000}"/>
    <cellStyle name="Input 2 2" xfId="1261" xr:uid="{00000000-0005-0000-0000-000009050000}"/>
    <cellStyle name="Input 3" xfId="1262" xr:uid="{00000000-0005-0000-0000-00000A050000}"/>
    <cellStyle name="Input 3 2" xfId="1263" xr:uid="{00000000-0005-0000-0000-00000B050000}"/>
    <cellStyle name="Input 4" xfId="1264" xr:uid="{00000000-0005-0000-0000-00000C050000}"/>
    <cellStyle name="Input 4 2" xfId="1265" xr:uid="{00000000-0005-0000-0000-00000D050000}"/>
    <cellStyle name="Input 5" xfId="1266" xr:uid="{00000000-0005-0000-0000-00000E050000}"/>
    <cellStyle name="Input 5 2" xfId="1267" xr:uid="{00000000-0005-0000-0000-00000F050000}"/>
    <cellStyle name="Input 6" xfId="1268" xr:uid="{00000000-0005-0000-0000-000010050000}"/>
    <cellStyle name="Input 6 2" xfId="1269" xr:uid="{00000000-0005-0000-0000-000011050000}"/>
    <cellStyle name="Input 7" xfId="1270" xr:uid="{00000000-0005-0000-0000-000012050000}"/>
    <cellStyle name="Input 7 2" xfId="1271" xr:uid="{00000000-0005-0000-0000-000013050000}"/>
    <cellStyle name="Input 8" xfId="1272" xr:uid="{00000000-0005-0000-0000-000014050000}"/>
    <cellStyle name="Input 8 2" xfId="1273" xr:uid="{00000000-0005-0000-0000-000015050000}"/>
    <cellStyle name="Input 9" xfId="1274" xr:uid="{00000000-0005-0000-0000-000016050000}"/>
    <cellStyle name="Input 9 2" xfId="1275" xr:uid="{00000000-0005-0000-0000-000017050000}"/>
    <cellStyle name="Input, 0 dec" xfId="1276" xr:uid="{00000000-0005-0000-0000-000018050000}"/>
    <cellStyle name="Input, 1 dec" xfId="1277" xr:uid="{00000000-0005-0000-0000-000019050000}"/>
    <cellStyle name="Input, 2 dec" xfId="1278" xr:uid="{00000000-0005-0000-0000-00001A050000}"/>
    <cellStyle name="InputBlueFont" xfId="1279" xr:uid="{00000000-0005-0000-0000-00001B050000}"/>
    <cellStyle name="Integer" xfId="1280" xr:uid="{00000000-0005-0000-0000-00001C050000}"/>
    <cellStyle name="Item" xfId="1281" xr:uid="{00000000-0005-0000-0000-00001D050000}"/>
    <cellStyle name="Items_Optional" xfId="1282" xr:uid="{00000000-0005-0000-0000-00001E050000}"/>
    <cellStyle name="ItemTypeClass" xfId="1283" xr:uid="{00000000-0005-0000-0000-00001F050000}"/>
    <cellStyle name="James" xfId="1284" xr:uid="{00000000-0005-0000-0000-000020050000}"/>
    <cellStyle name="Kontrolní buňka" xfId="1285" xr:uid="{00000000-0005-0000-0000-000021050000}"/>
    <cellStyle name="lead" xfId="1286" xr:uid="{00000000-0005-0000-0000-000022050000}"/>
    <cellStyle name="Lien hypertexte visité_operating 230703" xfId="1287" xr:uid="{00000000-0005-0000-0000-000023050000}"/>
    <cellStyle name="Lien hypertexte_Fees estimates" xfId="1288" xr:uid="{00000000-0005-0000-0000-000024050000}"/>
    <cellStyle name="Linked Cell" xfId="2425" xr:uid="{00000000-0005-0000-0000-000025050000}"/>
    <cellStyle name="Linked Cell 2" xfId="1290" xr:uid="{00000000-0005-0000-0000-000026050000}"/>
    <cellStyle name="Linked Cell 3" xfId="1289" xr:uid="{00000000-0005-0000-0000-000027050000}"/>
    <cellStyle name="LirekWh" xfId="1291" xr:uid="{00000000-0005-0000-0000-000028050000}"/>
    <cellStyle name="LirekWh 2" xfId="1292" xr:uid="{00000000-0005-0000-0000-000029050000}"/>
    <cellStyle name="LirekWh 3" xfId="1293" xr:uid="{00000000-0005-0000-0000-00002A050000}"/>
    <cellStyle name="LirekWh 4" xfId="1294" xr:uid="{00000000-0005-0000-0000-00002B050000}"/>
    <cellStyle name="LirekWh 5" xfId="1295" xr:uid="{00000000-0005-0000-0000-00002C050000}"/>
    <cellStyle name="LirekWh2" xfId="1296" xr:uid="{00000000-0005-0000-0000-00002D050000}"/>
    <cellStyle name="LirekWh2 2" xfId="1297" xr:uid="{00000000-0005-0000-0000-00002E050000}"/>
    <cellStyle name="LirekWh2 2 2" xfId="1298" xr:uid="{00000000-0005-0000-0000-00002F050000}"/>
    <cellStyle name="LirekWh2 3" xfId="1299" xr:uid="{00000000-0005-0000-0000-000030050000}"/>
    <cellStyle name="LirekWh2 3 2" xfId="1300" xr:uid="{00000000-0005-0000-0000-000031050000}"/>
    <cellStyle name="LirekWh2 4" xfId="1301" xr:uid="{00000000-0005-0000-0000-000032050000}"/>
    <cellStyle name="LirekWh2 4 2" xfId="1302" xr:uid="{00000000-0005-0000-0000-000033050000}"/>
    <cellStyle name="LirekWh2 5" xfId="1303" xr:uid="{00000000-0005-0000-0000-000034050000}"/>
    <cellStyle name="LirekWh2 5 2" xfId="1304" xr:uid="{00000000-0005-0000-0000-000035050000}"/>
    <cellStyle name="LirekWh2 6" xfId="1305" xr:uid="{00000000-0005-0000-0000-000036050000}"/>
    <cellStyle name="MainTitle" xfId="1306" xr:uid="{00000000-0005-0000-0000-000037050000}"/>
    <cellStyle name="MainTitle 2" xfId="1307" xr:uid="{00000000-0005-0000-0000-000038050000}"/>
    <cellStyle name="MainTitle 3" xfId="1308" xr:uid="{00000000-0005-0000-0000-000039050000}"/>
    <cellStyle name="MainTitle 4" xfId="1309" xr:uid="{00000000-0005-0000-0000-00003A050000}"/>
    <cellStyle name="MainTitle 5" xfId="1310" xr:uid="{00000000-0005-0000-0000-00003B050000}"/>
    <cellStyle name="Margin" xfId="1311" xr:uid="{00000000-0005-0000-0000-00003C050000}"/>
    <cellStyle name="měny_Bil.príjmov a výdajov" xfId="1312" xr:uid="{00000000-0005-0000-0000-00003D050000}"/>
    <cellStyle name="Migliaia" xfId="1" builtinId="3"/>
    <cellStyle name="Migliaia (0)" xfId="1313" xr:uid="{00000000-0005-0000-0000-00003F050000}"/>
    <cellStyle name="Migliaia (0) 2" xfId="1314" xr:uid="{00000000-0005-0000-0000-000040050000}"/>
    <cellStyle name="Migliaia (0)_ NOMINATIVI Euro" xfId="1315" xr:uid="{00000000-0005-0000-0000-000041050000}"/>
    <cellStyle name="Migliaia [0] 2" xfId="1316" xr:uid="{00000000-0005-0000-0000-000043050000}"/>
    <cellStyle name="Migliaia [0] 2 2" xfId="1317" xr:uid="{00000000-0005-0000-0000-000044050000}"/>
    <cellStyle name="Migliaia [0] 3" xfId="1318" xr:uid="{00000000-0005-0000-0000-000045050000}"/>
    <cellStyle name="Migliaia 10" xfId="1319" xr:uid="{00000000-0005-0000-0000-000046050000}"/>
    <cellStyle name="Migliaia 11" xfId="1320" xr:uid="{00000000-0005-0000-0000-000047050000}"/>
    <cellStyle name="Migliaia 12" xfId="1321" xr:uid="{00000000-0005-0000-0000-000048050000}"/>
    <cellStyle name="Migliaia 13" xfId="1322" xr:uid="{00000000-0005-0000-0000-000049050000}"/>
    <cellStyle name="Migliaia 14" xfId="1323" xr:uid="{00000000-0005-0000-0000-00004A050000}"/>
    <cellStyle name="Migliaia 15" xfId="1324" xr:uid="{00000000-0005-0000-0000-00004B050000}"/>
    <cellStyle name="Migliaia 16" xfId="1325" xr:uid="{00000000-0005-0000-0000-00004C050000}"/>
    <cellStyle name="Migliaia 17" xfId="1326" xr:uid="{00000000-0005-0000-0000-00004D050000}"/>
    <cellStyle name="Migliaia 18" xfId="1327" xr:uid="{00000000-0005-0000-0000-00004E050000}"/>
    <cellStyle name="Migliaia 2" xfId="13" xr:uid="{00000000-0005-0000-0000-00004F050000}"/>
    <cellStyle name="Migliaia 2 2" xfId="1329" xr:uid="{00000000-0005-0000-0000-000050050000}"/>
    <cellStyle name="Migliaia 2 2 2" xfId="1330" xr:uid="{00000000-0005-0000-0000-000051050000}"/>
    <cellStyle name="Migliaia 2 3" xfId="1331" xr:uid="{00000000-0005-0000-0000-000052050000}"/>
    <cellStyle name="Migliaia 2 3 2" xfId="1332" xr:uid="{00000000-0005-0000-0000-000053050000}"/>
    <cellStyle name="Migliaia 2 4" xfId="1333" xr:uid="{00000000-0005-0000-0000-000054050000}"/>
    <cellStyle name="Migliaia 2 5" xfId="1328" xr:uid="{00000000-0005-0000-0000-000055050000}"/>
    <cellStyle name="Migliaia 2 5 2" xfId="2430" xr:uid="{00000000-0005-0000-0000-000056050000}"/>
    <cellStyle name="Migliaia 3" xfId="1334" xr:uid="{00000000-0005-0000-0000-000057050000}"/>
    <cellStyle name="Migliaia 3 2" xfId="1335" xr:uid="{00000000-0005-0000-0000-000058050000}"/>
    <cellStyle name="Migliaia 4" xfId="1336" xr:uid="{00000000-0005-0000-0000-000059050000}"/>
    <cellStyle name="Migliaia 4 2" xfId="1337" xr:uid="{00000000-0005-0000-0000-00005A050000}"/>
    <cellStyle name="Migliaia 4 2 2" xfId="1338" xr:uid="{00000000-0005-0000-0000-00005B050000}"/>
    <cellStyle name="Migliaia 41" xfId="1339" xr:uid="{00000000-0005-0000-0000-00005C050000}"/>
    <cellStyle name="Migliaia 5" xfId="1340" xr:uid="{00000000-0005-0000-0000-00005D050000}"/>
    <cellStyle name="Migliaia 5 2" xfId="1341" xr:uid="{00000000-0005-0000-0000-00005E050000}"/>
    <cellStyle name="Migliaia 5 2 2" xfId="1342" xr:uid="{00000000-0005-0000-0000-00005F050000}"/>
    <cellStyle name="Migliaia 5 3" xfId="1343" xr:uid="{00000000-0005-0000-0000-000060050000}"/>
    <cellStyle name="Migliaia 6" xfId="1344" xr:uid="{00000000-0005-0000-0000-000061050000}"/>
    <cellStyle name="Migliaia 6 2" xfId="1345" xr:uid="{00000000-0005-0000-0000-000062050000}"/>
    <cellStyle name="Migliaia 6 2 2" xfId="1346" xr:uid="{00000000-0005-0000-0000-000063050000}"/>
    <cellStyle name="Migliaia 6 3" xfId="1347" xr:uid="{00000000-0005-0000-0000-000064050000}"/>
    <cellStyle name="Migliaia 7" xfId="1348" xr:uid="{00000000-0005-0000-0000-000065050000}"/>
    <cellStyle name="Migliaia 7 2" xfId="1349" xr:uid="{00000000-0005-0000-0000-000066050000}"/>
    <cellStyle name="Migliaia 8" xfId="1350" xr:uid="{00000000-0005-0000-0000-000067050000}"/>
    <cellStyle name="Migliaia 9" xfId="1351" xr:uid="{00000000-0005-0000-0000-000068050000}"/>
    <cellStyle name="Millares [00]" xfId="1352" xr:uid="{00000000-0005-0000-0000-000069050000}"/>
    <cellStyle name="Millares 14" xfId="1353" xr:uid="{00000000-0005-0000-0000-00006A050000}"/>
    <cellStyle name="Millares 2" xfId="6" xr:uid="{00000000-0005-0000-0000-00006B050000}"/>
    <cellStyle name="Millares 2 2" xfId="1355" xr:uid="{00000000-0005-0000-0000-00006C050000}"/>
    <cellStyle name="Millares 2 3" xfId="1356" xr:uid="{00000000-0005-0000-0000-00006D050000}"/>
    <cellStyle name="Millares 2 4" xfId="1357" xr:uid="{00000000-0005-0000-0000-00006E050000}"/>
    <cellStyle name="Millares 2 5" xfId="1358" xr:uid="{00000000-0005-0000-0000-00006F050000}"/>
    <cellStyle name="Millares 2 6" xfId="1354" xr:uid="{00000000-0005-0000-0000-000070050000}"/>
    <cellStyle name="Millares 2_Xl0000107" xfId="1359" xr:uid="{00000000-0005-0000-0000-000071050000}"/>
    <cellStyle name="Millares 3" xfId="1360" xr:uid="{00000000-0005-0000-0000-000072050000}"/>
    <cellStyle name="Millares 4" xfId="1361" xr:uid="{00000000-0005-0000-0000-000073050000}"/>
    <cellStyle name="Millares 5" xfId="1362" xr:uid="{00000000-0005-0000-0000-000074050000}"/>
    <cellStyle name="Millares 8" xfId="1363" xr:uid="{00000000-0005-0000-0000-000075050000}"/>
    <cellStyle name="Milliers [0]_!!!GO" xfId="1364" xr:uid="{00000000-0005-0000-0000-000076050000}"/>
    <cellStyle name="Milliers_!!!GO" xfId="1365" xr:uid="{00000000-0005-0000-0000-000077050000}"/>
    <cellStyle name="mine" xfId="1366" xr:uid="{00000000-0005-0000-0000-000078050000}"/>
    <cellStyle name="Misto" xfId="1367" xr:uid="{00000000-0005-0000-0000-000079050000}"/>
    <cellStyle name="mkt. cap" xfId="1368" xr:uid="{00000000-0005-0000-0000-00007A050000}"/>
    <cellStyle name="Moeda [0]_anexo_11_CDSA" xfId="1369" xr:uid="{00000000-0005-0000-0000-00007B050000}"/>
    <cellStyle name="Moeda_anexo_11_CDSA" xfId="1370" xr:uid="{00000000-0005-0000-0000-00007C050000}"/>
    <cellStyle name="Moeda0" xfId="1371" xr:uid="{00000000-0005-0000-0000-00007D050000}"/>
    <cellStyle name="Mon?aire [0]_!!!GO" xfId="1372" xr:uid="{00000000-0005-0000-0000-00007E050000}"/>
    <cellStyle name="Mon?aire_!!!GO" xfId="1373" xr:uid="{00000000-0005-0000-0000-00007F050000}"/>
    <cellStyle name="Monétaire [0]_~0044223" xfId="1374" xr:uid="{00000000-0005-0000-0000-000080050000}"/>
    <cellStyle name="Monétaire_~0044223" xfId="1375" xr:uid="{00000000-0005-0000-0000-000081050000}"/>
    <cellStyle name="Multiple" xfId="1376" xr:uid="{00000000-0005-0000-0000-000082050000}"/>
    <cellStyle name="Multiple 2" xfId="1377" xr:uid="{00000000-0005-0000-0000-000083050000}"/>
    <cellStyle name="Multiple, 1 dec" xfId="1378" xr:uid="{00000000-0005-0000-0000-000084050000}"/>
    <cellStyle name="Multiple, 2 dec" xfId="1379" xr:uid="{00000000-0005-0000-0000-000085050000}"/>
    <cellStyle name="Multiple_bristol1607" xfId="1380" xr:uid="{00000000-0005-0000-0000-000086050000}"/>
    <cellStyle name="MultipleSpace" xfId="1381" xr:uid="{00000000-0005-0000-0000-000087050000}"/>
    <cellStyle name="Nadpis 1" xfId="1382" xr:uid="{00000000-0005-0000-0000-000088050000}"/>
    <cellStyle name="Nadpis 2" xfId="1383" xr:uid="{00000000-0005-0000-0000-000089050000}"/>
    <cellStyle name="Nadpis 3" xfId="1384" xr:uid="{00000000-0005-0000-0000-00008A050000}"/>
    <cellStyle name="Nadpis 4" xfId="1385" xr:uid="{00000000-0005-0000-0000-00008B050000}"/>
    <cellStyle name="Název" xfId="1386" xr:uid="{00000000-0005-0000-0000-00008C050000}"/>
    <cellStyle name="neg0.0" xfId="1387" xr:uid="{00000000-0005-0000-0000-00008D050000}"/>
    <cellStyle name="Neutra" xfId="1388" xr:uid="{00000000-0005-0000-0000-00008E050000}"/>
    <cellStyle name="Neutral 2" xfId="1389" xr:uid="{00000000-0005-0000-0000-00008F050000}"/>
    <cellStyle name="Neutrale 10" xfId="1390" xr:uid="{00000000-0005-0000-0000-000090050000}"/>
    <cellStyle name="Neutrale 11" xfId="1391" xr:uid="{00000000-0005-0000-0000-000091050000}"/>
    <cellStyle name="Neutrale 2" xfId="1392" xr:uid="{00000000-0005-0000-0000-000092050000}"/>
    <cellStyle name="Neutrale 3" xfId="1393" xr:uid="{00000000-0005-0000-0000-000093050000}"/>
    <cellStyle name="Neutrale 4" xfId="1394" xr:uid="{00000000-0005-0000-0000-000094050000}"/>
    <cellStyle name="Neutrale 5" xfId="1395" xr:uid="{00000000-0005-0000-0000-000095050000}"/>
    <cellStyle name="Neutrale 6" xfId="1396" xr:uid="{00000000-0005-0000-0000-000096050000}"/>
    <cellStyle name="Neutrale 7" xfId="1397" xr:uid="{00000000-0005-0000-0000-000097050000}"/>
    <cellStyle name="Neutrale 8" xfId="1398" xr:uid="{00000000-0005-0000-0000-000098050000}"/>
    <cellStyle name="Neutrale 9" xfId="1399" xr:uid="{00000000-0005-0000-0000-000099050000}"/>
    <cellStyle name="Neutrální" xfId="1400" xr:uid="{00000000-0005-0000-0000-00009A050000}"/>
    <cellStyle name="new style" xfId="1401" xr:uid="{00000000-0005-0000-0000-00009B050000}"/>
    <cellStyle name="no dec" xfId="1402" xr:uid="{00000000-0005-0000-0000-00009C050000}"/>
    <cellStyle name="No_Ombraverde9" xfId="1403" xr:uid="{00000000-0005-0000-0000-00009D050000}"/>
    <cellStyle name="No-definido" xfId="1404" xr:uid="{00000000-0005-0000-0000-00009E050000}"/>
    <cellStyle name="Non_definito" xfId="1405" xr:uid="{00000000-0005-0000-0000-00009F050000}"/>
    <cellStyle name="nonmultiple" xfId="1406" xr:uid="{00000000-0005-0000-0000-0000A0050000}"/>
    <cellStyle name="nonpercentdum" xfId="1407" xr:uid="{00000000-0005-0000-0000-0000A1050000}"/>
    <cellStyle name="Normal - Style1" xfId="1408" xr:uid="{00000000-0005-0000-0000-0000A2050000}"/>
    <cellStyle name="Normal - Style1 2" xfId="1409" xr:uid="{00000000-0005-0000-0000-0000A3050000}"/>
    <cellStyle name="Normal - Style1 3" xfId="1410" xr:uid="{00000000-0005-0000-0000-0000A4050000}"/>
    <cellStyle name="Normal - Style1 4" xfId="1411" xr:uid="{00000000-0005-0000-0000-0000A5050000}"/>
    <cellStyle name="Normal - Style1 5" xfId="1412" xr:uid="{00000000-0005-0000-0000-0000A6050000}"/>
    <cellStyle name="Normal - Style2" xfId="1413" xr:uid="{00000000-0005-0000-0000-0000A7050000}"/>
    <cellStyle name="Normal - Style2 2" xfId="1414" xr:uid="{00000000-0005-0000-0000-0000A8050000}"/>
    <cellStyle name="Normal - Style3" xfId="1415" xr:uid="{00000000-0005-0000-0000-0000A9050000}"/>
    <cellStyle name="Normal - Style3 2" xfId="1416" xr:uid="{00000000-0005-0000-0000-0000AA050000}"/>
    <cellStyle name="Normal - Style4" xfId="1417" xr:uid="{00000000-0005-0000-0000-0000AB050000}"/>
    <cellStyle name="Normal - Style4 2" xfId="1418" xr:uid="{00000000-0005-0000-0000-0000AC050000}"/>
    <cellStyle name="Normal - Style5" xfId="1419" xr:uid="{00000000-0005-0000-0000-0000AD050000}"/>
    <cellStyle name="Normal - Style5 2" xfId="1420" xr:uid="{00000000-0005-0000-0000-0000AE050000}"/>
    <cellStyle name="Normal - Style6" xfId="1421" xr:uid="{00000000-0005-0000-0000-0000AF050000}"/>
    <cellStyle name="Normal - Style6 2" xfId="1422" xr:uid="{00000000-0005-0000-0000-0000B0050000}"/>
    <cellStyle name="Normal - Style7" xfId="1423" xr:uid="{00000000-0005-0000-0000-0000B1050000}"/>
    <cellStyle name="Normal - Style7 2" xfId="1424" xr:uid="{00000000-0005-0000-0000-0000B2050000}"/>
    <cellStyle name="Normal - Style8" xfId="1425" xr:uid="{00000000-0005-0000-0000-0000B3050000}"/>
    <cellStyle name="Normal - Style8 2" xfId="1426" xr:uid="{00000000-0005-0000-0000-0000B4050000}"/>
    <cellStyle name="Normal 10" xfId="1427" xr:uid="{00000000-0005-0000-0000-0000B5050000}"/>
    <cellStyle name="Normal 10 2" xfId="1428" xr:uid="{00000000-0005-0000-0000-0000B6050000}"/>
    <cellStyle name="Normal 11" xfId="1429" xr:uid="{00000000-0005-0000-0000-0000B7050000}"/>
    <cellStyle name="Normal 12" xfId="1430" xr:uid="{00000000-0005-0000-0000-0000B8050000}"/>
    <cellStyle name="Normal 13" xfId="1431" xr:uid="{00000000-0005-0000-0000-0000B9050000}"/>
    <cellStyle name="Normal 14" xfId="1432" xr:uid="{00000000-0005-0000-0000-0000BA050000}"/>
    <cellStyle name="Normal 15" xfId="1433" xr:uid="{00000000-0005-0000-0000-0000BB050000}"/>
    <cellStyle name="Normal 16" xfId="1434" xr:uid="{00000000-0005-0000-0000-0000BC050000}"/>
    <cellStyle name="Normal 2" xfId="7" xr:uid="{00000000-0005-0000-0000-0000BD050000}"/>
    <cellStyle name="Normal 2 2" xfId="1436" xr:uid="{00000000-0005-0000-0000-0000BE050000}"/>
    <cellStyle name="Normal 2 2 2" xfId="1437" xr:uid="{00000000-0005-0000-0000-0000BF050000}"/>
    <cellStyle name="Normal 2 2 2 2" xfId="1438" xr:uid="{00000000-0005-0000-0000-0000C0050000}"/>
    <cellStyle name="Normal 2 2 3" xfId="1439" xr:uid="{00000000-0005-0000-0000-0000C1050000}"/>
    <cellStyle name="Normal 2 3" xfId="1440" xr:uid="{00000000-0005-0000-0000-0000C2050000}"/>
    <cellStyle name="Normal 2 3 2" xfId="1441" xr:uid="{00000000-0005-0000-0000-0000C3050000}"/>
    <cellStyle name="Normal 2 3 3" xfId="1442" xr:uid="{00000000-0005-0000-0000-0000C4050000}"/>
    <cellStyle name="Normal 2 4" xfId="1443" xr:uid="{00000000-0005-0000-0000-0000C5050000}"/>
    <cellStyle name="Normal 2 4 2" xfId="1444" xr:uid="{00000000-0005-0000-0000-0000C6050000}"/>
    <cellStyle name="Normal 2 5" xfId="1445" xr:uid="{00000000-0005-0000-0000-0000C7050000}"/>
    <cellStyle name="Normal 2 6" xfId="1435" xr:uid="{00000000-0005-0000-0000-0000C8050000}"/>
    <cellStyle name="Normal 2_20110402_Internal_Benchmark_KPI_v67_nonlinks_DC" xfId="1446" xr:uid="{00000000-0005-0000-0000-0000C9050000}"/>
    <cellStyle name="Normal 3" xfId="8" xr:uid="{00000000-0005-0000-0000-0000CA050000}"/>
    <cellStyle name="Normal 3 2" xfId="1448" xr:uid="{00000000-0005-0000-0000-0000CB050000}"/>
    <cellStyle name="Normal 3 2 2" xfId="1449" xr:uid="{00000000-0005-0000-0000-0000CC050000}"/>
    <cellStyle name="Normal 3 2 3" xfId="1450" xr:uid="{00000000-0005-0000-0000-0000CD050000}"/>
    <cellStyle name="Normal 3 3" xfId="1451" xr:uid="{00000000-0005-0000-0000-0000CE050000}"/>
    <cellStyle name="Normal 3 4" xfId="1452" xr:uid="{00000000-0005-0000-0000-0000CF050000}"/>
    <cellStyle name="Normal 3 5" xfId="1447" xr:uid="{00000000-0005-0000-0000-0000D0050000}"/>
    <cellStyle name="Normal 3_20110402_Internal_Benchmark_KPI_v67_nonlinks_DC" xfId="1453" xr:uid="{00000000-0005-0000-0000-0000D1050000}"/>
    <cellStyle name="Normal 34" xfId="1454" xr:uid="{00000000-0005-0000-0000-0000D2050000}"/>
    <cellStyle name="Normal 34 2" xfId="1455" xr:uid="{00000000-0005-0000-0000-0000D3050000}"/>
    <cellStyle name="Normal 36" xfId="1456" xr:uid="{00000000-0005-0000-0000-0000D4050000}"/>
    <cellStyle name="Normal 36 2" xfId="1457" xr:uid="{00000000-0005-0000-0000-0000D5050000}"/>
    <cellStyle name="Normal 4" xfId="4" xr:uid="{00000000-0005-0000-0000-0000D6050000}"/>
    <cellStyle name="Normal 4 2" xfId="1459" xr:uid="{00000000-0005-0000-0000-0000D7050000}"/>
    <cellStyle name="Normal 4 2 2" xfId="1460" xr:uid="{00000000-0005-0000-0000-0000D8050000}"/>
    <cellStyle name="Normal 4 2 2 2" xfId="1461" xr:uid="{00000000-0005-0000-0000-0000D9050000}"/>
    <cellStyle name="Normal 4 2 3" xfId="1462" xr:uid="{00000000-0005-0000-0000-0000DA050000}"/>
    <cellStyle name="Normal 4 3" xfId="1463" xr:uid="{00000000-0005-0000-0000-0000DB050000}"/>
    <cellStyle name="Normal 4 3 2" xfId="1464" xr:uid="{00000000-0005-0000-0000-0000DC050000}"/>
    <cellStyle name="Normal 4 3 2 2" xfId="1465" xr:uid="{00000000-0005-0000-0000-0000DD050000}"/>
    <cellStyle name="Normal 4 3 3" xfId="1466" xr:uid="{00000000-0005-0000-0000-0000DE050000}"/>
    <cellStyle name="Normal 4 4" xfId="1467" xr:uid="{00000000-0005-0000-0000-0000DF050000}"/>
    <cellStyle name="Normal 4 4 2" xfId="1468" xr:uid="{00000000-0005-0000-0000-0000E0050000}"/>
    <cellStyle name="Normal 4 5" xfId="1469" xr:uid="{00000000-0005-0000-0000-0000E1050000}"/>
    <cellStyle name="Normal 4 6" xfId="1458" xr:uid="{00000000-0005-0000-0000-0000E2050000}"/>
    <cellStyle name="Normal 5" xfId="1470" xr:uid="{00000000-0005-0000-0000-0000E3050000}"/>
    <cellStyle name="Normal 5 2" xfId="1471" xr:uid="{00000000-0005-0000-0000-0000E4050000}"/>
    <cellStyle name="Normal 5 2 2" xfId="1472" xr:uid="{00000000-0005-0000-0000-0000E5050000}"/>
    <cellStyle name="Normal 5 3" xfId="1473" xr:uid="{00000000-0005-0000-0000-0000E6050000}"/>
    <cellStyle name="Normal 6" xfId="1474" xr:uid="{00000000-0005-0000-0000-0000E7050000}"/>
    <cellStyle name="Normal 6 2" xfId="1475" xr:uid="{00000000-0005-0000-0000-0000E8050000}"/>
    <cellStyle name="Normal 7" xfId="1476" xr:uid="{00000000-0005-0000-0000-0000E9050000}"/>
    <cellStyle name="Normal 7 2" xfId="1477" xr:uid="{00000000-0005-0000-0000-0000EA050000}"/>
    <cellStyle name="Normal 7 2 2" xfId="1478" xr:uid="{00000000-0005-0000-0000-0000EB050000}"/>
    <cellStyle name="Normal 7 3" xfId="1479" xr:uid="{00000000-0005-0000-0000-0000EC050000}"/>
    <cellStyle name="Normal 8" xfId="1480" xr:uid="{00000000-0005-0000-0000-0000ED050000}"/>
    <cellStyle name="Normal 8 2" xfId="1481" xr:uid="{00000000-0005-0000-0000-0000EE050000}"/>
    <cellStyle name="Normal 9" xfId="1482" xr:uid="{00000000-0005-0000-0000-0000EF050000}"/>
    <cellStyle name="Normal 9 2" xfId="1483" xr:uid="{00000000-0005-0000-0000-0000F0050000}"/>
    <cellStyle name="Normal Bold" xfId="1484" xr:uid="{00000000-0005-0000-0000-0000F1050000}"/>
    <cellStyle name="Normale" xfId="0" builtinId="0"/>
    <cellStyle name="Normale 10" xfId="1485" xr:uid="{00000000-0005-0000-0000-0000F3050000}"/>
    <cellStyle name="Normale 10 2" xfId="1486" xr:uid="{00000000-0005-0000-0000-0000F4050000}"/>
    <cellStyle name="Normale 10 2 2" xfId="1487" xr:uid="{00000000-0005-0000-0000-0000F5050000}"/>
    <cellStyle name="Normale 10 3" xfId="1488" xr:uid="{00000000-0005-0000-0000-0000F6050000}"/>
    <cellStyle name="Normale 10 3 2" xfId="1489" xr:uid="{00000000-0005-0000-0000-0000F7050000}"/>
    <cellStyle name="Normale 10 4" xfId="1490" xr:uid="{00000000-0005-0000-0000-0000F8050000}"/>
    <cellStyle name="Normale 11" xfId="1491" xr:uid="{00000000-0005-0000-0000-0000F9050000}"/>
    <cellStyle name="Normale 11 2" xfId="1492" xr:uid="{00000000-0005-0000-0000-0000FA050000}"/>
    <cellStyle name="Normale 11 2 2" xfId="1493" xr:uid="{00000000-0005-0000-0000-0000FB050000}"/>
    <cellStyle name="Normale 11 3" xfId="1494" xr:uid="{00000000-0005-0000-0000-0000FC050000}"/>
    <cellStyle name="Normale 12" xfId="1495" xr:uid="{00000000-0005-0000-0000-0000FD050000}"/>
    <cellStyle name="Normale 12 2" xfId="1496" xr:uid="{00000000-0005-0000-0000-0000FE050000}"/>
    <cellStyle name="Normale 13" xfId="1497" xr:uid="{00000000-0005-0000-0000-0000FF050000}"/>
    <cellStyle name="Normale 13 2" xfId="1498" xr:uid="{00000000-0005-0000-0000-000000060000}"/>
    <cellStyle name="Normale 14" xfId="1499" xr:uid="{00000000-0005-0000-0000-000001060000}"/>
    <cellStyle name="Normale 14 2" xfId="1500" xr:uid="{00000000-0005-0000-0000-000002060000}"/>
    <cellStyle name="Normale 15" xfId="1501" xr:uid="{00000000-0005-0000-0000-000003060000}"/>
    <cellStyle name="Normale 15 2" xfId="1502" xr:uid="{00000000-0005-0000-0000-000004060000}"/>
    <cellStyle name="Normale 16" xfId="1503" xr:uid="{00000000-0005-0000-0000-000005060000}"/>
    <cellStyle name="Normale 16 2" xfId="1504" xr:uid="{00000000-0005-0000-0000-000006060000}"/>
    <cellStyle name="Normale 16 2 2" xfId="1505" xr:uid="{00000000-0005-0000-0000-000007060000}"/>
    <cellStyle name="Normale 16 3" xfId="1506" xr:uid="{00000000-0005-0000-0000-000008060000}"/>
    <cellStyle name="Normale 16 4" xfId="1507" xr:uid="{00000000-0005-0000-0000-000009060000}"/>
    <cellStyle name="Normale 17" xfId="1508" xr:uid="{00000000-0005-0000-0000-00000A060000}"/>
    <cellStyle name="Normale 17 2" xfId="1509" xr:uid="{00000000-0005-0000-0000-00000B060000}"/>
    <cellStyle name="Normale 17 2 2" xfId="1510" xr:uid="{00000000-0005-0000-0000-00000C060000}"/>
    <cellStyle name="Normale 17 3" xfId="1511" xr:uid="{00000000-0005-0000-0000-00000D060000}"/>
    <cellStyle name="Normale 18" xfId="1512" xr:uid="{00000000-0005-0000-0000-00000E060000}"/>
    <cellStyle name="Normale 18 2" xfId="1513" xr:uid="{00000000-0005-0000-0000-00000F060000}"/>
    <cellStyle name="Normale 19" xfId="1514" xr:uid="{00000000-0005-0000-0000-000010060000}"/>
    <cellStyle name="Normale 19 2" xfId="1515" xr:uid="{00000000-0005-0000-0000-000011060000}"/>
    <cellStyle name="Normale 2" xfId="15" xr:uid="{00000000-0005-0000-0000-000012060000}"/>
    <cellStyle name="Normale 2 2" xfId="1517" xr:uid="{00000000-0005-0000-0000-000013060000}"/>
    <cellStyle name="Normale 2 2 2" xfId="1518" xr:uid="{00000000-0005-0000-0000-000014060000}"/>
    <cellStyle name="Normale 2 2 3" xfId="1519" xr:uid="{00000000-0005-0000-0000-000015060000}"/>
    <cellStyle name="Normale 2 3" xfId="1520" xr:uid="{00000000-0005-0000-0000-000016060000}"/>
    <cellStyle name="Normale 2 3 2" xfId="1521" xr:uid="{00000000-0005-0000-0000-000017060000}"/>
    <cellStyle name="Normale 2 4" xfId="1522" xr:uid="{00000000-0005-0000-0000-000018060000}"/>
    <cellStyle name="Normale 2 4 2" xfId="1523" xr:uid="{00000000-0005-0000-0000-000019060000}"/>
    <cellStyle name="Normale 2 5" xfId="1524" xr:uid="{00000000-0005-0000-0000-00001A060000}"/>
    <cellStyle name="Normale 2 5 2" xfId="1525" xr:uid="{00000000-0005-0000-0000-00001B060000}"/>
    <cellStyle name="Normale 2 6" xfId="1526" xr:uid="{00000000-0005-0000-0000-00001C060000}"/>
    <cellStyle name="Normale 2 7" xfId="1516" xr:uid="{00000000-0005-0000-0000-00001D060000}"/>
    <cellStyle name="Normale 2_20110402_Internal_Benchmark_KPI_v67_nonlinks_DC" xfId="1527" xr:uid="{00000000-0005-0000-0000-00001E060000}"/>
    <cellStyle name="Normale 20" xfId="1528" xr:uid="{00000000-0005-0000-0000-00001F060000}"/>
    <cellStyle name="Normale 21" xfId="1529" xr:uid="{00000000-0005-0000-0000-000020060000}"/>
    <cellStyle name="Normale 22" xfId="1530" xr:uid="{00000000-0005-0000-0000-000021060000}"/>
    <cellStyle name="Normale 23" xfId="1531" xr:uid="{00000000-0005-0000-0000-000022060000}"/>
    <cellStyle name="Normale 24" xfId="1532" xr:uid="{00000000-0005-0000-0000-000023060000}"/>
    <cellStyle name="Normale 25" xfId="1533" xr:uid="{00000000-0005-0000-0000-000024060000}"/>
    <cellStyle name="Normale 25 2" xfId="1534" xr:uid="{00000000-0005-0000-0000-000025060000}"/>
    <cellStyle name="Normale 25 2 2" xfId="1535" xr:uid="{00000000-0005-0000-0000-000026060000}"/>
    <cellStyle name="Normale 25 3" xfId="1536" xr:uid="{00000000-0005-0000-0000-000027060000}"/>
    <cellStyle name="Normale 25 3 2" xfId="1537" xr:uid="{00000000-0005-0000-0000-000028060000}"/>
    <cellStyle name="Normale 25 4" xfId="1538" xr:uid="{00000000-0005-0000-0000-000029060000}"/>
    <cellStyle name="Normale 26" xfId="1539" xr:uid="{00000000-0005-0000-0000-00002A060000}"/>
    <cellStyle name="Normale 27" xfId="1540" xr:uid="{00000000-0005-0000-0000-00002B060000}"/>
    <cellStyle name="Normale 27 2" xfId="1541" xr:uid="{00000000-0005-0000-0000-00002C060000}"/>
    <cellStyle name="Normale 27 2 2" xfId="1542" xr:uid="{00000000-0005-0000-0000-00002D060000}"/>
    <cellStyle name="Normale 27 3" xfId="1543" xr:uid="{00000000-0005-0000-0000-00002E060000}"/>
    <cellStyle name="Normale 28" xfId="1544" xr:uid="{00000000-0005-0000-0000-00002F060000}"/>
    <cellStyle name="Normale 28 2" xfId="1545" xr:uid="{00000000-0005-0000-0000-000030060000}"/>
    <cellStyle name="Normale 28 2 2" xfId="1546" xr:uid="{00000000-0005-0000-0000-000031060000}"/>
    <cellStyle name="Normale 28 3" xfId="1547" xr:uid="{00000000-0005-0000-0000-000032060000}"/>
    <cellStyle name="Normale 28 3 2" xfId="1548" xr:uid="{00000000-0005-0000-0000-000033060000}"/>
    <cellStyle name="Normale 28 4" xfId="1549" xr:uid="{00000000-0005-0000-0000-000034060000}"/>
    <cellStyle name="Normale 29" xfId="1550" xr:uid="{00000000-0005-0000-0000-000035060000}"/>
    <cellStyle name="Normale 29 2" xfId="1551" xr:uid="{00000000-0005-0000-0000-000036060000}"/>
    <cellStyle name="Normale 29 2 2" xfId="1552" xr:uid="{00000000-0005-0000-0000-000037060000}"/>
    <cellStyle name="Normale 29 3" xfId="1553" xr:uid="{00000000-0005-0000-0000-000038060000}"/>
    <cellStyle name="Normale 29 3 2" xfId="1554" xr:uid="{00000000-0005-0000-0000-000039060000}"/>
    <cellStyle name="Normale 29 4" xfId="1555" xr:uid="{00000000-0005-0000-0000-00003A060000}"/>
    <cellStyle name="Normale 3" xfId="1556" xr:uid="{00000000-0005-0000-0000-00003B060000}"/>
    <cellStyle name="Normale 3 2" xfId="1557" xr:uid="{00000000-0005-0000-0000-00003C060000}"/>
    <cellStyle name="Normale 3 2 2" xfId="1558" xr:uid="{00000000-0005-0000-0000-00003D060000}"/>
    <cellStyle name="Normale 3 3" xfId="1559" xr:uid="{00000000-0005-0000-0000-00003E060000}"/>
    <cellStyle name="Normale 3 4" xfId="1560" xr:uid="{00000000-0005-0000-0000-00003F060000}"/>
    <cellStyle name="Normale 30" xfId="1561" xr:uid="{00000000-0005-0000-0000-000040060000}"/>
    <cellStyle name="Normale 31" xfId="1562" xr:uid="{00000000-0005-0000-0000-000041060000}"/>
    <cellStyle name="Normale 32" xfId="1563" xr:uid="{00000000-0005-0000-0000-000042060000}"/>
    <cellStyle name="Normale 33" xfId="1564" xr:uid="{00000000-0005-0000-0000-000043060000}"/>
    <cellStyle name="Normale 34" xfId="1565" xr:uid="{00000000-0005-0000-0000-000044060000}"/>
    <cellStyle name="Normale 35" xfId="1566" xr:uid="{00000000-0005-0000-0000-000045060000}"/>
    <cellStyle name="Normale 36" xfId="1567" xr:uid="{00000000-0005-0000-0000-000046060000}"/>
    <cellStyle name="Normale 4" xfId="1568" xr:uid="{00000000-0005-0000-0000-000047060000}"/>
    <cellStyle name="Normale 4 2" xfId="1569" xr:uid="{00000000-0005-0000-0000-000048060000}"/>
    <cellStyle name="Normale 4 2 2" xfId="1570" xr:uid="{00000000-0005-0000-0000-000049060000}"/>
    <cellStyle name="Normale 4 2 3" xfId="1571" xr:uid="{00000000-0005-0000-0000-00004A060000}"/>
    <cellStyle name="Normale 4 2 3 2" xfId="1572" xr:uid="{00000000-0005-0000-0000-00004B060000}"/>
    <cellStyle name="Normale 4 3" xfId="1573" xr:uid="{00000000-0005-0000-0000-00004C060000}"/>
    <cellStyle name="Normale 4 3 2" xfId="1574" xr:uid="{00000000-0005-0000-0000-00004D060000}"/>
    <cellStyle name="Normale 4 3 2 2" xfId="1575" xr:uid="{00000000-0005-0000-0000-00004E060000}"/>
    <cellStyle name="Normale 4 3 2 2 2" xfId="1576" xr:uid="{00000000-0005-0000-0000-00004F060000}"/>
    <cellStyle name="Normale 4 3 2 3" xfId="1577" xr:uid="{00000000-0005-0000-0000-000050060000}"/>
    <cellStyle name="Normale 4 3 3" xfId="1578" xr:uid="{00000000-0005-0000-0000-000051060000}"/>
    <cellStyle name="Normale 4 3 3 2" xfId="1579" xr:uid="{00000000-0005-0000-0000-000052060000}"/>
    <cellStyle name="Normale 4 3 3 2 2" xfId="1580" xr:uid="{00000000-0005-0000-0000-000053060000}"/>
    <cellStyle name="Normale 4 3 3 2 2 2" xfId="1581" xr:uid="{00000000-0005-0000-0000-000054060000}"/>
    <cellStyle name="Normale 4 3 3 2 3" xfId="1582" xr:uid="{00000000-0005-0000-0000-000055060000}"/>
    <cellStyle name="Normale 4 3 3 3" xfId="1583" xr:uid="{00000000-0005-0000-0000-000056060000}"/>
    <cellStyle name="Normale 4 3 3 3 2" xfId="1584" xr:uid="{00000000-0005-0000-0000-000057060000}"/>
    <cellStyle name="Normale 4 3 3 4" xfId="1585" xr:uid="{00000000-0005-0000-0000-000058060000}"/>
    <cellStyle name="Normale 4 3 4" xfId="1586" xr:uid="{00000000-0005-0000-0000-000059060000}"/>
    <cellStyle name="Normale 4 3 4 2" xfId="1587" xr:uid="{00000000-0005-0000-0000-00005A060000}"/>
    <cellStyle name="Normale 4 3 4 2 2" xfId="1588" xr:uid="{00000000-0005-0000-0000-00005B060000}"/>
    <cellStyle name="Normale 4 3 4 3" xfId="1589" xr:uid="{00000000-0005-0000-0000-00005C060000}"/>
    <cellStyle name="Normale 4 3 5" xfId="1590" xr:uid="{00000000-0005-0000-0000-00005D060000}"/>
    <cellStyle name="Normale 4 3 5 2" xfId="1591" xr:uid="{00000000-0005-0000-0000-00005E060000}"/>
    <cellStyle name="Normale 4 3 5 2 2" xfId="1592" xr:uid="{00000000-0005-0000-0000-00005F060000}"/>
    <cellStyle name="Normale 4 3 5 3" xfId="1593" xr:uid="{00000000-0005-0000-0000-000060060000}"/>
    <cellStyle name="Normale 4 3 6" xfId="1594" xr:uid="{00000000-0005-0000-0000-000061060000}"/>
    <cellStyle name="Normale 4 3 6 2" xfId="1595" xr:uid="{00000000-0005-0000-0000-000062060000}"/>
    <cellStyle name="Normale 4 3 7" xfId="1596" xr:uid="{00000000-0005-0000-0000-000063060000}"/>
    <cellStyle name="Normale 4 3 7 2" xfId="1597" xr:uid="{00000000-0005-0000-0000-000064060000}"/>
    <cellStyle name="Normale 4 3 8" xfId="1598" xr:uid="{00000000-0005-0000-0000-000065060000}"/>
    <cellStyle name="Normale 5" xfId="1599" xr:uid="{00000000-0005-0000-0000-000066060000}"/>
    <cellStyle name="Normale 5 2" xfId="1600" xr:uid="{00000000-0005-0000-0000-000067060000}"/>
    <cellStyle name="Normale 6" xfId="1601" xr:uid="{00000000-0005-0000-0000-000068060000}"/>
    <cellStyle name="Normale 6 2" xfId="1602" xr:uid="{00000000-0005-0000-0000-000069060000}"/>
    <cellStyle name="Normale 6 2 2" xfId="1603" xr:uid="{00000000-0005-0000-0000-00006A060000}"/>
    <cellStyle name="Normale 6 2 2 2" xfId="1604" xr:uid="{00000000-0005-0000-0000-00006B060000}"/>
    <cellStyle name="Normale 6 2 3" xfId="1605" xr:uid="{00000000-0005-0000-0000-00006C060000}"/>
    <cellStyle name="Normale 6 3" xfId="1606" xr:uid="{00000000-0005-0000-0000-00006D060000}"/>
    <cellStyle name="Normale 6 4" xfId="1607" xr:uid="{00000000-0005-0000-0000-00006E060000}"/>
    <cellStyle name="Normale 7" xfId="1608" xr:uid="{00000000-0005-0000-0000-00006F060000}"/>
    <cellStyle name="Normale 7 2" xfId="1609" xr:uid="{00000000-0005-0000-0000-000070060000}"/>
    <cellStyle name="Normale 7 2 2" xfId="1610" xr:uid="{00000000-0005-0000-0000-000071060000}"/>
    <cellStyle name="Normale 7 2 2 2" xfId="1611" xr:uid="{00000000-0005-0000-0000-000072060000}"/>
    <cellStyle name="Normale 7 2 3" xfId="1612" xr:uid="{00000000-0005-0000-0000-000073060000}"/>
    <cellStyle name="Normale 7 3" xfId="1613" xr:uid="{00000000-0005-0000-0000-000074060000}"/>
    <cellStyle name="Normale 7 3 2" xfId="1614" xr:uid="{00000000-0005-0000-0000-000075060000}"/>
    <cellStyle name="Normale 7 4" xfId="1615" xr:uid="{00000000-0005-0000-0000-000076060000}"/>
    <cellStyle name="Normale 8" xfId="1616" xr:uid="{00000000-0005-0000-0000-000077060000}"/>
    <cellStyle name="Normale 9" xfId="1617" xr:uid="{00000000-0005-0000-0000-000078060000}"/>
    <cellStyle name="Normale 9 2" xfId="1618" xr:uid="{00000000-0005-0000-0000-000079060000}"/>
    <cellStyle name="Normale 9 2 2" xfId="1619" xr:uid="{00000000-0005-0000-0000-00007A060000}"/>
    <cellStyle name="Normale 9 2 2 2" xfId="1620" xr:uid="{00000000-0005-0000-0000-00007B060000}"/>
    <cellStyle name="Normale 9 2 3" xfId="1621" xr:uid="{00000000-0005-0000-0000-00007C060000}"/>
    <cellStyle name="Normale 9 3" xfId="1622" xr:uid="{00000000-0005-0000-0000-00007D060000}"/>
    <cellStyle name="Normale 9 3 2" xfId="1623" xr:uid="{00000000-0005-0000-0000-00007E060000}"/>
    <cellStyle name="Normale 9 3 2 2" xfId="1624" xr:uid="{00000000-0005-0000-0000-00007F060000}"/>
    <cellStyle name="Normale 9 3 3" xfId="1625" xr:uid="{00000000-0005-0000-0000-000080060000}"/>
    <cellStyle name="Normale 9 4" xfId="1626" xr:uid="{00000000-0005-0000-0000-000081060000}"/>
    <cellStyle name="Normale 9 4 2" xfId="1627" xr:uid="{00000000-0005-0000-0000-000082060000}"/>
    <cellStyle name="Normale 9 5" xfId="1628" xr:uid="{00000000-0005-0000-0000-000083060000}"/>
    <cellStyle name="Normale 9 5 2" xfId="1629" xr:uid="{00000000-0005-0000-0000-000084060000}"/>
    <cellStyle name="Normale 9 6" xfId="1630" xr:uid="{00000000-0005-0000-0000-000085060000}"/>
    <cellStyle name="Normale-2" xfId="1631" xr:uid="{00000000-0005-0000-0000-000086060000}"/>
    <cellStyle name="NormalGB" xfId="1632" xr:uid="{00000000-0005-0000-0000-000087060000}"/>
    <cellStyle name="normálne_Brent additional" xfId="1633" xr:uid="{00000000-0005-0000-0000-000088060000}"/>
    <cellStyle name="normální_01-01sp" xfId="1634" xr:uid="{00000000-0005-0000-0000-000089060000}"/>
    <cellStyle name="Normalny_CONSO-CR_OCTOBRE 2004" xfId="1635" xr:uid="{00000000-0005-0000-0000-00008A060000}"/>
    <cellStyle name="Nota 10" xfId="1636" xr:uid="{00000000-0005-0000-0000-00008B060000}"/>
    <cellStyle name="Nota 10 2" xfId="1637" xr:uid="{00000000-0005-0000-0000-00008C060000}"/>
    <cellStyle name="Nota 11" xfId="1638" xr:uid="{00000000-0005-0000-0000-00008D060000}"/>
    <cellStyle name="Nota 11 2" xfId="1639" xr:uid="{00000000-0005-0000-0000-00008E060000}"/>
    <cellStyle name="Nota 2" xfId="1640" xr:uid="{00000000-0005-0000-0000-00008F060000}"/>
    <cellStyle name="Nota 2 2" xfId="1641" xr:uid="{00000000-0005-0000-0000-000090060000}"/>
    <cellStyle name="Nota 3" xfId="1642" xr:uid="{00000000-0005-0000-0000-000091060000}"/>
    <cellStyle name="Nota 3 2" xfId="1643" xr:uid="{00000000-0005-0000-0000-000092060000}"/>
    <cellStyle name="Nota 4" xfId="1644" xr:uid="{00000000-0005-0000-0000-000093060000}"/>
    <cellStyle name="Nota 4 2" xfId="1645" xr:uid="{00000000-0005-0000-0000-000094060000}"/>
    <cellStyle name="Nota 5" xfId="1646" xr:uid="{00000000-0005-0000-0000-000095060000}"/>
    <cellStyle name="Nota 5 2" xfId="1647" xr:uid="{00000000-0005-0000-0000-000096060000}"/>
    <cellStyle name="Nota 6" xfId="1648" xr:uid="{00000000-0005-0000-0000-000097060000}"/>
    <cellStyle name="Nota 6 2" xfId="1649" xr:uid="{00000000-0005-0000-0000-000098060000}"/>
    <cellStyle name="Nota 7" xfId="1650" xr:uid="{00000000-0005-0000-0000-000099060000}"/>
    <cellStyle name="Nota 7 2" xfId="1651" xr:uid="{00000000-0005-0000-0000-00009A060000}"/>
    <cellStyle name="Nota 8" xfId="1652" xr:uid="{00000000-0005-0000-0000-00009B060000}"/>
    <cellStyle name="Nota 8 2" xfId="1653" xr:uid="{00000000-0005-0000-0000-00009C060000}"/>
    <cellStyle name="Nota 9" xfId="1654" xr:uid="{00000000-0005-0000-0000-00009D060000}"/>
    <cellStyle name="Nota 9 2" xfId="1655" xr:uid="{00000000-0005-0000-0000-00009E060000}"/>
    <cellStyle name="Notas 2" xfId="1656" xr:uid="{00000000-0005-0000-0000-00009F060000}"/>
    <cellStyle name="Note" xfId="2426" xr:uid="{00000000-0005-0000-0000-0000A0060000}"/>
    <cellStyle name="Note 2" xfId="1658" xr:uid="{00000000-0005-0000-0000-0000A1060000}"/>
    <cellStyle name="Note 2 2" xfId="1659" xr:uid="{00000000-0005-0000-0000-0000A2060000}"/>
    <cellStyle name="Note 2 3" xfId="1660" xr:uid="{00000000-0005-0000-0000-0000A3060000}"/>
    <cellStyle name="Note 3" xfId="1657" xr:uid="{00000000-0005-0000-0000-0000A4060000}"/>
    <cellStyle name="Number" xfId="1661" xr:uid="{00000000-0005-0000-0000-0000A5060000}"/>
    <cellStyle name="Números DISCO" xfId="1662" xr:uid="{00000000-0005-0000-0000-0000A6060000}"/>
    <cellStyle name="-Ombrage bleu" xfId="1663" xr:uid="{00000000-0005-0000-0000-0000A7060000}"/>
    <cellStyle name="Ombraverde" xfId="1664" xr:uid="{00000000-0005-0000-0000-0000A8060000}"/>
    <cellStyle name="Ombraverde 2" xfId="1665" xr:uid="{00000000-0005-0000-0000-0000A9060000}"/>
    <cellStyle name="Ombraverde 3" xfId="1666" xr:uid="{00000000-0005-0000-0000-0000AA060000}"/>
    <cellStyle name="Ombraverde 4" xfId="1667" xr:uid="{00000000-0005-0000-0000-0000AB060000}"/>
    <cellStyle name="Ombraverde 5" xfId="1668" xr:uid="{00000000-0005-0000-0000-0000AC060000}"/>
    <cellStyle name="Ombraverde9" xfId="1669" xr:uid="{00000000-0005-0000-0000-0000AD060000}"/>
    <cellStyle name="Ombraverde9 2" xfId="1670" xr:uid="{00000000-0005-0000-0000-0000AE060000}"/>
    <cellStyle name="Ombraverde9 3" xfId="1671" xr:uid="{00000000-0005-0000-0000-0000AF060000}"/>
    <cellStyle name="Ombraverde9 4" xfId="1672" xr:uid="{00000000-0005-0000-0000-0000B0060000}"/>
    <cellStyle name="Ombraverde9 5" xfId="1673" xr:uid="{00000000-0005-0000-0000-0000B1060000}"/>
    <cellStyle name="Output (1dp#)" xfId="1674" xr:uid="{00000000-0005-0000-0000-0000B2060000}"/>
    <cellStyle name="Output 10" xfId="1675" xr:uid="{00000000-0005-0000-0000-0000B3060000}"/>
    <cellStyle name="Output 10 2" xfId="1676" xr:uid="{00000000-0005-0000-0000-0000B4060000}"/>
    <cellStyle name="Output 11" xfId="1677" xr:uid="{00000000-0005-0000-0000-0000B5060000}"/>
    <cellStyle name="Output 11 2" xfId="1678" xr:uid="{00000000-0005-0000-0000-0000B6060000}"/>
    <cellStyle name="Output 2" xfId="1679" xr:uid="{00000000-0005-0000-0000-0000B7060000}"/>
    <cellStyle name="Output 2 2" xfId="1680" xr:uid="{00000000-0005-0000-0000-0000B8060000}"/>
    <cellStyle name="Output 3" xfId="1681" xr:uid="{00000000-0005-0000-0000-0000B9060000}"/>
    <cellStyle name="Output 3 2" xfId="1682" xr:uid="{00000000-0005-0000-0000-0000BA060000}"/>
    <cellStyle name="Output 4" xfId="1683" xr:uid="{00000000-0005-0000-0000-0000BB060000}"/>
    <cellStyle name="Output 4 2" xfId="1684" xr:uid="{00000000-0005-0000-0000-0000BC060000}"/>
    <cellStyle name="Output 5" xfId="1685" xr:uid="{00000000-0005-0000-0000-0000BD060000}"/>
    <cellStyle name="Output 5 2" xfId="1686" xr:uid="{00000000-0005-0000-0000-0000BE060000}"/>
    <cellStyle name="Output 6" xfId="1687" xr:uid="{00000000-0005-0000-0000-0000BF060000}"/>
    <cellStyle name="Output 6 2" xfId="1688" xr:uid="{00000000-0005-0000-0000-0000C0060000}"/>
    <cellStyle name="Output 7" xfId="1689" xr:uid="{00000000-0005-0000-0000-0000C1060000}"/>
    <cellStyle name="Output 7 2" xfId="1690" xr:uid="{00000000-0005-0000-0000-0000C2060000}"/>
    <cellStyle name="Output 8" xfId="1691" xr:uid="{00000000-0005-0000-0000-0000C3060000}"/>
    <cellStyle name="Output 8 2" xfId="1692" xr:uid="{00000000-0005-0000-0000-0000C4060000}"/>
    <cellStyle name="Output 9" xfId="1693" xr:uid="{00000000-0005-0000-0000-0000C5060000}"/>
    <cellStyle name="Output 9 2" xfId="1694" xr:uid="{00000000-0005-0000-0000-0000C6060000}"/>
    <cellStyle name="Page Number" xfId="1695" xr:uid="{00000000-0005-0000-0000-0000C7060000}"/>
    <cellStyle name="pb_page_heading_LS" xfId="1696" xr:uid="{00000000-0005-0000-0000-0000C8060000}"/>
    <cellStyle name="Pence" xfId="1697" xr:uid="{00000000-0005-0000-0000-0000C9060000}"/>
    <cellStyle name="Percent [2]" xfId="1698" xr:uid="{00000000-0005-0000-0000-0000CA060000}"/>
    <cellStyle name="Percent [2] 2" xfId="1699" xr:uid="{00000000-0005-0000-0000-0000CB060000}"/>
    <cellStyle name="Percent [2] 3" xfId="1700" xr:uid="{00000000-0005-0000-0000-0000CC060000}"/>
    <cellStyle name="Percent [2] 4" xfId="1701" xr:uid="{00000000-0005-0000-0000-0000CD060000}"/>
    <cellStyle name="Percent [2] 5" xfId="1702" xr:uid="{00000000-0005-0000-0000-0000CE060000}"/>
    <cellStyle name="Percent 2" xfId="1703" xr:uid="{00000000-0005-0000-0000-0000CF060000}"/>
    <cellStyle name="Percent 2 2" xfId="1704" xr:uid="{00000000-0005-0000-0000-0000D0060000}"/>
    <cellStyle name="Percent 3" xfId="1705" xr:uid="{00000000-0005-0000-0000-0000D1060000}"/>
    <cellStyle name="Percent 3 2" xfId="1706" xr:uid="{00000000-0005-0000-0000-0000D2060000}"/>
    <cellStyle name="Percent 4" xfId="1707" xr:uid="{00000000-0005-0000-0000-0000D3060000}"/>
    <cellStyle name="Percent 4 2" xfId="1708" xr:uid="{00000000-0005-0000-0000-0000D4060000}"/>
    <cellStyle name="Percent 5" xfId="1709" xr:uid="{00000000-0005-0000-0000-0000D5060000}"/>
    <cellStyle name="Percent 5 2" xfId="1710" xr:uid="{00000000-0005-0000-0000-0000D6060000}"/>
    <cellStyle name="Percent 6" xfId="1711" xr:uid="{00000000-0005-0000-0000-0000D7060000}"/>
    <cellStyle name="Percent 7" xfId="1712" xr:uid="{00000000-0005-0000-0000-0000D8060000}"/>
    <cellStyle name="percentdum" xfId="1713" xr:uid="{00000000-0005-0000-0000-0000D9060000}"/>
    <cellStyle name="Percentuale" xfId="2" builtinId="5"/>
    <cellStyle name="Percentuale 2" xfId="1714" xr:uid="{00000000-0005-0000-0000-0000DB060000}"/>
    <cellStyle name="Percentuale 2 2" xfId="1715" xr:uid="{00000000-0005-0000-0000-0000DC060000}"/>
    <cellStyle name="Percentuale 2 3" xfId="1716" xr:uid="{00000000-0005-0000-0000-0000DD060000}"/>
    <cellStyle name="Percentuale 2 3 2" xfId="1717" xr:uid="{00000000-0005-0000-0000-0000DE060000}"/>
    <cellStyle name="Percentuale 2 4" xfId="1718" xr:uid="{00000000-0005-0000-0000-0000DF060000}"/>
    <cellStyle name="Percentuale 3" xfId="1719" xr:uid="{00000000-0005-0000-0000-0000E0060000}"/>
    <cellStyle name="Percentuale 3 2" xfId="1720" xr:uid="{00000000-0005-0000-0000-0000E1060000}"/>
    <cellStyle name="Percentuale 3 2 2" xfId="1721" xr:uid="{00000000-0005-0000-0000-0000E2060000}"/>
    <cellStyle name="Percentuale 3 3" xfId="1722" xr:uid="{00000000-0005-0000-0000-0000E3060000}"/>
    <cellStyle name="Percentuale 4" xfId="1723" xr:uid="{00000000-0005-0000-0000-0000E4060000}"/>
    <cellStyle name="Percentuale 5" xfId="1724" xr:uid="{00000000-0005-0000-0000-0000E5060000}"/>
    <cellStyle name="Percentuale 5 2" xfId="1725" xr:uid="{00000000-0005-0000-0000-0000E6060000}"/>
    <cellStyle name="Percentuale 6" xfId="1726" xr:uid="{00000000-0005-0000-0000-0000E7060000}"/>
    <cellStyle name="Percentuale 7" xfId="1727" xr:uid="{00000000-0005-0000-0000-0000E8060000}"/>
    <cellStyle name="Percentuale 7 2" xfId="1728" xr:uid="{00000000-0005-0000-0000-0000E9060000}"/>
    <cellStyle name="Percentunder" xfId="1729" xr:uid="{00000000-0005-0000-0000-0000EA060000}"/>
    <cellStyle name="PillarData" xfId="1730" xr:uid="{00000000-0005-0000-0000-0000EB060000}"/>
    <cellStyle name="PillarData 2" xfId="1731" xr:uid="{00000000-0005-0000-0000-0000EC060000}"/>
    <cellStyle name="PillarHeading" xfId="1732" xr:uid="{00000000-0005-0000-0000-0000ED060000}"/>
    <cellStyle name="PillarHeading 2" xfId="1733" xr:uid="{00000000-0005-0000-0000-0000EE060000}"/>
    <cellStyle name="PillarText" xfId="1734" xr:uid="{00000000-0005-0000-0000-0000EF060000}"/>
    <cellStyle name="PillarText 2" xfId="1735" xr:uid="{00000000-0005-0000-0000-0000F0060000}"/>
    <cellStyle name="PillarTotal" xfId="1736" xr:uid="{00000000-0005-0000-0000-0000F1060000}"/>
    <cellStyle name="PillarTotal 2" xfId="1737" xr:uid="{00000000-0005-0000-0000-0000F2060000}"/>
    <cellStyle name="Plan" xfId="1738" xr:uid="{00000000-0005-0000-0000-0000F3060000}"/>
    <cellStyle name="Porcentagem 2" xfId="1739" xr:uid="{00000000-0005-0000-0000-0000F4060000}"/>
    <cellStyle name="Porcentagem 3" xfId="1740" xr:uid="{00000000-0005-0000-0000-0000F5060000}"/>
    <cellStyle name="Porcentaje 2" xfId="9" xr:uid="{00000000-0005-0000-0000-0000F6060000}"/>
    <cellStyle name="Porcentaje 3" xfId="10" xr:uid="{00000000-0005-0000-0000-0000F7060000}"/>
    <cellStyle name="Porcentaje 4" xfId="5" xr:uid="{00000000-0005-0000-0000-0000F8060000}"/>
    <cellStyle name="Porcentaje 5" xfId="11" xr:uid="{00000000-0005-0000-0000-0000F9060000}"/>
    <cellStyle name="Porcentaje 5 2" xfId="2387" xr:uid="{00000000-0005-0000-0000-0000FA060000}"/>
    <cellStyle name="Porcentajes DISCO" xfId="1741" xr:uid="{00000000-0005-0000-0000-0000FB060000}"/>
    <cellStyle name="Porcentajes DISCO 2" xfId="1742" xr:uid="{00000000-0005-0000-0000-0000FC060000}"/>
    <cellStyle name="Porcentual 2" xfId="1743" xr:uid="{00000000-0005-0000-0000-0000FD060000}"/>
    <cellStyle name="Porcentual 2 2" xfId="1744" xr:uid="{00000000-0005-0000-0000-0000FE060000}"/>
    <cellStyle name="Porcentual 2 3" xfId="1745" xr:uid="{00000000-0005-0000-0000-0000FF060000}"/>
    <cellStyle name="Porcentual 2 4" xfId="1746" xr:uid="{00000000-0005-0000-0000-000000070000}"/>
    <cellStyle name="Porcentual 2 5" xfId="1747" xr:uid="{00000000-0005-0000-0000-000001070000}"/>
    <cellStyle name="Porcentual 3" xfId="1748" xr:uid="{00000000-0005-0000-0000-000002070000}"/>
    <cellStyle name="Porcentual 3 2" xfId="1749" xr:uid="{00000000-0005-0000-0000-000003070000}"/>
    <cellStyle name="Porcentual 4" xfId="1750" xr:uid="{00000000-0005-0000-0000-000004070000}"/>
    <cellStyle name="Porcentual 5" xfId="1751" xr:uid="{00000000-0005-0000-0000-000005070000}"/>
    <cellStyle name="Porcentual 6" xfId="1752" xr:uid="{00000000-0005-0000-0000-000006070000}"/>
    <cellStyle name="Poznámka" xfId="1753" xr:uid="{00000000-0005-0000-0000-000007070000}"/>
    <cellStyle name="Previous" xfId="1754" xr:uid="{00000000-0005-0000-0000-000008070000}"/>
    <cellStyle name="Price" xfId="1755" xr:uid="{00000000-0005-0000-0000-000009070000}"/>
    <cellStyle name="Propojená buňka" xfId="1756" xr:uid="{00000000-0005-0000-0000-00000A070000}"/>
    <cellStyle name="prt_calculation" xfId="1757" xr:uid="{00000000-0005-0000-0000-00000B070000}"/>
    <cellStyle name="quotefisse" xfId="1758" xr:uid="{00000000-0005-0000-0000-00000C070000}"/>
    <cellStyle name="quotefisse 2" xfId="1759" xr:uid="{00000000-0005-0000-0000-00000D070000}"/>
    <cellStyle name="quotefisse 2 2" xfId="1760" xr:uid="{00000000-0005-0000-0000-00000E070000}"/>
    <cellStyle name="quotefisse 3" xfId="1761" xr:uid="{00000000-0005-0000-0000-00000F070000}"/>
    <cellStyle name="quotefisse 3 2" xfId="1762" xr:uid="{00000000-0005-0000-0000-000010070000}"/>
    <cellStyle name="quotefisse 4" xfId="1763" xr:uid="{00000000-0005-0000-0000-000011070000}"/>
    <cellStyle name="quotefisse 4 2" xfId="1764" xr:uid="{00000000-0005-0000-0000-000012070000}"/>
    <cellStyle name="quotefisse 5" xfId="1765" xr:uid="{00000000-0005-0000-0000-000013070000}"/>
    <cellStyle name="quotefisse 5 2" xfId="1766" xr:uid="{00000000-0005-0000-0000-000014070000}"/>
    <cellStyle name="quotefisse 6" xfId="1767" xr:uid="{00000000-0005-0000-0000-000015070000}"/>
    <cellStyle name="s_Valuation " xfId="1768" xr:uid="{00000000-0005-0000-0000-000016070000}"/>
    <cellStyle name="Saída" xfId="1769" xr:uid="{00000000-0005-0000-0000-000017070000}"/>
    <cellStyle name="Saída 2" xfId="1770" xr:uid="{00000000-0005-0000-0000-000018070000}"/>
    <cellStyle name="Salida 2" xfId="1771" xr:uid="{00000000-0005-0000-0000-000019070000}"/>
    <cellStyle name="Salomon Logo" xfId="1772" xr:uid="{00000000-0005-0000-0000-00001A070000}"/>
    <cellStyle name="SAPBEXaggData" xfId="1773" xr:uid="{00000000-0005-0000-0000-00001B070000}"/>
    <cellStyle name="SAPBEXaggData 2" xfId="1774" xr:uid="{00000000-0005-0000-0000-00001C070000}"/>
    <cellStyle name="SAPBEXaggDataEmph" xfId="1775" xr:uid="{00000000-0005-0000-0000-00001D070000}"/>
    <cellStyle name="SAPBEXaggDataEmph 2" xfId="1776" xr:uid="{00000000-0005-0000-0000-00001E070000}"/>
    <cellStyle name="SAPBEXaggItem" xfId="1777" xr:uid="{00000000-0005-0000-0000-00001F070000}"/>
    <cellStyle name="SAPBEXaggItem 2" xfId="1778" xr:uid="{00000000-0005-0000-0000-000020070000}"/>
    <cellStyle name="SAPBEXaggItemX" xfId="1779" xr:uid="{00000000-0005-0000-0000-000021070000}"/>
    <cellStyle name="SAPBEXaggItemX 2" xfId="1780" xr:uid="{00000000-0005-0000-0000-000022070000}"/>
    <cellStyle name="SAPBEXchaText" xfId="1781" xr:uid="{00000000-0005-0000-0000-000023070000}"/>
    <cellStyle name="SAPBEXchaText 2" xfId="1782" xr:uid="{00000000-0005-0000-0000-000024070000}"/>
    <cellStyle name="SAPBEXchaText_costi_2009" xfId="1783" xr:uid="{00000000-0005-0000-0000-000025070000}"/>
    <cellStyle name="SAPBEXexcBad7" xfId="1784" xr:uid="{00000000-0005-0000-0000-000026070000}"/>
    <cellStyle name="SAPBEXexcBad7 2" xfId="1785" xr:uid="{00000000-0005-0000-0000-000027070000}"/>
    <cellStyle name="SAPBEXexcBad8" xfId="1786" xr:uid="{00000000-0005-0000-0000-000028070000}"/>
    <cellStyle name="SAPBEXexcBad8 2" xfId="1787" xr:uid="{00000000-0005-0000-0000-000029070000}"/>
    <cellStyle name="SAPBEXexcBad9" xfId="1788" xr:uid="{00000000-0005-0000-0000-00002A070000}"/>
    <cellStyle name="SAPBEXexcBad9 2" xfId="1789" xr:uid="{00000000-0005-0000-0000-00002B070000}"/>
    <cellStyle name="SAPBEXexcCritical4" xfId="1790" xr:uid="{00000000-0005-0000-0000-00002C070000}"/>
    <cellStyle name="SAPBEXexcCritical4 2" xfId="1791" xr:uid="{00000000-0005-0000-0000-00002D070000}"/>
    <cellStyle name="SAPBEXexcCritical5" xfId="1792" xr:uid="{00000000-0005-0000-0000-00002E070000}"/>
    <cellStyle name="SAPBEXexcCritical5 2" xfId="1793" xr:uid="{00000000-0005-0000-0000-00002F070000}"/>
    <cellStyle name="SAPBEXexcCritical6" xfId="1794" xr:uid="{00000000-0005-0000-0000-000030070000}"/>
    <cellStyle name="SAPBEXexcCritical6 2" xfId="1795" xr:uid="{00000000-0005-0000-0000-000031070000}"/>
    <cellStyle name="SAPBEXexcGood1" xfId="1796" xr:uid="{00000000-0005-0000-0000-000032070000}"/>
    <cellStyle name="SAPBEXexcGood1 2" xfId="1797" xr:uid="{00000000-0005-0000-0000-000033070000}"/>
    <cellStyle name="SAPBEXexcGood2" xfId="1798" xr:uid="{00000000-0005-0000-0000-000034070000}"/>
    <cellStyle name="SAPBEXexcGood2 2" xfId="1799" xr:uid="{00000000-0005-0000-0000-000035070000}"/>
    <cellStyle name="SAPBEXexcGood3" xfId="1800" xr:uid="{00000000-0005-0000-0000-000036070000}"/>
    <cellStyle name="SAPBEXexcGood3 2" xfId="1801" xr:uid="{00000000-0005-0000-0000-000037070000}"/>
    <cellStyle name="SAPBEXfilterDrill" xfId="1802" xr:uid="{00000000-0005-0000-0000-000038070000}"/>
    <cellStyle name="SAPBEXfilterDrill 2" xfId="1803" xr:uid="{00000000-0005-0000-0000-000039070000}"/>
    <cellStyle name="SAPBEXfilterItem" xfId="1804" xr:uid="{00000000-0005-0000-0000-00003A070000}"/>
    <cellStyle name="SAPBEXfilterText" xfId="1805" xr:uid="{00000000-0005-0000-0000-00003B070000}"/>
    <cellStyle name="SAPBEXfilterText 2" xfId="1806" xr:uid="{00000000-0005-0000-0000-00003C070000}"/>
    <cellStyle name="SAPBEXfilterText 3" xfId="1807" xr:uid="{00000000-0005-0000-0000-00003D070000}"/>
    <cellStyle name="SAPBEXfilterText 4" xfId="1808" xr:uid="{00000000-0005-0000-0000-00003E070000}"/>
    <cellStyle name="SAPBEXfilterText 5" xfId="1809" xr:uid="{00000000-0005-0000-0000-00003F070000}"/>
    <cellStyle name="SAPBEXformats" xfId="1810" xr:uid="{00000000-0005-0000-0000-000040070000}"/>
    <cellStyle name="SAPBEXformats 2" xfId="1811" xr:uid="{00000000-0005-0000-0000-000041070000}"/>
    <cellStyle name="SAPBEXformats 2 2" xfId="1812" xr:uid="{00000000-0005-0000-0000-000042070000}"/>
    <cellStyle name="SAPBEXformats 3" xfId="1813" xr:uid="{00000000-0005-0000-0000-000043070000}"/>
    <cellStyle name="SAPBEXformats 3 2" xfId="1814" xr:uid="{00000000-0005-0000-0000-000044070000}"/>
    <cellStyle name="SAPBEXformats 4" xfId="1815" xr:uid="{00000000-0005-0000-0000-000045070000}"/>
    <cellStyle name="SAPBEXformats 4 2" xfId="1816" xr:uid="{00000000-0005-0000-0000-000046070000}"/>
    <cellStyle name="SAPBEXformats 5" xfId="1817" xr:uid="{00000000-0005-0000-0000-000047070000}"/>
    <cellStyle name="SAPBEXformats 5 2" xfId="1818" xr:uid="{00000000-0005-0000-0000-000048070000}"/>
    <cellStyle name="SAPBEXformats 6" xfId="1819" xr:uid="{00000000-0005-0000-0000-000049070000}"/>
    <cellStyle name="SAPBEXheaderItem" xfId="1820" xr:uid="{00000000-0005-0000-0000-00004A070000}"/>
    <cellStyle name="SAPBEXheaderItem 2" xfId="1821" xr:uid="{00000000-0005-0000-0000-00004B070000}"/>
    <cellStyle name="SAPBEXheaderItem 3" xfId="1822" xr:uid="{00000000-0005-0000-0000-00004C070000}"/>
    <cellStyle name="SAPBEXheaderItem 4" xfId="1823" xr:uid="{00000000-0005-0000-0000-00004D070000}"/>
    <cellStyle name="SAPBEXheaderItem 5" xfId="1824" xr:uid="{00000000-0005-0000-0000-00004E070000}"/>
    <cellStyle name="SAPBEXheaderText" xfId="1825" xr:uid="{00000000-0005-0000-0000-00004F070000}"/>
    <cellStyle name="SAPBEXheaderText 2" xfId="1826" xr:uid="{00000000-0005-0000-0000-000050070000}"/>
    <cellStyle name="SAPBEXheaderText 3" xfId="1827" xr:uid="{00000000-0005-0000-0000-000051070000}"/>
    <cellStyle name="SAPBEXheaderText 4" xfId="1828" xr:uid="{00000000-0005-0000-0000-000052070000}"/>
    <cellStyle name="SAPBEXheaderText 5" xfId="1829" xr:uid="{00000000-0005-0000-0000-000053070000}"/>
    <cellStyle name="SAPBEXheaderText_DBGUT" xfId="1830" xr:uid="{00000000-0005-0000-0000-000054070000}"/>
    <cellStyle name="SAPBEXHLevel0" xfId="1831" xr:uid="{00000000-0005-0000-0000-000055070000}"/>
    <cellStyle name="SAPBEXHLevel0 2" xfId="1832" xr:uid="{00000000-0005-0000-0000-000056070000}"/>
    <cellStyle name="SAPBEXHLevel0 2 2" xfId="1833" xr:uid="{00000000-0005-0000-0000-000057070000}"/>
    <cellStyle name="SAPBEXHLevel0 3" xfId="1834" xr:uid="{00000000-0005-0000-0000-000058070000}"/>
    <cellStyle name="SAPBEXHLevel0 3 2" xfId="1835" xr:uid="{00000000-0005-0000-0000-000059070000}"/>
    <cellStyle name="SAPBEXHLevel0 4" xfId="1836" xr:uid="{00000000-0005-0000-0000-00005A070000}"/>
    <cellStyle name="SAPBEXHLevel0 4 2" xfId="1837" xr:uid="{00000000-0005-0000-0000-00005B070000}"/>
    <cellStyle name="SAPBEXHLevel0 5" xfId="1838" xr:uid="{00000000-0005-0000-0000-00005C070000}"/>
    <cellStyle name="SAPBEXHLevel0 5 2" xfId="1839" xr:uid="{00000000-0005-0000-0000-00005D070000}"/>
    <cellStyle name="SAPBEXHLevel0 6" xfId="1840" xr:uid="{00000000-0005-0000-0000-00005E070000}"/>
    <cellStyle name="SAPBEXHLevel0_20110402_Internal_Benchmark_KPI_v67_nonlinks_DC" xfId="1841" xr:uid="{00000000-0005-0000-0000-00005F070000}"/>
    <cellStyle name="SAPBEXHLevel0X" xfId="1842" xr:uid="{00000000-0005-0000-0000-000060070000}"/>
    <cellStyle name="SAPBEXHLevel0X 2" xfId="1843" xr:uid="{00000000-0005-0000-0000-000061070000}"/>
    <cellStyle name="SAPBEXHLevel0X 2 2" xfId="1844" xr:uid="{00000000-0005-0000-0000-000062070000}"/>
    <cellStyle name="SAPBEXHLevel0X 3" xfId="1845" xr:uid="{00000000-0005-0000-0000-000063070000}"/>
    <cellStyle name="SAPBEXHLevel0X 3 2" xfId="1846" xr:uid="{00000000-0005-0000-0000-000064070000}"/>
    <cellStyle name="SAPBEXHLevel0X 4" xfId="1847" xr:uid="{00000000-0005-0000-0000-000065070000}"/>
    <cellStyle name="SAPBEXHLevel0X 4 2" xfId="1848" xr:uid="{00000000-0005-0000-0000-000066070000}"/>
    <cellStyle name="SAPBEXHLevel0X 5" xfId="1849" xr:uid="{00000000-0005-0000-0000-000067070000}"/>
    <cellStyle name="SAPBEXHLevel0X 5 2" xfId="1850" xr:uid="{00000000-0005-0000-0000-000068070000}"/>
    <cellStyle name="SAPBEXHLevel0X 6" xfId="1851" xr:uid="{00000000-0005-0000-0000-000069070000}"/>
    <cellStyle name="SAPBEXHLevel0X_20110402_Internal_Benchmark_KPI_v67_nonlinks_DC" xfId="1852" xr:uid="{00000000-0005-0000-0000-00006A070000}"/>
    <cellStyle name="SAPBEXHLevel1" xfId="1853" xr:uid="{00000000-0005-0000-0000-00006B070000}"/>
    <cellStyle name="SAPBEXHLevel1 2" xfId="1854" xr:uid="{00000000-0005-0000-0000-00006C070000}"/>
    <cellStyle name="SAPBEXHLevel1 2 2" xfId="1855" xr:uid="{00000000-0005-0000-0000-00006D070000}"/>
    <cellStyle name="SAPBEXHLevel1 3" xfId="1856" xr:uid="{00000000-0005-0000-0000-00006E070000}"/>
    <cellStyle name="SAPBEXHLevel1 3 2" xfId="1857" xr:uid="{00000000-0005-0000-0000-00006F070000}"/>
    <cellStyle name="SAPBEXHLevel1 4" xfId="1858" xr:uid="{00000000-0005-0000-0000-000070070000}"/>
    <cellStyle name="SAPBEXHLevel1 4 2" xfId="1859" xr:uid="{00000000-0005-0000-0000-000071070000}"/>
    <cellStyle name="SAPBEXHLevel1 5" xfId="1860" xr:uid="{00000000-0005-0000-0000-000072070000}"/>
    <cellStyle name="SAPBEXHLevel1 5 2" xfId="1861" xr:uid="{00000000-0005-0000-0000-000073070000}"/>
    <cellStyle name="SAPBEXHLevel1 6" xfId="1862" xr:uid="{00000000-0005-0000-0000-000074070000}"/>
    <cellStyle name="SAPBEXHLevel1_20110402_Internal_Benchmark_KPI_v67_nonlinks_DC" xfId="1863" xr:uid="{00000000-0005-0000-0000-000075070000}"/>
    <cellStyle name="SAPBEXHLevel1X" xfId="1864" xr:uid="{00000000-0005-0000-0000-000076070000}"/>
    <cellStyle name="SAPBEXHLevel1X 2" xfId="1865" xr:uid="{00000000-0005-0000-0000-000077070000}"/>
    <cellStyle name="SAPBEXHLevel1X 2 2" xfId="1866" xr:uid="{00000000-0005-0000-0000-000078070000}"/>
    <cellStyle name="SAPBEXHLevel1X 3" xfId="1867" xr:uid="{00000000-0005-0000-0000-000079070000}"/>
    <cellStyle name="SAPBEXHLevel1X 3 2" xfId="1868" xr:uid="{00000000-0005-0000-0000-00007A070000}"/>
    <cellStyle name="SAPBEXHLevel1X 4" xfId="1869" xr:uid="{00000000-0005-0000-0000-00007B070000}"/>
    <cellStyle name="SAPBEXHLevel1X 4 2" xfId="1870" xr:uid="{00000000-0005-0000-0000-00007C070000}"/>
    <cellStyle name="SAPBEXHLevel1X 5" xfId="1871" xr:uid="{00000000-0005-0000-0000-00007D070000}"/>
    <cellStyle name="SAPBEXHLevel1X 5 2" xfId="1872" xr:uid="{00000000-0005-0000-0000-00007E070000}"/>
    <cellStyle name="SAPBEXHLevel1X 6" xfId="1873" xr:uid="{00000000-0005-0000-0000-00007F070000}"/>
    <cellStyle name="SAPBEXHLevel1X_20110402_Internal_Benchmark_KPI_v67_nonlinks_DC" xfId="1874" xr:uid="{00000000-0005-0000-0000-000080070000}"/>
    <cellStyle name="SAPBEXHLevel2" xfId="1875" xr:uid="{00000000-0005-0000-0000-000081070000}"/>
    <cellStyle name="SAPBEXHLevel2 2" xfId="1876" xr:uid="{00000000-0005-0000-0000-000082070000}"/>
    <cellStyle name="SAPBEXHLevel2 2 2" xfId="1877" xr:uid="{00000000-0005-0000-0000-000083070000}"/>
    <cellStyle name="SAPBEXHLevel2 3" xfId="1878" xr:uid="{00000000-0005-0000-0000-000084070000}"/>
    <cellStyle name="SAPBEXHLevel2 3 2" xfId="1879" xr:uid="{00000000-0005-0000-0000-000085070000}"/>
    <cellStyle name="SAPBEXHLevel2 4" xfId="1880" xr:uid="{00000000-0005-0000-0000-000086070000}"/>
    <cellStyle name="SAPBEXHLevel2 4 2" xfId="1881" xr:uid="{00000000-0005-0000-0000-000087070000}"/>
    <cellStyle name="SAPBEXHLevel2 5" xfId="1882" xr:uid="{00000000-0005-0000-0000-000088070000}"/>
    <cellStyle name="SAPBEXHLevel2 5 2" xfId="1883" xr:uid="{00000000-0005-0000-0000-000089070000}"/>
    <cellStyle name="SAPBEXHLevel2 6" xfId="1884" xr:uid="{00000000-0005-0000-0000-00008A070000}"/>
    <cellStyle name="SAPBEXHLevel2_20110402_Internal_Benchmark_KPI_v67_nonlinks_DC" xfId="1885" xr:uid="{00000000-0005-0000-0000-00008B070000}"/>
    <cellStyle name="SAPBEXHLevel2X" xfId="1886" xr:uid="{00000000-0005-0000-0000-00008C070000}"/>
    <cellStyle name="SAPBEXHLevel2X 2" xfId="1887" xr:uid="{00000000-0005-0000-0000-00008D070000}"/>
    <cellStyle name="SAPBEXHLevel2X 2 2" xfId="1888" xr:uid="{00000000-0005-0000-0000-00008E070000}"/>
    <cellStyle name="SAPBEXHLevel2X 3" xfId="1889" xr:uid="{00000000-0005-0000-0000-00008F070000}"/>
    <cellStyle name="SAPBEXHLevel2X 3 2" xfId="1890" xr:uid="{00000000-0005-0000-0000-000090070000}"/>
    <cellStyle name="SAPBEXHLevel2X 4" xfId="1891" xr:uid="{00000000-0005-0000-0000-000091070000}"/>
    <cellStyle name="SAPBEXHLevel2X 4 2" xfId="1892" xr:uid="{00000000-0005-0000-0000-000092070000}"/>
    <cellStyle name="SAPBEXHLevel2X 5" xfId="1893" xr:uid="{00000000-0005-0000-0000-000093070000}"/>
    <cellStyle name="SAPBEXHLevel2X 5 2" xfId="1894" xr:uid="{00000000-0005-0000-0000-000094070000}"/>
    <cellStyle name="SAPBEXHLevel2X 6" xfId="1895" xr:uid="{00000000-0005-0000-0000-000095070000}"/>
    <cellStyle name="SAPBEXHLevel2X_20110402_Internal_Benchmark_KPI_v67_nonlinks_DC" xfId="1896" xr:uid="{00000000-0005-0000-0000-000096070000}"/>
    <cellStyle name="SAPBEXHLevel3" xfId="3" xr:uid="{00000000-0005-0000-0000-000097070000}"/>
    <cellStyle name="SAPBEXHLevel3 2" xfId="1897" xr:uid="{00000000-0005-0000-0000-000098070000}"/>
    <cellStyle name="SAPBEXHLevel3 2 2" xfId="1898" xr:uid="{00000000-0005-0000-0000-000099070000}"/>
    <cellStyle name="SAPBEXHLevel3 3" xfId="1899" xr:uid="{00000000-0005-0000-0000-00009A070000}"/>
    <cellStyle name="SAPBEXHLevel3 3 2" xfId="1900" xr:uid="{00000000-0005-0000-0000-00009B070000}"/>
    <cellStyle name="SAPBEXHLevel3 4" xfId="1901" xr:uid="{00000000-0005-0000-0000-00009C070000}"/>
    <cellStyle name="SAPBEXHLevel3 4 2" xfId="1902" xr:uid="{00000000-0005-0000-0000-00009D070000}"/>
    <cellStyle name="SAPBEXHLevel3 5" xfId="1903" xr:uid="{00000000-0005-0000-0000-00009E070000}"/>
    <cellStyle name="SAPBEXHLevel3 5 2" xfId="1904" xr:uid="{00000000-0005-0000-0000-00009F070000}"/>
    <cellStyle name="SAPBEXHLevel3 6" xfId="1905" xr:uid="{00000000-0005-0000-0000-0000A0070000}"/>
    <cellStyle name="SAPBEXHLevel3_110413 Idea database GS&amp;FM_v9.6" xfId="1906" xr:uid="{00000000-0005-0000-0000-0000A1070000}"/>
    <cellStyle name="SAPBEXHLevel3X" xfId="1907" xr:uid="{00000000-0005-0000-0000-0000A2070000}"/>
    <cellStyle name="SAPBEXHLevel3X 2" xfId="1908" xr:uid="{00000000-0005-0000-0000-0000A3070000}"/>
    <cellStyle name="SAPBEXHLevel3X 2 2" xfId="1909" xr:uid="{00000000-0005-0000-0000-0000A4070000}"/>
    <cellStyle name="SAPBEXHLevel3X 3" xfId="1910" xr:uid="{00000000-0005-0000-0000-0000A5070000}"/>
    <cellStyle name="SAPBEXHLevel3X 3 2" xfId="1911" xr:uid="{00000000-0005-0000-0000-0000A6070000}"/>
    <cellStyle name="SAPBEXHLevel3X 4" xfId="1912" xr:uid="{00000000-0005-0000-0000-0000A7070000}"/>
    <cellStyle name="SAPBEXHLevel3X 4 2" xfId="1913" xr:uid="{00000000-0005-0000-0000-0000A8070000}"/>
    <cellStyle name="SAPBEXHLevel3X 5" xfId="1914" xr:uid="{00000000-0005-0000-0000-0000A9070000}"/>
    <cellStyle name="SAPBEXHLevel3X 5 2" xfId="1915" xr:uid="{00000000-0005-0000-0000-0000AA070000}"/>
    <cellStyle name="SAPBEXHLevel3X 6" xfId="1916" xr:uid="{00000000-0005-0000-0000-0000AB070000}"/>
    <cellStyle name="SAPBEXHLevel3X_20110402_Internal_Benchmark_KPI_v67_nonlinks_DC" xfId="1917" xr:uid="{00000000-0005-0000-0000-0000AC070000}"/>
    <cellStyle name="SAPBEXresData" xfId="1918" xr:uid="{00000000-0005-0000-0000-0000AD070000}"/>
    <cellStyle name="SAPBEXresData 2" xfId="1919" xr:uid="{00000000-0005-0000-0000-0000AE070000}"/>
    <cellStyle name="SAPBEXresDataEmph" xfId="1920" xr:uid="{00000000-0005-0000-0000-0000AF070000}"/>
    <cellStyle name="SAPBEXresDataEmph 2" xfId="1921" xr:uid="{00000000-0005-0000-0000-0000B0070000}"/>
    <cellStyle name="SAPBEXresItem" xfId="1922" xr:uid="{00000000-0005-0000-0000-0000B1070000}"/>
    <cellStyle name="SAPBEXresItem 2" xfId="1923" xr:uid="{00000000-0005-0000-0000-0000B2070000}"/>
    <cellStyle name="SAPBEXresItemX" xfId="1924" xr:uid="{00000000-0005-0000-0000-0000B3070000}"/>
    <cellStyle name="SAPBEXresItemX 2" xfId="1925" xr:uid="{00000000-0005-0000-0000-0000B4070000}"/>
    <cellStyle name="SAPBEXstdData" xfId="12" xr:uid="{00000000-0005-0000-0000-0000B5070000}"/>
    <cellStyle name="SAPBEXstdData 2" xfId="1926" xr:uid="{00000000-0005-0000-0000-0000B6070000}"/>
    <cellStyle name="SAPBEXstdData 3" xfId="1927" xr:uid="{00000000-0005-0000-0000-0000B7070000}"/>
    <cellStyle name="SAPBEXstdData_costi_2009" xfId="1928" xr:uid="{00000000-0005-0000-0000-0000B8070000}"/>
    <cellStyle name="SAPBEXstdDataEmph" xfId="1929" xr:uid="{00000000-0005-0000-0000-0000B9070000}"/>
    <cellStyle name="SAPBEXstdDataEmph 2" xfId="1930" xr:uid="{00000000-0005-0000-0000-0000BA070000}"/>
    <cellStyle name="SAPBEXstdItem" xfId="1931" xr:uid="{00000000-0005-0000-0000-0000BB070000}"/>
    <cellStyle name="SAPBEXstdItem 2" xfId="1932" xr:uid="{00000000-0005-0000-0000-0000BC070000}"/>
    <cellStyle name="SAPBEXstdItem 2 2" xfId="1933" xr:uid="{00000000-0005-0000-0000-0000BD070000}"/>
    <cellStyle name="SAPBEXstdItem 3" xfId="1934" xr:uid="{00000000-0005-0000-0000-0000BE070000}"/>
    <cellStyle name="SAPBEXstdItem 3 2" xfId="1935" xr:uid="{00000000-0005-0000-0000-0000BF070000}"/>
    <cellStyle name="SAPBEXstdItem 4" xfId="1936" xr:uid="{00000000-0005-0000-0000-0000C0070000}"/>
    <cellStyle name="SAPBEXstdItem 4 2" xfId="1937" xr:uid="{00000000-0005-0000-0000-0000C1070000}"/>
    <cellStyle name="SAPBEXstdItem 5" xfId="1938" xr:uid="{00000000-0005-0000-0000-0000C2070000}"/>
    <cellStyle name="SAPBEXstdItem 5 2" xfId="1939" xr:uid="{00000000-0005-0000-0000-0000C3070000}"/>
    <cellStyle name="SAPBEXstdItem 6" xfId="1940" xr:uid="{00000000-0005-0000-0000-0000C4070000}"/>
    <cellStyle name="SAPBEXstdItem 7" xfId="1941" xr:uid="{00000000-0005-0000-0000-0000C5070000}"/>
    <cellStyle name="SAPBEXstdItemX" xfId="1942" xr:uid="{00000000-0005-0000-0000-0000C6070000}"/>
    <cellStyle name="SAPBEXstdItemX 2" xfId="1943" xr:uid="{00000000-0005-0000-0000-0000C7070000}"/>
    <cellStyle name="SAPBEXstdItemX_costi_2009" xfId="1944" xr:uid="{00000000-0005-0000-0000-0000C8070000}"/>
    <cellStyle name="SAPBEXtitle" xfId="1945" xr:uid="{00000000-0005-0000-0000-0000C9070000}"/>
    <cellStyle name="SAPBEXtitle 2" xfId="1946" xr:uid="{00000000-0005-0000-0000-0000CA070000}"/>
    <cellStyle name="SAPBEXtitle 2 2" xfId="1947" xr:uid="{00000000-0005-0000-0000-0000CB070000}"/>
    <cellStyle name="SAPBEXtitle 3" xfId="1948" xr:uid="{00000000-0005-0000-0000-0000CC070000}"/>
    <cellStyle name="SAPBEXtitle 3 2" xfId="1949" xr:uid="{00000000-0005-0000-0000-0000CD070000}"/>
    <cellStyle name="SAPBEXtitle 4" xfId="1950" xr:uid="{00000000-0005-0000-0000-0000CE070000}"/>
    <cellStyle name="SAPBEXtitle 4 2" xfId="1951" xr:uid="{00000000-0005-0000-0000-0000CF070000}"/>
    <cellStyle name="SAPBEXtitle 5" xfId="1952" xr:uid="{00000000-0005-0000-0000-0000D0070000}"/>
    <cellStyle name="SAPBEXtitle 5 2" xfId="1953" xr:uid="{00000000-0005-0000-0000-0000D1070000}"/>
    <cellStyle name="SAPBEXtitle 6" xfId="1954" xr:uid="{00000000-0005-0000-0000-0000D2070000}"/>
    <cellStyle name="SAPBEXundefined" xfId="1955" xr:uid="{00000000-0005-0000-0000-0000D3070000}"/>
    <cellStyle name="SAPBEXundefined 2" xfId="1956" xr:uid="{00000000-0005-0000-0000-0000D4070000}"/>
    <cellStyle name="SEK [1]" xfId="1957" xr:uid="{00000000-0005-0000-0000-0000D5070000}"/>
    <cellStyle name="SEM-BPS-data" xfId="1958" xr:uid="{00000000-0005-0000-0000-0000D6070000}"/>
    <cellStyle name="SEM-BPS-head" xfId="1959" xr:uid="{00000000-0005-0000-0000-0000D7070000}"/>
    <cellStyle name="SEM-BPS-headdata" xfId="1960" xr:uid="{00000000-0005-0000-0000-0000D8070000}"/>
    <cellStyle name="SEM-BPS-headkey" xfId="1961" xr:uid="{00000000-0005-0000-0000-0000D9070000}"/>
    <cellStyle name="SEM-BPS-input-on" xfId="1962" xr:uid="{00000000-0005-0000-0000-0000DA070000}"/>
    <cellStyle name="SEM-BPS-key" xfId="1963" xr:uid="{00000000-0005-0000-0000-0000DB070000}"/>
    <cellStyle name="SEM-BPS-sub1" xfId="1964" xr:uid="{00000000-0005-0000-0000-0000DC070000}"/>
    <cellStyle name="SEM-BPS-sub2" xfId="1965" xr:uid="{00000000-0005-0000-0000-0000DD070000}"/>
    <cellStyle name="SEM-BPS-total" xfId="1966" xr:uid="{00000000-0005-0000-0000-0000DE070000}"/>
    <cellStyle name="Sep. milhar [0]" xfId="1967" xr:uid="{00000000-0005-0000-0000-0000DF070000}"/>
    <cellStyle name="Separador de m" xfId="1968" xr:uid="{00000000-0005-0000-0000-0000E0070000}"/>
    <cellStyle name="Separador de milhares [0]_anexos_CDSA1" xfId="1969" xr:uid="{00000000-0005-0000-0000-0000E1070000}"/>
    <cellStyle name="Separador de milhares 2" xfId="1970" xr:uid="{00000000-0005-0000-0000-0000E2070000}"/>
    <cellStyle name="Separador de milhares_anexos_CDSA1" xfId="1971" xr:uid="{00000000-0005-0000-0000-0000E3070000}"/>
    <cellStyle name="Sheet Title" xfId="1972" xr:uid="{00000000-0005-0000-0000-0000E4070000}"/>
    <cellStyle name="ShOut" xfId="1973" xr:uid="{00000000-0005-0000-0000-0000E5070000}"/>
    <cellStyle name="Sing" xfId="1974" xr:uid="{00000000-0005-0000-0000-0000E6070000}"/>
    <cellStyle name="single space" xfId="1975" xr:uid="{00000000-0005-0000-0000-0000E7070000}"/>
    <cellStyle name="SingleLineAcctgn" xfId="1976" xr:uid="{00000000-0005-0000-0000-0000E8070000}"/>
    <cellStyle name="SingleLinePercent" xfId="1977" xr:uid="{00000000-0005-0000-0000-0000E9070000}"/>
    <cellStyle name="space" xfId="1978" xr:uid="{00000000-0005-0000-0000-0000EA070000}"/>
    <cellStyle name="Space3" xfId="1979" xr:uid="{00000000-0005-0000-0000-0000EB070000}"/>
    <cellStyle name="Správně" xfId="1980" xr:uid="{00000000-0005-0000-0000-0000EC070000}"/>
    <cellStyle name="ssp " xfId="1981" xr:uid="{00000000-0005-0000-0000-0000ED070000}"/>
    <cellStyle name="Standaard_Adjustment Schema-Bus-Plan-Numerico" xfId="1982" xr:uid="{00000000-0005-0000-0000-0000EE070000}"/>
    <cellStyle name="Standard_Capex" xfId="1983" xr:uid="{00000000-0005-0000-0000-0000EF070000}"/>
    <cellStyle name="sterling [0]" xfId="1984" xr:uid="{00000000-0005-0000-0000-0000F0070000}"/>
    <cellStyle name="sterling [1]" xfId="1985" xr:uid="{00000000-0005-0000-0000-0000F1070000}"/>
    <cellStyle name="Stile 1" xfId="1986" xr:uid="{00000000-0005-0000-0000-0000F2070000}"/>
    <cellStyle name="Stile 1 2" xfId="1987" xr:uid="{00000000-0005-0000-0000-0000F3070000}"/>
    <cellStyle name="Stile 1 3" xfId="1988" xr:uid="{00000000-0005-0000-0000-0000F4070000}"/>
    <cellStyle name="Stile 10" xfId="1989" xr:uid="{00000000-0005-0000-0000-0000F5070000}"/>
    <cellStyle name="Stile 10 2" xfId="1990" xr:uid="{00000000-0005-0000-0000-0000F6070000}"/>
    <cellStyle name="Stile 10_20110402_Internal_Benchmark_KPI_v67_nonlinks_DC" xfId="1991" xr:uid="{00000000-0005-0000-0000-0000F7070000}"/>
    <cellStyle name="Stile 11" xfId="1992" xr:uid="{00000000-0005-0000-0000-0000F8070000}"/>
    <cellStyle name="Stile 11 2" xfId="1993" xr:uid="{00000000-0005-0000-0000-0000F9070000}"/>
    <cellStyle name="Stile 11_20110402_Internal_Benchmark_KPI_v67_nonlinks_DC" xfId="1994" xr:uid="{00000000-0005-0000-0000-0000FA070000}"/>
    <cellStyle name="Stile 12" xfId="1995" xr:uid="{00000000-0005-0000-0000-0000FB070000}"/>
    <cellStyle name="Stile 12 2" xfId="1996" xr:uid="{00000000-0005-0000-0000-0000FC070000}"/>
    <cellStyle name="Stile 12_20110402_Internal_Benchmark_KPI_v67_nonlinks_DC" xfId="1997" xr:uid="{00000000-0005-0000-0000-0000FD070000}"/>
    <cellStyle name="Stile 13" xfId="1998" xr:uid="{00000000-0005-0000-0000-0000FE070000}"/>
    <cellStyle name="Stile 13 2" xfId="1999" xr:uid="{00000000-0005-0000-0000-0000FF070000}"/>
    <cellStyle name="Stile 13_20110402_Internal_Benchmark_KPI_v67_nonlinks_DC" xfId="2000" xr:uid="{00000000-0005-0000-0000-000000080000}"/>
    <cellStyle name="Stile 14" xfId="2001" xr:uid="{00000000-0005-0000-0000-000001080000}"/>
    <cellStyle name="Stile 14 2" xfId="2002" xr:uid="{00000000-0005-0000-0000-000002080000}"/>
    <cellStyle name="Stile 14_20110402_Internal_Benchmark_KPI_v67_nonlinks_DC" xfId="2003" xr:uid="{00000000-0005-0000-0000-000003080000}"/>
    <cellStyle name="Stile 15" xfId="2004" xr:uid="{00000000-0005-0000-0000-000004080000}"/>
    <cellStyle name="Stile 15 2" xfId="2005" xr:uid="{00000000-0005-0000-0000-000005080000}"/>
    <cellStyle name="Stile 15_20110402_Internal_Benchmark_KPI_v67_nonlinks_DC" xfId="2006" xr:uid="{00000000-0005-0000-0000-000006080000}"/>
    <cellStyle name="Stile 16" xfId="2007" xr:uid="{00000000-0005-0000-0000-000007080000}"/>
    <cellStyle name="Stile 16 2" xfId="2008" xr:uid="{00000000-0005-0000-0000-000008080000}"/>
    <cellStyle name="Stile 16_20110402_Internal_Benchmark_KPI_v67_nonlinks_DC" xfId="2009" xr:uid="{00000000-0005-0000-0000-000009080000}"/>
    <cellStyle name="Stile 17" xfId="2010" xr:uid="{00000000-0005-0000-0000-00000A080000}"/>
    <cellStyle name="Stile 17 2" xfId="2011" xr:uid="{00000000-0005-0000-0000-00000B080000}"/>
    <cellStyle name="Stile 17_20110402_Internal_Benchmark_KPI_v67_nonlinks_DC" xfId="2012" xr:uid="{00000000-0005-0000-0000-00000C080000}"/>
    <cellStyle name="Stile 18" xfId="2013" xr:uid="{00000000-0005-0000-0000-00000D080000}"/>
    <cellStyle name="Stile 18 2" xfId="2014" xr:uid="{00000000-0005-0000-0000-00000E080000}"/>
    <cellStyle name="Stile 18_20110402_Internal_Benchmark_KPI_v67_nonlinks_DC" xfId="2015" xr:uid="{00000000-0005-0000-0000-00000F080000}"/>
    <cellStyle name="Stile 19" xfId="2016" xr:uid="{00000000-0005-0000-0000-000010080000}"/>
    <cellStyle name="Stile 19 2" xfId="2017" xr:uid="{00000000-0005-0000-0000-000011080000}"/>
    <cellStyle name="Stile 19_20110402_Internal_Benchmark_KPI_v67_nonlinks_DC" xfId="2018" xr:uid="{00000000-0005-0000-0000-000012080000}"/>
    <cellStyle name="Stile 2" xfId="2019" xr:uid="{00000000-0005-0000-0000-000013080000}"/>
    <cellStyle name="Stile 2 2" xfId="2020" xr:uid="{00000000-0005-0000-0000-000014080000}"/>
    <cellStyle name="Stile 2_20110402_Internal_Benchmark_KPI_v67_nonlinks_DC" xfId="2021" xr:uid="{00000000-0005-0000-0000-000015080000}"/>
    <cellStyle name="Stile 20" xfId="2022" xr:uid="{00000000-0005-0000-0000-000016080000}"/>
    <cellStyle name="Stile 20 2" xfId="2023" xr:uid="{00000000-0005-0000-0000-000017080000}"/>
    <cellStyle name="Stile 20_20110402_Internal_Benchmark_KPI_v67_nonlinks_DC" xfId="2024" xr:uid="{00000000-0005-0000-0000-000018080000}"/>
    <cellStyle name="Stile 21" xfId="2025" xr:uid="{00000000-0005-0000-0000-000019080000}"/>
    <cellStyle name="Stile 21 2" xfId="2026" xr:uid="{00000000-0005-0000-0000-00001A080000}"/>
    <cellStyle name="Stile 21_20110402_Internal_Benchmark_KPI_v67_nonlinks_DC" xfId="2027" xr:uid="{00000000-0005-0000-0000-00001B080000}"/>
    <cellStyle name="Stile 22" xfId="2028" xr:uid="{00000000-0005-0000-0000-00001C080000}"/>
    <cellStyle name="Stile 23" xfId="2029" xr:uid="{00000000-0005-0000-0000-00001D080000}"/>
    <cellStyle name="Stile 24" xfId="2030" xr:uid="{00000000-0005-0000-0000-00001E080000}"/>
    <cellStyle name="Stile 25" xfId="2031" xr:uid="{00000000-0005-0000-0000-00001F080000}"/>
    <cellStyle name="Stile 26" xfId="2032" xr:uid="{00000000-0005-0000-0000-000020080000}"/>
    <cellStyle name="Stile 27" xfId="2033" xr:uid="{00000000-0005-0000-0000-000021080000}"/>
    <cellStyle name="Stile 28" xfId="2034" xr:uid="{00000000-0005-0000-0000-000022080000}"/>
    <cellStyle name="Stile 29" xfId="2035" xr:uid="{00000000-0005-0000-0000-000023080000}"/>
    <cellStyle name="Stile 3" xfId="2036" xr:uid="{00000000-0005-0000-0000-000024080000}"/>
    <cellStyle name="Stile 3 2" xfId="2037" xr:uid="{00000000-0005-0000-0000-000025080000}"/>
    <cellStyle name="Stile 3_20110402_Internal_Benchmark_KPI_v67_nonlinks_DC" xfId="2038" xr:uid="{00000000-0005-0000-0000-000026080000}"/>
    <cellStyle name="Stile 30" xfId="2039" xr:uid="{00000000-0005-0000-0000-000027080000}"/>
    <cellStyle name="Stile 31" xfId="2040" xr:uid="{00000000-0005-0000-0000-000028080000}"/>
    <cellStyle name="Stile 32" xfId="2041" xr:uid="{00000000-0005-0000-0000-000029080000}"/>
    <cellStyle name="Stile 33" xfId="2042" xr:uid="{00000000-0005-0000-0000-00002A080000}"/>
    <cellStyle name="Stile 34" xfId="2043" xr:uid="{00000000-0005-0000-0000-00002B080000}"/>
    <cellStyle name="Stile 35" xfId="2044" xr:uid="{00000000-0005-0000-0000-00002C080000}"/>
    <cellStyle name="Stile 36" xfId="2045" xr:uid="{00000000-0005-0000-0000-00002D080000}"/>
    <cellStyle name="Stile 37" xfId="2046" xr:uid="{00000000-0005-0000-0000-00002E080000}"/>
    <cellStyle name="Stile 38" xfId="2047" xr:uid="{00000000-0005-0000-0000-00002F080000}"/>
    <cellStyle name="Stile 39" xfId="2048" xr:uid="{00000000-0005-0000-0000-000030080000}"/>
    <cellStyle name="Stile 4" xfId="2049" xr:uid="{00000000-0005-0000-0000-000031080000}"/>
    <cellStyle name="Stile 4 2" xfId="2050" xr:uid="{00000000-0005-0000-0000-000032080000}"/>
    <cellStyle name="Stile 4_20110402_Internal_Benchmark_KPI_v67_nonlinks_DC" xfId="2051" xr:uid="{00000000-0005-0000-0000-000033080000}"/>
    <cellStyle name="Stile 40" xfId="2052" xr:uid="{00000000-0005-0000-0000-000034080000}"/>
    <cellStyle name="Stile 41" xfId="2053" xr:uid="{00000000-0005-0000-0000-000035080000}"/>
    <cellStyle name="Stile 42" xfId="2054" xr:uid="{00000000-0005-0000-0000-000036080000}"/>
    <cellStyle name="Stile 43" xfId="2055" xr:uid="{00000000-0005-0000-0000-000037080000}"/>
    <cellStyle name="Stile 5" xfId="2056" xr:uid="{00000000-0005-0000-0000-000038080000}"/>
    <cellStyle name="Stile 5 2" xfId="2057" xr:uid="{00000000-0005-0000-0000-000039080000}"/>
    <cellStyle name="Stile 5_20110402_Internal_Benchmark_KPI_v67_nonlinks_DC" xfId="2058" xr:uid="{00000000-0005-0000-0000-00003A080000}"/>
    <cellStyle name="Stile 6" xfId="2059" xr:uid="{00000000-0005-0000-0000-00003B080000}"/>
    <cellStyle name="Stile 6 2" xfId="2060" xr:uid="{00000000-0005-0000-0000-00003C080000}"/>
    <cellStyle name="Stile 6_20110402_Internal_Benchmark_KPI_v67_nonlinks_DC" xfId="2061" xr:uid="{00000000-0005-0000-0000-00003D080000}"/>
    <cellStyle name="Stile 7" xfId="2062" xr:uid="{00000000-0005-0000-0000-00003E080000}"/>
    <cellStyle name="Stile 7 2" xfId="2063" xr:uid="{00000000-0005-0000-0000-00003F080000}"/>
    <cellStyle name="Stile 7_20110402_Internal_Benchmark_KPI_v67_nonlinks_DC" xfId="2064" xr:uid="{00000000-0005-0000-0000-000040080000}"/>
    <cellStyle name="Stile 8" xfId="2065" xr:uid="{00000000-0005-0000-0000-000041080000}"/>
    <cellStyle name="Stile 8 2" xfId="2066" xr:uid="{00000000-0005-0000-0000-000042080000}"/>
    <cellStyle name="Stile 8_20110402_Internal_Benchmark_KPI_v67_nonlinks_DC" xfId="2067" xr:uid="{00000000-0005-0000-0000-000043080000}"/>
    <cellStyle name="Stile 9" xfId="2068" xr:uid="{00000000-0005-0000-0000-000044080000}"/>
    <cellStyle name="Stile 9 2" xfId="2069" xr:uid="{00000000-0005-0000-0000-000045080000}"/>
    <cellStyle name="Stile 9_20110402_Internal_Benchmark_KPI_v67_nonlinks_DC" xfId="2070" xr:uid="{00000000-0005-0000-0000-000046080000}"/>
    <cellStyle name="stock price" xfId="2071" xr:uid="{00000000-0005-0000-0000-000047080000}"/>
    <cellStyle name="stot" xfId="2072" xr:uid="{00000000-0005-0000-0000-000048080000}"/>
    <cellStyle name="Strange" xfId="2073" xr:uid="{00000000-0005-0000-0000-000049080000}"/>
    <cellStyle name="Style 1" xfId="2074" xr:uid="{00000000-0005-0000-0000-00004A080000}"/>
    <cellStyle name="Style 1 2" xfId="2075" xr:uid="{00000000-0005-0000-0000-00004B080000}"/>
    <cellStyle name="Style 1 2 2" xfId="2076" xr:uid="{00000000-0005-0000-0000-00004C080000}"/>
    <cellStyle name="Style 1 2 2 2" xfId="2077" xr:uid="{00000000-0005-0000-0000-00004D080000}"/>
    <cellStyle name="Style 1 2 3" xfId="2078" xr:uid="{00000000-0005-0000-0000-00004E080000}"/>
    <cellStyle name="Style 1 3" xfId="2079" xr:uid="{00000000-0005-0000-0000-00004F080000}"/>
    <cellStyle name="Style 1 4" xfId="2080" xr:uid="{00000000-0005-0000-0000-000050080000}"/>
    <cellStyle name="Style 1_20110402_Internal_Benchmark_KPI_v67_nonlinks_DC" xfId="2081" xr:uid="{00000000-0005-0000-0000-000051080000}"/>
    <cellStyle name="Style 22" xfId="2082" xr:uid="{00000000-0005-0000-0000-000052080000}"/>
    <cellStyle name="Style 22 2" xfId="2083" xr:uid="{00000000-0005-0000-0000-000053080000}"/>
    <cellStyle name="Style 22 3" xfId="2084" xr:uid="{00000000-0005-0000-0000-000054080000}"/>
    <cellStyle name="Style 22 4" xfId="2085" xr:uid="{00000000-0005-0000-0000-000055080000}"/>
    <cellStyle name="Style 22 5" xfId="2086" xr:uid="{00000000-0005-0000-0000-000056080000}"/>
    <cellStyle name="Style 23" xfId="2087" xr:uid="{00000000-0005-0000-0000-000057080000}"/>
    <cellStyle name="Style 23 2" xfId="2088" xr:uid="{00000000-0005-0000-0000-000058080000}"/>
    <cellStyle name="Style 23 3" xfId="2089" xr:uid="{00000000-0005-0000-0000-000059080000}"/>
    <cellStyle name="Style 23 4" xfId="2090" xr:uid="{00000000-0005-0000-0000-00005A080000}"/>
    <cellStyle name="Style 23 5" xfId="2091" xr:uid="{00000000-0005-0000-0000-00005B080000}"/>
    <cellStyle name="Style 24" xfId="2092" xr:uid="{00000000-0005-0000-0000-00005C080000}"/>
    <cellStyle name="Style 24 2" xfId="2093" xr:uid="{00000000-0005-0000-0000-00005D080000}"/>
    <cellStyle name="Style 24 3" xfId="2094" xr:uid="{00000000-0005-0000-0000-00005E080000}"/>
    <cellStyle name="Style 24 4" xfId="2095" xr:uid="{00000000-0005-0000-0000-00005F080000}"/>
    <cellStyle name="Style 24 5" xfId="2096" xr:uid="{00000000-0005-0000-0000-000060080000}"/>
    <cellStyle name="Style 27" xfId="2097" xr:uid="{00000000-0005-0000-0000-000061080000}"/>
    <cellStyle name="Style 43" xfId="2098" xr:uid="{00000000-0005-0000-0000-000062080000}"/>
    <cellStyle name="Style 56" xfId="2099" xr:uid="{00000000-0005-0000-0000-000063080000}"/>
    <cellStyle name="Style 58" xfId="2100" xr:uid="{00000000-0005-0000-0000-000064080000}"/>
    <cellStyle name="Style 59" xfId="2101" xr:uid="{00000000-0005-0000-0000-000065080000}"/>
    <cellStyle name="Style 60" xfId="2102" xr:uid="{00000000-0005-0000-0000-000066080000}"/>
    <cellStyle name="Style 62" xfId="2103" xr:uid="{00000000-0005-0000-0000-000067080000}"/>
    <cellStyle name="Style 64" xfId="2104" xr:uid="{00000000-0005-0000-0000-000068080000}"/>
    <cellStyle name="STYLE1 - Style1" xfId="2105" xr:uid="{00000000-0005-0000-0000-000069080000}"/>
    <cellStyle name="STYLE2 - Style2" xfId="2106" xr:uid="{00000000-0005-0000-0000-00006A080000}"/>
    <cellStyle name="STYLE3 - Style3" xfId="2107" xr:uid="{00000000-0005-0000-0000-00006B080000}"/>
    <cellStyle name="STYLE4 - Style4" xfId="2108" xr:uid="{00000000-0005-0000-0000-00006C080000}"/>
    <cellStyle name="Subtitle" xfId="2109" xr:uid="{00000000-0005-0000-0000-00006D080000}"/>
    <cellStyle name="-T?tes de colonnes" xfId="2110" xr:uid="{00000000-0005-0000-0000-00006E080000}"/>
    <cellStyle name="-T?tes de colonnes 10" xfId="2111" xr:uid="{00000000-0005-0000-0000-00006F080000}"/>
    <cellStyle name="-T?tes de colonnes 10 2" xfId="2112" xr:uid="{00000000-0005-0000-0000-000070080000}"/>
    <cellStyle name="-T?tes de colonnes 11" xfId="2113" xr:uid="{00000000-0005-0000-0000-000071080000}"/>
    <cellStyle name="-T?tes de colonnes 11 2" xfId="2114" xr:uid="{00000000-0005-0000-0000-000072080000}"/>
    <cellStyle name="-T?tes de colonnes 12" xfId="2115" xr:uid="{00000000-0005-0000-0000-000073080000}"/>
    <cellStyle name="-T?tes de colonnes 12 2" xfId="2116" xr:uid="{00000000-0005-0000-0000-000074080000}"/>
    <cellStyle name="-T?tes de colonnes 13" xfId="2117" xr:uid="{00000000-0005-0000-0000-000075080000}"/>
    <cellStyle name="-T?tes de colonnes 13 2" xfId="2118" xr:uid="{00000000-0005-0000-0000-000076080000}"/>
    <cellStyle name="-T?tes de colonnes 14" xfId="2119" xr:uid="{00000000-0005-0000-0000-000077080000}"/>
    <cellStyle name="-T?tes de colonnes 14 2" xfId="2120" xr:uid="{00000000-0005-0000-0000-000078080000}"/>
    <cellStyle name="-T?tes de colonnes 15" xfId="2121" xr:uid="{00000000-0005-0000-0000-000079080000}"/>
    <cellStyle name="-T?tes de colonnes 16" xfId="2122" xr:uid="{00000000-0005-0000-0000-00007A080000}"/>
    <cellStyle name="-T?tes de colonnes 2" xfId="2123" xr:uid="{00000000-0005-0000-0000-00007B080000}"/>
    <cellStyle name="-T?tes de colonnes 2 2" xfId="2124" xr:uid="{00000000-0005-0000-0000-00007C080000}"/>
    <cellStyle name="-T?tes de colonnes 3" xfId="2125" xr:uid="{00000000-0005-0000-0000-00007D080000}"/>
    <cellStyle name="-T?tes de colonnes 3 2" xfId="2126" xr:uid="{00000000-0005-0000-0000-00007E080000}"/>
    <cellStyle name="-T?tes de colonnes 4" xfId="2127" xr:uid="{00000000-0005-0000-0000-00007F080000}"/>
    <cellStyle name="-T?tes de colonnes 4 2" xfId="2128" xr:uid="{00000000-0005-0000-0000-000080080000}"/>
    <cellStyle name="-T?tes de colonnes 5" xfId="2129" xr:uid="{00000000-0005-0000-0000-000081080000}"/>
    <cellStyle name="-T?tes de colonnes 5 2" xfId="2130" xr:uid="{00000000-0005-0000-0000-000082080000}"/>
    <cellStyle name="-T?tes de colonnes 6" xfId="2131" xr:uid="{00000000-0005-0000-0000-000083080000}"/>
    <cellStyle name="-T?tes de colonnes 6 2" xfId="2132" xr:uid="{00000000-0005-0000-0000-000084080000}"/>
    <cellStyle name="-T?tes de colonnes 7" xfId="2133" xr:uid="{00000000-0005-0000-0000-000085080000}"/>
    <cellStyle name="-T?tes de colonnes 7 2" xfId="2134" xr:uid="{00000000-0005-0000-0000-000086080000}"/>
    <cellStyle name="-T?tes de colonnes 8" xfId="2135" xr:uid="{00000000-0005-0000-0000-000087080000}"/>
    <cellStyle name="-T?tes de colonnes 8 2" xfId="2136" xr:uid="{00000000-0005-0000-0000-000088080000}"/>
    <cellStyle name="-T?tes de colonnes 9" xfId="2137" xr:uid="{00000000-0005-0000-0000-000089080000}"/>
    <cellStyle name="-T?tes de colonnes 9 2" xfId="2138" xr:uid="{00000000-0005-0000-0000-00008A080000}"/>
    <cellStyle name="T0" xfId="2139" xr:uid="{00000000-0005-0000-0000-00008B080000}"/>
    <cellStyle name="T1" xfId="2140" xr:uid="{00000000-0005-0000-0000-00008C080000}"/>
    <cellStyle name="Table Head" xfId="2141" xr:uid="{00000000-0005-0000-0000-00008D080000}"/>
    <cellStyle name="Table Head 2" xfId="2142" xr:uid="{00000000-0005-0000-0000-00008E080000}"/>
    <cellStyle name="Table Head Aligned" xfId="2143" xr:uid="{00000000-0005-0000-0000-00008F080000}"/>
    <cellStyle name="Table Head Aligned 2" xfId="2144" xr:uid="{00000000-0005-0000-0000-000090080000}"/>
    <cellStyle name="Table Head Blue" xfId="2145" xr:uid="{00000000-0005-0000-0000-000091080000}"/>
    <cellStyle name="Table Head Blue 2" xfId="2146" xr:uid="{00000000-0005-0000-0000-000092080000}"/>
    <cellStyle name="Table Head Green" xfId="2147" xr:uid="{00000000-0005-0000-0000-000093080000}"/>
    <cellStyle name="Table Head Green 2" xfId="2148" xr:uid="{00000000-0005-0000-0000-000094080000}"/>
    <cellStyle name="Table Head_hk dcery podklad pre GL" xfId="2149" xr:uid="{00000000-0005-0000-0000-000095080000}"/>
    <cellStyle name="Table Text" xfId="2150" xr:uid="{00000000-0005-0000-0000-000096080000}"/>
    <cellStyle name="Table Title" xfId="2151" xr:uid="{00000000-0005-0000-0000-000097080000}"/>
    <cellStyle name="Table Title 2" xfId="2152" xr:uid="{00000000-0005-0000-0000-000098080000}"/>
    <cellStyle name="Table Units" xfId="2153" xr:uid="{00000000-0005-0000-0000-000099080000}"/>
    <cellStyle name="Table Units 2" xfId="2154" xr:uid="{00000000-0005-0000-0000-00009A080000}"/>
    <cellStyle name="Table_Header" xfId="2155" xr:uid="{00000000-0005-0000-0000-00009B080000}"/>
    <cellStyle name="test a style" xfId="2156" xr:uid="{00000000-0005-0000-0000-00009C080000}"/>
    <cellStyle name="Testo avviso 10" xfId="2157" xr:uid="{00000000-0005-0000-0000-00009D080000}"/>
    <cellStyle name="Testo avviso 11" xfId="2158" xr:uid="{00000000-0005-0000-0000-00009E080000}"/>
    <cellStyle name="Testo avviso 2" xfId="2159" xr:uid="{00000000-0005-0000-0000-00009F080000}"/>
    <cellStyle name="Testo avviso 3" xfId="2160" xr:uid="{00000000-0005-0000-0000-0000A0080000}"/>
    <cellStyle name="Testo avviso 4" xfId="2161" xr:uid="{00000000-0005-0000-0000-0000A1080000}"/>
    <cellStyle name="Testo avviso 5" xfId="2162" xr:uid="{00000000-0005-0000-0000-0000A2080000}"/>
    <cellStyle name="Testo avviso 6" xfId="2163" xr:uid="{00000000-0005-0000-0000-0000A3080000}"/>
    <cellStyle name="Testo avviso 7" xfId="2164" xr:uid="{00000000-0005-0000-0000-0000A4080000}"/>
    <cellStyle name="Testo avviso 8" xfId="2165" xr:uid="{00000000-0005-0000-0000-0000A5080000}"/>
    <cellStyle name="Testo avviso 9" xfId="2166" xr:uid="{00000000-0005-0000-0000-0000A6080000}"/>
    <cellStyle name="Testo descrittivo 10" xfId="2167" xr:uid="{00000000-0005-0000-0000-0000A7080000}"/>
    <cellStyle name="Testo descrittivo 11" xfId="2168" xr:uid="{00000000-0005-0000-0000-0000A8080000}"/>
    <cellStyle name="Testo descrittivo 2" xfId="2169" xr:uid="{00000000-0005-0000-0000-0000A9080000}"/>
    <cellStyle name="Testo descrittivo 3" xfId="2170" xr:uid="{00000000-0005-0000-0000-0000AA080000}"/>
    <cellStyle name="Testo descrittivo 4" xfId="2171" xr:uid="{00000000-0005-0000-0000-0000AB080000}"/>
    <cellStyle name="Testo descrittivo 5" xfId="2172" xr:uid="{00000000-0005-0000-0000-0000AC080000}"/>
    <cellStyle name="Testo descrittivo 6" xfId="2173" xr:uid="{00000000-0005-0000-0000-0000AD080000}"/>
    <cellStyle name="Testo descrittivo 7" xfId="2174" xr:uid="{00000000-0005-0000-0000-0000AE080000}"/>
    <cellStyle name="Testo descrittivo 8" xfId="2175" xr:uid="{00000000-0005-0000-0000-0000AF080000}"/>
    <cellStyle name="Testo descrittivo 9" xfId="2176" xr:uid="{00000000-0005-0000-0000-0000B0080000}"/>
    <cellStyle name="-Têtes de colonnes" xfId="2177" xr:uid="{00000000-0005-0000-0000-0000B1080000}"/>
    <cellStyle name="-Têtes de colonnes 10" xfId="2178" xr:uid="{00000000-0005-0000-0000-0000B2080000}"/>
    <cellStyle name="-Têtes de colonnes 10 2" xfId="2179" xr:uid="{00000000-0005-0000-0000-0000B3080000}"/>
    <cellStyle name="-Têtes de colonnes 11" xfId="2180" xr:uid="{00000000-0005-0000-0000-0000B4080000}"/>
    <cellStyle name="-Têtes de colonnes 11 2" xfId="2181" xr:uid="{00000000-0005-0000-0000-0000B5080000}"/>
    <cellStyle name="-Têtes de colonnes 12" xfId="2182" xr:uid="{00000000-0005-0000-0000-0000B6080000}"/>
    <cellStyle name="-Têtes de colonnes 12 2" xfId="2183" xr:uid="{00000000-0005-0000-0000-0000B7080000}"/>
    <cellStyle name="-Têtes de colonnes 13" xfId="2184" xr:uid="{00000000-0005-0000-0000-0000B8080000}"/>
    <cellStyle name="-Têtes de colonnes 13 2" xfId="2185" xr:uid="{00000000-0005-0000-0000-0000B9080000}"/>
    <cellStyle name="-Têtes de colonnes 14" xfId="2186" xr:uid="{00000000-0005-0000-0000-0000BA080000}"/>
    <cellStyle name="-Têtes de colonnes 14 2" xfId="2187" xr:uid="{00000000-0005-0000-0000-0000BB080000}"/>
    <cellStyle name="-Têtes de colonnes 15" xfId="2188" xr:uid="{00000000-0005-0000-0000-0000BC080000}"/>
    <cellStyle name="-Têtes de colonnes 16" xfId="2189" xr:uid="{00000000-0005-0000-0000-0000BD080000}"/>
    <cellStyle name="-Têtes de colonnes 2" xfId="2190" xr:uid="{00000000-0005-0000-0000-0000BE080000}"/>
    <cellStyle name="-Têtes de colonnes 2 2" xfId="2191" xr:uid="{00000000-0005-0000-0000-0000BF080000}"/>
    <cellStyle name="-Têtes de colonnes 3" xfId="2192" xr:uid="{00000000-0005-0000-0000-0000C0080000}"/>
    <cellStyle name="-Têtes de colonnes 3 2" xfId="2193" xr:uid="{00000000-0005-0000-0000-0000C1080000}"/>
    <cellStyle name="-Têtes de colonnes 4" xfId="2194" xr:uid="{00000000-0005-0000-0000-0000C2080000}"/>
    <cellStyle name="-Têtes de colonnes 4 2" xfId="2195" xr:uid="{00000000-0005-0000-0000-0000C3080000}"/>
    <cellStyle name="-Têtes de colonnes 5" xfId="2196" xr:uid="{00000000-0005-0000-0000-0000C4080000}"/>
    <cellStyle name="-Têtes de colonnes 5 2" xfId="2197" xr:uid="{00000000-0005-0000-0000-0000C5080000}"/>
    <cellStyle name="-Têtes de colonnes 6" xfId="2198" xr:uid="{00000000-0005-0000-0000-0000C6080000}"/>
    <cellStyle name="-Têtes de colonnes 6 2" xfId="2199" xr:uid="{00000000-0005-0000-0000-0000C7080000}"/>
    <cellStyle name="-Têtes de colonnes 7" xfId="2200" xr:uid="{00000000-0005-0000-0000-0000C8080000}"/>
    <cellStyle name="-Têtes de colonnes 7 2" xfId="2201" xr:uid="{00000000-0005-0000-0000-0000C9080000}"/>
    <cellStyle name="-Têtes de colonnes 8" xfId="2202" xr:uid="{00000000-0005-0000-0000-0000CA080000}"/>
    <cellStyle name="-Têtes de colonnes 8 2" xfId="2203" xr:uid="{00000000-0005-0000-0000-0000CB080000}"/>
    <cellStyle name="-Têtes de colonnes 9" xfId="2204" xr:uid="{00000000-0005-0000-0000-0000CC080000}"/>
    <cellStyle name="-Têtes de colonnes 9 2" xfId="2205" xr:uid="{00000000-0005-0000-0000-0000CD080000}"/>
    <cellStyle name="Text" xfId="2206" xr:uid="{00000000-0005-0000-0000-0000CE080000}"/>
    <cellStyle name="Text 1" xfId="2207" xr:uid="{00000000-0005-0000-0000-0000CF080000}"/>
    <cellStyle name="Text 2" xfId="2208" xr:uid="{00000000-0005-0000-0000-0000D0080000}"/>
    <cellStyle name="Text 3" xfId="2209" xr:uid="{00000000-0005-0000-0000-0000D1080000}"/>
    <cellStyle name="Text 4" xfId="2210" xr:uid="{00000000-0005-0000-0000-0000D2080000}"/>
    <cellStyle name="Text 5" xfId="2211" xr:uid="{00000000-0005-0000-0000-0000D3080000}"/>
    <cellStyle name="Text Head 1" xfId="2212" xr:uid="{00000000-0005-0000-0000-0000D4080000}"/>
    <cellStyle name="Text upozornění" xfId="2213" xr:uid="{00000000-0005-0000-0000-0000D5080000}"/>
    <cellStyle name="text_PL Budget10 - Plan11-19_06-10-2009 (2)" xfId="2214" xr:uid="{00000000-0005-0000-0000-0000D6080000}"/>
    <cellStyle name="Texto de Aviso" xfId="2215" xr:uid="{00000000-0005-0000-0000-0000D7080000}"/>
    <cellStyle name="þ_x001d_ðÍ%–ý&amp;‰ýG_x0008_{_x0010_X_x0011__x0007__x0001__x0001_" xfId="2216" xr:uid="{00000000-0005-0000-0000-0000D8080000}"/>
    <cellStyle name="Times" xfId="2217" xr:uid="{00000000-0005-0000-0000-0000D9080000}"/>
    <cellStyle name="times [2]" xfId="2218" xr:uid="{00000000-0005-0000-0000-0000DA080000}"/>
    <cellStyle name="Times_Break-Up Analysis" xfId="2219" xr:uid="{00000000-0005-0000-0000-0000DB080000}"/>
    <cellStyle name="times2" xfId="2220" xr:uid="{00000000-0005-0000-0000-0000DC080000}"/>
    <cellStyle name="timesales2" xfId="2221" xr:uid="{00000000-0005-0000-0000-0000DD080000}"/>
    <cellStyle name="timesales2under" xfId="2222" xr:uid="{00000000-0005-0000-0000-0000DE080000}"/>
    <cellStyle name="Title" xfId="2427" xr:uid="{00000000-0005-0000-0000-0000DF080000}"/>
    <cellStyle name="Title 2" xfId="2224" xr:uid="{00000000-0005-0000-0000-0000E0080000}"/>
    <cellStyle name="Title 3" xfId="2225" xr:uid="{00000000-0005-0000-0000-0000E1080000}"/>
    <cellStyle name="Title 4" xfId="2223" xr:uid="{00000000-0005-0000-0000-0000E2080000}"/>
    <cellStyle name="Title1" xfId="2226" xr:uid="{00000000-0005-0000-0000-0000E3080000}"/>
    <cellStyle name="Title2" xfId="2227" xr:uid="{00000000-0005-0000-0000-0000E4080000}"/>
    <cellStyle name="Title3" xfId="2228" xr:uid="{00000000-0005-0000-0000-0000E5080000}"/>
    <cellStyle name="Titoli in corsivo" xfId="2229" xr:uid="{00000000-0005-0000-0000-0000E6080000}"/>
    <cellStyle name="Titoli in corsivo 2" xfId="2230" xr:uid="{00000000-0005-0000-0000-0000E7080000}"/>
    <cellStyle name="Titoli in corsivo 2 2" xfId="2231" xr:uid="{00000000-0005-0000-0000-0000E8080000}"/>
    <cellStyle name="Titoli in corsivo 2 2 2" xfId="2232" xr:uid="{00000000-0005-0000-0000-0000E9080000}"/>
    <cellStyle name="Titoli in corsivo 2 3" xfId="2233" xr:uid="{00000000-0005-0000-0000-0000EA080000}"/>
    <cellStyle name="Titoli in corsivo 2 3 2" xfId="2234" xr:uid="{00000000-0005-0000-0000-0000EB080000}"/>
    <cellStyle name="Titoli in corsivo 2 4" xfId="2235" xr:uid="{00000000-0005-0000-0000-0000EC080000}"/>
    <cellStyle name="Titoli in corsivo 2 4 2" xfId="2236" xr:uid="{00000000-0005-0000-0000-0000ED080000}"/>
    <cellStyle name="Titoli in corsivo 2 5" xfId="2237" xr:uid="{00000000-0005-0000-0000-0000EE080000}"/>
    <cellStyle name="Titoli in corsivo 2 5 2" xfId="2238" xr:uid="{00000000-0005-0000-0000-0000EF080000}"/>
    <cellStyle name="Titoli in corsivo 2 6" xfId="2239" xr:uid="{00000000-0005-0000-0000-0000F0080000}"/>
    <cellStyle name="Titoli in corsivo 2 6 2" xfId="2240" xr:uid="{00000000-0005-0000-0000-0000F1080000}"/>
    <cellStyle name="Titoli in corsivo 2 7" xfId="2241" xr:uid="{00000000-0005-0000-0000-0000F2080000}"/>
    <cellStyle name="Titoli in corsivo 2 8" xfId="2242" xr:uid="{00000000-0005-0000-0000-0000F3080000}"/>
    <cellStyle name="Titoli in corsivo 2 9" xfId="2243" xr:uid="{00000000-0005-0000-0000-0000F4080000}"/>
    <cellStyle name="Titoli in corsivo 3" xfId="2244" xr:uid="{00000000-0005-0000-0000-0000F5080000}"/>
    <cellStyle name="Titoli in corsivo 3 2" xfId="2245" xr:uid="{00000000-0005-0000-0000-0000F6080000}"/>
    <cellStyle name="Titoli in corsivo 4" xfId="2246" xr:uid="{00000000-0005-0000-0000-0000F7080000}"/>
    <cellStyle name="Titoli in corsivo 4 2" xfId="2247" xr:uid="{00000000-0005-0000-0000-0000F8080000}"/>
    <cellStyle name="Titoli in corsivo 5" xfId="2248" xr:uid="{00000000-0005-0000-0000-0000F9080000}"/>
    <cellStyle name="Titoli in corsivo 5 2" xfId="2249" xr:uid="{00000000-0005-0000-0000-0000FA080000}"/>
    <cellStyle name="Titoli in corsivo 6" xfId="2250" xr:uid="{00000000-0005-0000-0000-0000FB080000}"/>
    <cellStyle name="Titoli in corsivo 6 2" xfId="2251" xr:uid="{00000000-0005-0000-0000-0000FC080000}"/>
    <cellStyle name="Titoli in corsivo 7" xfId="2252" xr:uid="{00000000-0005-0000-0000-0000FD080000}"/>
    <cellStyle name="Titolo 1 10" xfId="2253" xr:uid="{00000000-0005-0000-0000-0000FE080000}"/>
    <cellStyle name="Titolo 1 11" xfId="2254" xr:uid="{00000000-0005-0000-0000-0000FF080000}"/>
    <cellStyle name="Titolo 1 2" xfId="2255" xr:uid="{00000000-0005-0000-0000-000000090000}"/>
    <cellStyle name="Titolo 1 3" xfId="2256" xr:uid="{00000000-0005-0000-0000-000001090000}"/>
    <cellStyle name="Titolo 1 4" xfId="2257" xr:uid="{00000000-0005-0000-0000-000002090000}"/>
    <cellStyle name="Titolo 1 5" xfId="2258" xr:uid="{00000000-0005-0000-0000-000003090000}"/>
    <cellStyle name="Titolo 1 6" xfId="2259" xr:uid="{00000000-0005-0000-0000-000004090000}"/>
    <cellStyle name="Titolo 1 7" xfId="2260" xr:uid="{00000000-0005-0000-0000-000005090000}"/>
    <cellStyle name="Titolo 1 8" xfId="2261" xr:uid="{00000000-0005-0000-0000-000006090000}"/>
    <cellStyle name="Titolo 1 9" xfId="2262" xr:uid="{00000000-0005-0000-0000-000007090000}"/>
    <cellStyle name="Titolo 10" xfId="2263" xr:uid="{00000000-0005-0000-0000-000008090000}"/>
    <cellStyle name="Titolo 11" xfId="2264" xr:uid="{00000000-0005-0000-0000-000009090000}"/>
    <cellStyle name="Titolo 12" xfId="2265" xr:uid="{00000000-0005-0000-0000-00000A090000}"/>
    <cellStyle name="Titolo 13" xfId="2266" xr:uid="{00000000-0005-0000-0000-00000B090000}"/>
    <cellStyle name="Titolo 14" xfId="2267" xr:uid="{00000000-0005-0000-0000-00000C090000}"/>
    <cellStyle name="Titolo 2 10" xfId="2268" xr:uid="{00000000-0005-0000-0000-00000D090000}"/>
    <cellStyle name="Titolo 2 11" xfId="2269" xr:uid="{00000000-0005-0000-0000-00000E090000}"/>
    <cellStyle name="Titolo 2 2" xfId="2270" xr:uid="{00000000-0005-0000-0000-00000F090000}"/>
    <cellStyle name="Titolo 2 3" xfId="2271" xr:uid="{00000000-0005-0000-0000-000010090000}"/>
    <cellStyle name="Titolo 2 4" xfId="2272" xr:uid="{00000000-0005-0000-0000-000011090000}"/>
    <cellStyle name="Titolo 2 5" xfId="2273" xr:uid="{00000000-0005-0000-0000-000012090000}"/>
    <cellStyle name="Titolo 2 6" xfId="2274" xr:uid="{00000000-0005-0000-0000-000013090000}"/>
    <cellStyle name="Titolo 2 7" xfId="2275" xr:uid="{00000000-0005-0000-0000-000014090000}"/>
    <cellStyle name="Titolo 2 8" xfId="2276" xr:uid="{00000000-0005-0000-0000-000015090000}"/>
    <cellStyle name="Titolo 2 9" xfId="2277" xr:uid="{00000000-0005-0000-0000-000016090000}"/>
    <cellStyle name="Titolo 3 10" xfId="2278" xr:uid="{00000000-0005-0000-0000-000017090000}"/>
    <cellStyle name="Titolo 3 11" xfId="2279" xr:uid="{00000000-0005-0000-0000-000018090000}"/>
    <cellStyle name="Titolo 3 2" xfId="2280" xr:uid="{00000000-0005-0000-0000-000019090000}"/>
    <cellStyle name="Titolo 3 3" xfId="2281" xr:uid="{00000000-0005-0000-0000-00001A090000}"/>
    <cellStyle name="Titolo 3 4" xfId="2282" xr:uid="{00000000-0005-0000-0000-00001B090000}"/>
    <cellStyle name="Titolo 3 5" xfId="2283" xr:uid="{00000000-0005-0000-0000-00001C090000}"/>
    <cellStyle name="Titolo 3 6" xfId="2284" xr:uid="{00000000-0005-0000-0000-00001D090000}"/>
    <cellStyle name="Titolo 3 7" xfId="2285" xr:uid="{00000000-0005-0000-0000-00001E090000}"/>
    <cellStyle name="Titolo 3 8" xfId="2286" xr:uid="{00000000-0005-0000-0000-00001F090000}"/>
    <cellStyle name="Titolo 3 9" xfId="2287" xr:uid="{00000000-0005-0000-0000-000020090000}"/>
    <cellStyle name="Titolo 4 10" xfId="2288" xr:uid="{00000000-0005-0000-0000-000021090000}"/>
    <cellStyle name="Titolo 4 11" xfId="2289" xr:uid="{00000000-0005-0000-0000-000022090000}"/>
    <cellStyle name="Titolo 4 2" xfId="2290" xr:uid="{00000000-0005-0000-0000-000023090000}"/>
    <cellStyle name="Titolo 4 3" xfId="2291" xr:uid="{00000000-0005-0000-0000-000024090000}"/>
    <cellStyle name="Titolo 4 4" xfId="2292" xr:uid="{00000000-0005-0000-0000-000025090000}"/>
    <cellStyle name="Titolo 4 5" xfId="2293" xr:uid="{00000000-0005-0000-0000-000026090000}"/>
    <cellStyle name="Titolo 4 6" xfId="2294" xr:uid="{00000000-0005-0000-0000-000027090000}"/>
    <cellStyle name="Titolo 4 7" xfId="2295" xr:uid="{00000000-0005-0000-0000-000028090000}"/>
    <cellStyle name="Titolo 4 8" xfId="2296" xr:uid="{00000000-0005-0000-0000-000029090000}"/>
    <cellStyle name="Titolo 4 9" xfId="2297" xr:uid="{00000000-0005-0000-0000-00002A090000}"/>
    <cellStyle name="Titolo 5" xfId="2298" xr:uid="{00000000-0005-0000-0000-00002B090000}"/>
    <cellStyle name="Titolo 6" xfId="2299" xr:uid="{00000000-0005-0000-0000-00002C090000}"/>
    <cellStyle name="Titolo 7" xfId="2300" xr:uid="{00000000-0005-0000-0000-00002D090000}"/>
    <cellStyle name="Titolo 8" xfId="2301" xr:uid="{00000000-0005-0000-0000-00002E090000}"/>
    <cellStyle name="Titolo 9" xfId="2302" xr:uid="{00000000-0005-0000-0000-00002F090000}"/>
    <cellStyle name="Título 4" xfId="2303" xr:uid="{00000000-0005-0000-0000-000030090000}"/>
    <cellStyle name="To" xfId="2304" xr:uid="{00000000-0005-0000-0000-000031090000}"/>
    <cellStyle name="tot" xfId="2305" xr:uid="{00000000-0005-0000-0000-000032090000}"/>
    <cellStyle name="Total 2" xfId="2306" xr:uid="{00000000-0005-0000-0000-000033090000}"/>
    <cellStyle name="Total 2 2" xfId="2307" xr:uid="{00000000-0005-0000-0000-000034090000}"/>
    <cellStyle name="Totale 10" xfId="2308" xr:uid="{00000000-0005-0000-0000-000035090000}"/>
    <cellStyle name="Totale 10 2" xfId="2309" xr:uid="{00000000-0005-0000-0000-000036090000}"/>
    <cellStyle name="Totale 11" xfId="2310" xr:uid="{00000000-0005-0000-0000-000037090000}"/>
    <cellStyle name="Totale 11 2" xfId="2311" xr:uid="{00000000-0005-0000-0000-000038090000}"/>
    <cellStyle name="Totale 2" xfId="2312" xr:uid="{00000000-0005-0000-0000-000039090000}"/>
    <cellStyle name="Totale 3" xfId="2313" xr:uid="{00000000-0005-0000-0000-00003A090000}"/>
    <cellStyle name="Totale 4" xfId="2314" xr:uid="{00000000-0005-0000-0000-00003B090000}"/>
    <cellStyle name="Totale 5" xfId="2315" xr:uid="{00000000-0005-0000-0000-00003C090000}"/>
    <cellStyle name="Totale 6" xfId="2316" xr:uid="{00000000-0005-0000-0000-00003D090000}"/>
    <cellStyle name="Totale 7" xfId="2317" xr:uid="{00000000-0005-0000-0000-00003E090000}"/>
    <cellStyle name="Totale 7 2" xfId="2318" xr:uid="{00000000-0005-0000-0000-00003F090000}"/>
    <cellStyle name="Totale 8" xfId="2319" xr:uid="{00000000-0005-0000-0000-000040090000}"/>
    <cellStyle name="Totale 8 2" xfId="2320" xr:uid="{00000000-0005-0000-0000-000041090000}"/>
    <cellStyle name="Totale 9" xfId="2321" xr:uid="{00000000-0005-0000-0000-000042090000}"/>
    <cellStyle name="Totale 9 2" xfId="2322" xr:uid="{00000000-0005-0000-0000-000043090000}"/>
    <cellStyle name="Totale centrale" xfId="2323" xr:uid="{00000000-0005-0000-0000-000044090000}"/>
    <cellStyle name="Totale centrale 2" xfId="2324" xr:uid="{00000000-0005-0000-0000-000045090000}"/>
    <cellStyle name="-Trait bleu Bas" xfId="2325" xr:uid="{00000000-0005-0000-0000-000046090000}"/>
    <cellStyle name="triple space" xfId="2326" xr:uid="{00000000-0005-0000-0000-000047090000}"/>
    <cellStyle name="Underline_Single" xfId="2327" xr:uid="{00000000-0005-0000-0000-000048090000}"/>
    <cellStyle name="Unprot" xfId="2328" xr:uid="{00000000-0005-0000-0000-000049090000}"/>
    <cellStyle name="Unprot$" xfId="2329" xr:uid="{00000000-0005-0000-0000-00004A090000}"/>
    <cellStyle name="Unprotect" xfId="2330" xr:uid="{00000000-0005-0000-0000-00004C090000}"/>
    <cellStyle name="V¡rgula" xfId="2331" xr:uid="{00000000-0005-0000-0000-00004D090000}"/>
    <cellStyle name="V¡rgula0" xfId="2332" xr:uid="{00000000-0005-0000-0000-00004E090000}"/>
    <cellStyle name="Valore non valido 10" xfId="2333" xr:uid="{00000000-0005-0000-0000-00004F090000}"/>
    <cellStyle name="Valore non valido 11" xfId="2334" xr:uid="{00000000-0005-0000-0000-000050090000}"/>
    <cellStyle name="Valore non valido 2" xfId="2335" xr:uid="{00000000-0005-0000-0000-000051090000}"/>
    <cellStyle name="Valore non valido 3" xfId="2336" xr:uid="{00000000-0005-0000-0000-000052090000}"/>
    <cellStyle name="Valore non valido 4" xfId="2337" xr:uid="{00000000-0005-0000-0000-000053090000}"/>
    <cellStyle name="Valore non valido 5" xfId="2338" xr:uid="{00000000-0005-0000-0000-000054090000}"/>
    <cellStyle name="Valore non valido 6" xfId="2339" xr:uid="{00000000-0005-0000-0000-000055090000}"/>
    <cellStyle name="Valore non valido 7" xfId="2340" xr:uid="{00000000-0005-0000-0000-000056090000}"/>
    <cellStyle name="Valore non valido 8" xfId="2341" xr:uid="{00000000-0005-0000-0000-000057090000}"/>
    <cellStyle name="Valore non valido 9" xfId="2342" xr:uid="{00000000-0005-0000-0000-000058090000}"/>
    <cellStyle name="Valore valido 10" xfId="2343" xr:uid="{00000000-0005-0000-0000-000059090000}"/>
    <cellStyle name="Valore valido 11" xfId="2344" xr:uid="{00000000-0005-0000-0000-00005A090000}"/>
    <cellStyle name="Valore valido 2" xfId="2345" xr:uid="{00000000-0005-0000-0000-00005B090000}"/>
    <cellStyle name="Valore valido 3" xfId="2346" xr:uid="{00000000-0005-0000-0000-00005C090000}"/>
    <cellStyle name="Valore valido 4" xfId="2347" xr:uid="{00000000-0005-0000-0000-00005D090000}"/>
    <cellStyle name="Valore valido 5" xfId="2348" xr:uid="{00000000-0005-0000-0000-00005E090000}"/>
    <cellStyle name="Valore valido 6" xfId="2349" xr:uid="{00000000-0005-0000-0000-00005F090000}"/>
    <cellStyle name="Valore valido 7" xfId="2350" xr:uid="{00000000-0005-0000-0000-000060090000}"/>
    <cellStyle name="Valore valido 8" xfId="2351" xr:uid="{00000000-0005-0000-0000-000061090000}"/>
    <cellStyle name="Valore valido 9" xfId="2352" xr:uid="{00000000-0005-0000-0000-000062090000}"/>
    <cellStyle name="Valuta (0)" xfId="2353" xr:uid="{00000000-0005-0000-0000-000063090000}"/>
    <cellStyle name="Valuta (0) 2" xfId="2354" xr:uid="{00000000-0005-0000-0000-000064090000}"/>
    <cellStyle name="Valuta (0)_ NOMINATIVI Euro" xfId="2355" xr:uid="{00000000-0005-0000-0000-000065090000}"/>
    <cellStyle name="Vstup" xfId="2356" xr:uid="{00000000-0005-0000-0000-000066090000}"/>
    <cellStyle name="Výpočet" xfId="2357" xr:uid="{00000000-0005-0000-0000-000067090000}"/>
    <cellStyle name="Výstup" xfId="2358" xr:uid="{00000000-0005-0000-0000-000068090000}"/>
    <cellStyle name="Vysvětlující text" xfId="2359" xr:uid="{00000000-0005-0000-0000-000069090000}"/>
    <cellStyle name="Währung [0]_Festlegung der Eigentümer" xfId="2360" xr:uid="{00000000-0005-0000-0000-00006A090000}"/>
    <cellStyle name="Währung_Festlegung der Eigentümer" xfId="2361" xr:uid="{00000000-0005-0000-0000-00006B090000}"/>
    <cellStyle name="Warning Text" xfId="2428" xr:uid="{00000000-0005-0000-0000-00006C090000}"/>
    <cellStyle name="Warning Text 2" xfId="2363" xr:uid="{00000000-0005-0000-0000-00006D090000}"/>
    <cellStyle name="Warning Text 3" xfId="2362" xr:uid="{00000000-0005-0000-0000-00006E090000}"/>
    <cellStyle name="x" xfId="2364" xr:uid="{00000000-0005-0000-0000-00006F090000}"/>
    <cellStyle name="x_Book3" xfId="2365" xr:uid="{00000000-0005-0000-0000-000070090000}"/>
    <cellStyle name="x_Book3_hk dcery podklad pre GL" xfId="2366" xr:uid="{00000000-0005-0000-0000-000071090000}"/>
    <cellStyle name="x_hk dcery podklad pre GL" xfId="2367" xr:uid="{00000000-0005-0000-0000-000072090000}"/>
    <cellStyle name="x_Model IAS 23Mar" xfId="2368" xr:uid="{00000000-0005-0000-0000-000073090000}"/>
    <cellStyle name="x_Model IAS 23Mar_hk dcery podklad pre GL" xfId="2369" xr:uid="{00000000-0005-0000-0000-000074090000}"/>
    <cellStyle name="xsingledecimal" xfId="2370" xr:uid="{00000000-0005-0000-0000-000075090000}"/>
    <cellStyle name="year" xfId="2371" xr:uid="{00000000-0005-0000-0000-000076090000}"/>
    <cellStyle name="YearFormat" xfId="2372" xr:uid="{00000000-0005-0000-0000-000077090000}"/>
    <cellStyle name="Zvýraznění 1" xfId="2373" xr:uid="{00000000-0005-0000-0000-000078090000}"/>
    <cellStyle name="Zvýraznění 2" xfId="2374" xr:uid="{00000000-0005-0000-0000-000079090000}"/>
    <cellStyle name="Zvýraznění 3" xfId="2375" xr:uid="{00000000-0005-0000-0000-00007A090000}"/>
    <cellStyle name="Zvýraznění 4" xfId="2376" xr:uid="{00000000-0005-0000-0000-00007B090000}"/>
    <cellStyle name="Zvýraznění 5" xfId="2377" xr:uid="{00000000-0005-0000-0000-00007C090000}"/>
    <cellStyle name="Zvýraznění 6" xfId="2378" xr:uid="{00000000-0005-0000-0000-00007D090000}"/>
    <cellStyle name="Ввод " xfId="2379" xr:uid="{00000000-0005-0000-0000-00007E090000}"/>
    <cellStyle name="Ввод  2" xfId="2380" xr:uid="{00000000-0005-0000-0000-00007F090000}"/>
    <cellStyle name="Обычный 15" xfId="2381" xr:uid="{00000000-0005-0000-0000-000080090000}"/>
    <cellStyle name="Обычный 2" xfId="2382" xr:uid="{00000000-0005-0000-0000-000081090000}"/>
    <cellStyle name="Обычный 2 2" xfId="2383" xr:uid="{00000000-0005-0000-0000-000082090000}"/>
    <cellStyle name="Обычный 3" xfId="2384" xr:uid="{00000000-0005-0000-0000-000083090000}"/>
    <cellStyle name="Процентный 2" xfId="2385" xr:uid="{00000000-0005-0000-0000-000084090000}"/>
    <cellStyle name="Финансовый 2" xfId="2386" xr:uid="{00000000-0005-0000-0000-000085090000}"/>
  </cellStyles>
  <dxfs count="0"/>
  <tableStyles count="0" defaultTableStyle="TableStyleMedium9" defaultPivotStyle="PivotStyleLight16"/>
  <colors>
    <mruColors>
      <color rgb="FFED17E8"/>
      <color rgb="FF55BE5A"/>
      <color rgb="FFE61400"/>
      <color rgb="FFFE0F64"/>
      <color rgb="FF028C59"/>
      <color rgb="FF0555FA"/>
      <color rgb="FF41B9E6"/>
      <color rgb="FFB1CAFD"/>
      <color rgb="FFC6C6C6"/>
      <color rgb="FFFFA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8382067753559862"/>
        </c:manualLayout>
      </c:layout>
      <c:barChart>
        <c:barDir val="col"/>
        <c:grouping val="stacked"/>
        <c:varyColors val="0"/>
        <c:ser>
          <c:idx val="1"/>
          <c:order val="0"/>
          <c:spPr>
            <a:solidFill>
              <a:srgbClr val="41B9E6"/>
            </a:solidFill>
            <a:ln>
              <a:solidFill>
                <a:schemeClr val="bg1"/>
              </a:solidFill>
            </a:ln>
          </c:spPr>
          <c:invertIfNegative val="0"/>
          <c:dPt>
            <c:idx val="0"/>
            <c:invertIfNegative val="0"/>
            <c:bubble3D val="0"/>
            <c:spPr>
              <a:solidFill>
                <a:srgbClr val="41B9E6">
                  <a:alpha val="40000"/>
                </a:srgbClr>
              </a:solidFill>
              <a:ln>
                <a:solidFill>
                  <a:schemeClr val="bg1"/>
                </a:solidFill>
              </a:ln>
            </c:spPr>
            <c:extLst>
              <c:ext xmlns:c16="http://schemas.microsoft.com/office/drawing/2014/chart" uri="{C3380CC4-5D6E-409C-BE32-E72D297353CC}">
                <c16:uniqueId val="{00000001-5F0B-41D0-85A8-D6BF18DF2A02}"/>
              </c:ext>
            </c:extLst>
          </c:dPt>
          <c:dLbls>
            <c:spPr>
              <a:noFill/>
              <a:ln>
                <a:noFill/>
              </a:ln>
              <a:effectLst/>
            </c:spPr>
            <c:txPr>
              <a:bodyPr wrap="square" lIns="38100" tIns="19050" rIns="38100" bIns="19050" anchor="ctr">
                <a:spAutoFit/>
              </a:bodyPr>
              <a:lstStyle/>
              <a:p>
                <a:pPr>
                  <a:defRPr sz="1200">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2"/>
            </c:numLit>
          </c:cat>
          <c:val>
            <c:numLit>
              <c:formatCode>General</c:formatCode>
              <c:ptCount val="2"/>
            </c:numLit>
          </c:val>
          <c:extLst>
            <c:ext xmlns:c16="http://schemas.microsoft.com/office/drawing/2014/chart" uri="{C3380CC4-5D6E-409C-BE32-E72D297353CC}">
              <c16:uniqueId val="{00000002-5F0B-41D0-85A8-D6BF18DF2A02}"/>
            </c:ext>
          </c:extLst>
        </c:ser>
        <c:dLbls>
          <c:showLegendKey val="0"/>
          <c:showVal val="0"/>
          <c:showCatName val="0"/>
          <c:showSerName val="0"/>
          <c:showPercent val="0"/>
          <c:showBubbleSize val="0"/>
        </c:dLbls>
        <c:gapWidth val="122"/>
        <c:overlap val="100"/>
        <c:axId val="228197888"/>
        <c:axId val="228199424"/>
      </c:barChart>
      <c:catAx>
        <c:axId val="228197888"/>
        <c:scaling>
          <c:orientation val="minMax"/>
        </c:scaling>
        <c:delete val="0"/>
        <c:axPos val="b"/>
        <c:numFmt formatCode="General" sourceLinked="0"/>
        <c:majorTickMark val="none"/>
        <c:minorTickMark val="none"/>
        <c:tickLblPos val="nextTo"/>
        <c:spPr>
          <a:ln w="12700">
            <a:solidFill>
              <a:schemeClr val="bg1">
                <a:lumMod val="50000"/>
              </a:schemeClr>
            </a:solidFill>
          </a:ln>
        </c:spPr>
        <c:txPr>
          <a:bodyPr/>
          <a:lstStyle/>
          <a:p>
            <a:pPr>
              <a:defRPr sz="1200"/>
            </a:pPr>
            <a:endParaRPr lang="it-IT"/>
          </a:p>
        </c:txPr>
        <c:crossAx val="228199424"/>
        <c:crosses val="autoZero"/>
        <c:auto val="1"/>
        <c:lblAlgn val="ctr"/>
        <c:lblOffset val="100"/>
        <c:noMultiLvlLbl val="0"/>
      </c:catAx>
      <c:valAx>
        <c:axId val="228199424"/>
        <c:scaling>
          <c:orientation val="minMax"/>
          <c:min val="0"/>
        </c:scaling>
        <c:delete val="1"/>
        <c:axPos val="l"/>
        <c:numFmt formatCode="General" sourceLinked="1"/>
        <c:majorTickMark val="out"/>
        <c:minorTickMark val="none"/>
        <c:tickLblPos val="nextTo"/>
        <c:crossAx val="228197888"/>
        <c:crosses val="autoZero"/>
        <c:crossBetween val="between"/>
      </c:valAx>
    </c:plotArea>
    <c:plotVisOnly val="1"/>
    <c:dispBlanksAs val="gap"/>
    <c:showDLblsOverMax val="0"/>
  </c:chart>
  <c:spPr>
    <a:noFill/>
    <a:ln>
      <a:noFill/>
    </a:ln>
  </c:spPr>
  <c:txPr>
    <a:bodyPr/>
    <a:lstStyle/>
    <a:p>
      <a:pPr>
        <a:defRPr sz="1000">
          <a:latin typeface="Arial" panose="020B0604020202020204" pitchFamily="34" charset="0"/>
          <a:ea typeface="Tahoma" panose="020B060403050404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Total Group</a:t>
            </a:r>
            <a:r>
              <a:rPr lang="en-US" b="1" baseline="0">
                <a:solidFill>
                  <a:schemeClr val="tx1"/>
                </a:solidFill>
              </a:rPr>
              <a:t> Production</a:t>
            </a:r>
            <a:endParaRPr lang="en-US" b="1">
              <a:solidFill>
                <a:schemeClr val="tx1"/>
              </a:solidFill>
            </a:endParaRPr>
          </a:p>
        </c:rich>
      </c:tx>
      <c:layout>
        <c:manualLayout>
          <c:xMode val="edge"/>
          <c:yMode val="edge"/>
          <c:x val="0.1091764598608660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791338582677167"/>
          <c:y val="0.13689195100612422"/>
          <c:w val="0.40195122484689416"/>
          <c:h val="0.6699187080781569"/>
        </c:manualLayout>
      </c:layout>
      <c:doughnutChart>
        <c:varyColors val="1"/>
        <c:ser>
          <c:idx val="0"/>
          <c:order val="0"/>
          <c:tx>
            <c:strRef>
              <c:f>'3. Group Net Production'!$C$13</c:f>
              <c:strCache>
                <c:ptCount val="1"/>
                <c:pt idx="0">
                  <c:v>Group</c:v>
                </c:pt>
              </c:strCache>
            </c:strRef>
          </c:tx>
          <c:dPt>
            <c:idx val="0"/>
            <c:bubble3D val="0"/>
            <c:spPr>
              <a:solidFill>
                <a:srgbClr val="55BE5A"/>
              </a:solidFill>
              <a:ln w="19050">
                <a:solidFill>
                  <a:schemeClr val="lt1"/>
                </a:solidFill>
              </a:ln>
              <a:effectLst/>
            </c:spPr>
            <c:extLst>
              <c:ext xmlns:c16="http://schemas.microsoft.com/office/drawing/2014/chart" uri="{C3380CC4-5D6E-409C-BE32-E72D297353CC}">
                <c16:uniqueId val="{00000015-69DD-44F2-99E1-C4F40099F7F4}"/>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1-3E66-4B9C-8D68-7B75D32F7FD9}"/>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6-69DD-44F2-99E1-C4F40099F7F4}"/>
              </c:ext>
            </c:extLst>
          </c:dPt>
          <c:dPt>
            <c:idx val="3"/>
            <c:bubble3D val="0"/>
            <c:spPr>
              <a:solidFill>
                <a:srgbClr val="ED17E8"/>
              </a:solidFill>
              <a:ln w="19050">
                <a:solidFill>
                  <a:schemeClr val="lt1"/>
                </a:solidFill>
              </a:ln>
              <a:effectLst/>
            </c:spPr>
            <c:extLst>
              <c:ext xmlns:c16="http://schemas.microsoft.com/office/drawing/2014/chart" uri="{C3380CC4-5D6E-409C-BE32-E72D297353CC}">
                <c16:uniqueId val="{00000017-69DD-44F2-99E1-C4F40099F7F4}"/>
              </c:ext>
            </c:extLst>
          </c:dPt>
          <c:cat>
            <c:strRef>
              <c:extLst>
                <c:ext xmlns:c15="http://schemas.microsoft.com/office/drawing/2012/chart" uri="{02D57815-91ED-43cb-92C2-25804820EDAC}">
                  <c15:fullRef>
                    <c15:sqref>'3. Group Net Production'!$C$14:$C$27</c15:sqref>
                  </c15:fullRef>
                </c:ext>
              </c:extLst>
              <c:f>('3. Group Net Production'!$C$18:$C$19,'3. Group Net Production'!$C$24,'3. Group Net Production'!$C$26)</c:f>
              <c:strCache>
                <c:ptCount val="4"/>
                <c:pt idx="0">
                  <c:v>Total Renewables</c:v>
                </c:pt>
                <c:pt idx="1">
                  <c:v>Nuclear</c:v>
                </c:pt>
                <c:pt idx="2">
                  <c:v>Total Thermal Generation</c:v>
                </c:pt>
                <c:pt idx="3">
                  <c:v>JV and Stewardship Production</c:v>
                </c:pt>
              </c:strCache>
            </c:strRef>
          </c:cat>
          <c:val>
            <c:numRef>
              <c:extLst>
                <c:ext xmlns:c15="http://schemas.microsoft.com/office/drawing/2012/chart" uri="{02D57815-91ED-43cb-92C2-25804820EDAC}">
                  <c15:fullRef>
                    <c15:sqref>'3. Group Net Production'!$C$14:$C$27</c15:sqref>
                  </c15:fullRef>
                </c:ext>
              </c:extLst>
              <c:f>('3. Group Net Production'!$C$18:$C$19,'3. Group Net Production'!$C$24,'3. Group Net Production'!$C$26)</c:f>
              <c:numCache>
                <c:formatCode>General</c:formatCode>
                <c:ptCount val="4"/>
                <c:pt idx="0">
                  <c:v>0</c:v>
                </c:pt>
                <c:pt idx="1">
                  <c:v>0</c:v>
                </c:pt>
                <c:pt idx="2">
                  <c:v>0</c:v>
                </c:pt>
                <c:pt idx="3">
                  <c:v>0</c:v>
                </c:pt>
              </c:numCache>
            </c:numRef>
          </c:val>
          <c:extLst>
            <c:ext xmlns:c15="http://schemas.microsoft.com/office/drawing/2012/chart" uri="{02D57815-91ED-43cb-92C2-25804820EDAC}">
              <c15:categoryFilterExceptions>
                <c15:categoryFilterException>
                  <c15:sqref>'3. Group Net Production'!$C$20</c15:sqref>
                  <c15:spPr xmlns:c15="http://schemas.microsoft.com/office/drawing/2012/chart">
                    <a:solidFill>
                      <a:srgbClr val="55BE5A"/>
                    </a:solidFill>
                    <a:ln w="19050">
                      <a:solidFill>
                        <a:schemeClr val="lt1"/>
                      </a:solidFill>
                    </a:ln>
                    <a:effectLst/>
                  </c15:spPr>
                  <c15:bubble3D val="0"/>
                </c15:categoryFilterException>
                <c15:categoryFilterException>
                  <c15:sqref>'3. Group Net Production'!$C$25</c15:sqref>
                  <c15:spPr xmlns:c15="http://schemas.microsoft.com/office/drawing/2012/chart">
                    <a:solidFill>
                      <a:schemeClr val="bg1">
                        <a:lumMod val="85000"/>
                      </a:schemeClr>
                    </a:solidFill>
                    <a:ln w="19050">
                      <a:solidFill>
                        <a:schemeClr val="lt1"/>
                      </a:solidFill>
                    </a:ln>
                    <a:effectLst/>
                  </c15:spPr>
                  <c15:bubble3D val="0"/>
                </c15:categoryFilterException>
                <c15:categoryFilterException>
                  <c15:sqref>'3. Group Net Production'!$C$27</c15:sqref>
                  <c15:spPr xmlns:c15="http://schemas.microsoft.com/office/drawing/2012/chart">
                    <a:solidFill>
                      <a:srgbClr val="ED17E8"/>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8-3E66-4B9C-8D68-7B75D32F7FD9}"/>
            </c:ext>
          </c:extLst>
        </c:ser>
        <c:ser>
          <c:idx val="1"/>
          <c:order val="1"/>
          <c:tx>
            <c:strRef>
              <c:f>'3. Group Net Production'!$E$13</c:f>
              <c:strCache>
                <c:ptCount val="1"/>
                <c:pt idx="0">
                  <c:v>H1 2025</c:v>
                </c:pt>
              </c:strCache>
            </c:strRef>
          </c:tx>
          <c:dPt>
            <c:idx val="0"/>
            <c:bubble3D val="0"/>
            <c:spPr>
              <a:solidFill>
                <a:srgbClr val="55BE5A"/>
              </a:solidFill>
              <a:ln w="19050">
                <a:solidFill>
                  <a:schemeClr val="lt1"/>
                </a:solidFill>
              </a:ln>
              <a:effectLst/>
            </c:spPr>
            <c:extLst>
              <c:ext xmlns:c16="http://schemas.microsoft.com/office/drawing/2014/chart" uri="{C3380CC4-5D6E-409C-BE32-E72D297353CC}">
                <c16:uniqueId val="{00000012-69DD-44F2-99E1-C4F40099F7F4}"/>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A-3E66-4B9C-8D68-7B75D32F7FD9}"/>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3-69DD-44F2-99E1-C4F40099F7F4}"/>
              </c:ext>
            </c:extLst>
          </c:dPt>
          <c:dPt>
            <c:idx val="3"/>
            <c:bubble3D val="0"/>
            <c:spPr>
              <a:solidFill>
                <a:srgbClr val="ED17E8"/>
              </a:solidFill>
              <a:ln w="19050">
                <a:solidFill>
                  <a:schemeClr val="lt1"/>
                </a:solidFill>
              </a:ln>
              <a:effectLst/>
            </c:spPr>
            <c:extLst>
              <c:ext xmlns:c16="http://schemas.microsoft.com/office/drawing/2014/chart" uri="{C3380CC4-5D6E-409C-BE32-E72D297353CC}">
                <c16:uniqueId val="{00000014-69DD-44F2-99E1-C4F40099F7F4}"/>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6="http://schemas.microsoft.com/office/drawing/2014/chart" uri="{C3380CC4-5D6E-409C-BE32-E72D297353CC}">
                  <c16:uniqueId val="{0000000A-3E66-4B9C-8D68-7B75D32F7FD9}"/>
                </c:ext>
              </c:extLst>
            </c:dLbl>
            <c:dLbl>
              <c:idx val="3"/>
              <c:layout>
                <c:manualLayout>
                  <c:x val="9.670218885785108E-3"/>
                  <c:y val="6.910161909990484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69DD-44F2-99E1-C4F40099F7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 Group Net Production'!$C$14:$C$27</c15:sqref>
                  </c15:fullRef>
                </c:ext>
              </c:extLst>
              <c:f>('3. Group Net Production'!$C$18:$C$19,'3. Group Net Production'!$C$24,'3. Group Net Production'!$C$26)</c:f>
              <c:strCache>
                <c:ptCount val="4"/>
                <c:pt idx="0">
                  <c:v>Total Renewables</c:v>
                </c:pt>
                <c:pt idx="1">
                  <c:v>Nuclear</c:v>
                </c:pt>
                <c:pt idx="2">
                  <c:v>Total Thermal Generation</c:v>
                </c:pt>
                <c:pt idx="3">
                  <c:v>JV and Stewardship Production</c:v>
                </c:pt>
              </c:strCache>
            </c:strRef>
          </c:cat>
          <c:val>
            <c:numRef>
              <c:extLst>
                <c:ext xmlns:c15="http://schemas.microsoft.com/office/drawing/2012/chart" uri="{02D57815-91ED-43cb-92C2-25804820EDAC}">
                  <c15:fullRef>
                    <c15:sqref>'3. Group Net Production'!$E$14:$E$27</c15:sqref>
                  </c15:fullRef>
                </c:ext>
              </c:extLst>
              <c:f>('3. Group Net Production'!$E$18:$E$19,'3. Group Net Production'!$E$24,'3. Group Net Production'!$E$26)</c:f>
              <c:numCache>
                <c:formatCode>#,##0;\-#,##0;\-</c:formatCode>
                <c:ptCount val="4"/>
                <c:pt idx="0">
                  <c:v>66235</c:v>
                </c:pt>
                <c:pt idx="1">
                  <c:v>12087</c:v>
                </c:pt>
                <c:pt idx="2">
                  <c:v>14999</c:v>
                </c:pt>
                <c:pt idx="3">
                  <c:v>8229</c:v>
                </c:pt>
              </c:numCache>
            </c:numRef>
          </c:val>
          <c:extLst>
            <c:ext xmlns:c15="http://schemas.microsoft.com/office/drawing/2012/chart" uri="{02D57815-91ED-43cb-92C2-25804820EDAC}">
              <c15:categoryFilterExceptions>
                <c15:categoryFilterException>
                  <c15:sqref>'3. Group Net Production'!$E$20</c15:sqref>
                  <c15:spPr xmlns:c15="http://schemas.microsoft.com/office/drawing/2012/chart">
                    <a:solidFill>
                      <a:srgbClr val="7030A0"/>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6="http://schemas.microsoft.com/office/drawing/2014/chart" uri="{C3380CC4-5D6E-409C-BE32-E72D297353CC}">
                        <c16:uniqueId val="{00000017-F2F7-4AD6-81BB-E6F6490D16AC}"/>
                      </c:ext>
                    </c:extLst>
                  </c15:dLbl>
                </c15:categoryFilterException>
                <c15:categoryFilterException>
                  <c15:sqref>'3. Group Net Production'!$E$25</c15:sqref>
                  <c15:spPr xmlns:c15="http://schemas.microsoft.com/office/drawing/2012/chart">
                    <a:solidFill>
                      <a:schemeClr val="bg1">
                        <a:lumMod val="85000"/>
                      </a:schemeClr>
                    </a:solidFill>
                    <a:ln w="19050">
                      <a:solidFill>
                        <a:schemeClr val="lt1"/>
                      </a:solidFill>
                    </a:ln>
                    <a:effectLst/>
                  </c15:spPr>
                  <c15:bubble3D val="0"/>
                </c15:categoryFilterException>
                <c15:categoryFilterException>
                  <c15:sqref>'3. Group Net Production'!$E$27</c15:sqref>
                  <c15:spPr xmlns:c15="http://schemas.microsoft.com/office/drawing/2012/chart">
                    <a:solidFill>
                      <a:srgbClr val="ED17E8"/>
                    </a:solidFill>
                    <a:ln w="19050">
                      <a:solidFill>
                        <a:schemeClr val="lt1"/>
                      </a:solidFill>
                    </a:ln>
                    <a:effectLst/>
                  </c15:spPr>
                  <c15:bubble3D val="0"/>
                </c15:categoryFilterException>
              </c15:categoryFilterExceptions>
            </c:ext>
            <c:ext xmlns:c16="http://schemas.microsoft.com/office/drawing/2014/chart" uri="{C3380CC4-5D6E-409C-BE32-E72D297353CC}">
              <c16:uniqueId val="{00000011-3E66-4B9C-8D68-7B75D32F7FD9}"/>
            </c:ext>
          </c:extLst>
        </c:ser>
        <c:dLbls>
          <c:showLegendKey val="0"/>
          <c:showVal val="0"/>
          <c:showCatName val="0"/>
          <c:showSerName val="0"/>
          <c:showPercent val="0"/>
          <c:showBubbleSize val="0"/>
          <c:showLeaderLines val="1"/>
        </c:dLbls>
        <c:firstSliceAng val="0"/>
        <c:holeSize val="24"/>
      </c:doughnutChart>
      <c:spPr>
        <a:noFill/>
        <a:ln>
          <a:noFill/>
        </a:ln>
        <a:effectLst/>
      </c:spPr>
    </c:plotArea>
    <c:legend>
      <c:legendPos val="r"/>
      <c:layout>
        <c:manualLayout>
          <c:xMode val="edge"/>
          <c:yMode val="edge"/>
          <c:x val="0.66242763982697861"/>
          <c:y val="0.16131133467875539"/>
          <c:w val="0.33757236017302128"/>
          <c:h val="0.828275808651723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8382067753559862"/>
        </c:manualLayout>
      </c:layout>
      <c:barChart>
        <c:barDir val="col"/>
        <c:grouping val="stacked"/>
        <c:varyColors val="0"/>
        <c:ser>
          <c:idx val="1"/>
          <c:order val="0"/>
          <c:spPr>
            <a:solidFill>
              <a:srgbClr val="41B9E6"/>
            </a:solidFill>
            <a:ln>
              <a:solidFill>
                <a:schemeClr val="bg1"/>
              </a:solidFill>
            </a:ln>
          </c:spPr>
          <c:invertIfNegative val="0"/>
          <c:dPt>
            <c:idx val="0"/>
            <c:invertIfNegative val="0"/>
            <c:bubble3D val="0"/>
            <c:spPr>
              <a:solidFill>
                <a:srgbClr val="41B9E6">
                  <a:alpha val="40000"/>
                </a:srgbClr>
              </a:solidFill>
              <a:ln>
                <a:solidFill>
                  <a:schemeClr val="bg1"/>
                </a:solidFill>
              </a:ln>
            </c:spPr>
            <c:extLst>
              <c:ext xmlns:c16="http://schemas.microsoft.com/office/drawing/2014/chart" uri="{C3380CC4-5D6E-409C-BE32-E72D297353CC}">
                <c16:uniqueId val="{00000001-3D49-420D-B684-9D9E80F83B5F}"/>
              </c:ext>
            </c:extLst>
          </c:dPt>
          <c:dLbls>
            <c:spPr>
              <a:noFill/>
              <a:ln>
                <a:noFill/>
              </a:ln>
              <a:effectLst/>
            </c:spPr>
            <c:txPr>
              <a:bodyPr wrap="square" lIns="38100" tIns="19050" rIns="38100" bIns="19050" anchor="ctr">
                <a:spAutoFit/>
              </a:bodyPr>
              <a:lstStyle/>
              <a:p>
                <a:pPr>
                  <a:defRPr sz="1200">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mmm\-yy</c:formatCode>
              <c:ptCount val="1"/>
            </c:numLit>
          </c:cat>
          <c:val>
            <c:numLit>
              <c:formatCode>_-* #,##0.0_-;\-* #,##0.0_-;_-* "-"??_-;_-@_-</c:formatCode>
              <c:ptCount val="1"/>
            </c:numLit>
          </c:val>
          <c:extLst>
            <c:ext xmlns:c16="http://schemas.microsoft.com/office/drawing/2014/chart" uri="{C3380CC4-5D6E-409C-BE32-E72D297353CC}">
              <c16:uniqueId val="{00000002-3D49-420D-B684-9D9E80F83B5F}"/>
            </c:ext>
          </c:extLst>
        </c:ser>
        <c:dLbls>
          <c:showLegendKey val="0"/>
          <c:showVal val="0"/>
          <c:showCatName val="0"/>
          <c:showSerName val="0"/>
          <c:showPercent val="0"/>
          <c:showBubbleSize val="0"/>
        </c:dLbls>
        <c:gapWidth val="122"/>
        <c:overlap val="100"/>
        <c:axId val="228197888"/>
        <c:axId val="228199424"/>
      </c:barChart>
      <c:catAx>
        <c:axId val="228197888"/>
        <c:scaling>
          <c:orientation val="minMax"/>
        </c:scaling>
        <c:delete val="0"/>
        <c:axPos val="b"/>
        <c:numFmt formatCode="General" sourceLinked="0"/>
        <c:majorTickMark val="none"/>
        <c:minorTickMark val="none"/>
        <c:tickLblPos val="nextTo"/>
        <c:spPr>
          <a:ln w="12700">
            <a:solidFill>
              <a:schemeClr val="bg1">
                <a:lumMod val="50000"/>
              </a:schemeClr>
            </a:solidFill>
          </a:ln>
        </c:spPr>
        <c:txPr>
          <a:bodyPr/>
          <a:lstStyle/>
          <a:p>
            <a:pPr>
              <a:defRPr sz="1200"/>
            </a:pPr>
            <a:endParaRPr lang="it-IT"/>
          </a:p>
        </c:txPr>
        <c:crossAx val="228199424"/>
        <c:crosses val="autoZero"/>
        <c:auto val="1"/>
        <c:lblAlgn val="ctr"/>
        <c:lblOffset val="100"/>
        <c:noMultiLvlLbl val="0"/>
      </c:catAx>
      <c:valAx>
        <c:axId val="228199424"/>
        <c:scaling>
          <c:orientation val="minMax"/>
          <c:min val="0"/>
        </c:scaling>
        <c:delete val="1"/>
        <c:axPos val="l"/>
        <c:numFmt formatCode="_-* #,##0.0_-;\-* #,##0.0_-;_-* &quot;-&quot;??_-;_-@_-" sourceLinked="1"/>
        <c:majorTickMark val="out"/>
        <c:minorTickMark val="none"/>
        <c:tickLblPos val="nextTo"/>
        <c:crossAx val="228197888"/>
        <c:crosses val="autoZero"/>
        <c:crossBetween val="between"/>
      </c:valAx>
    </c:plotArea>
    <c:plotVisOnly val="1"/>
    <c:dispBlanksAs val="gap"/>
    <c:showDLblsOverMax val="0"/>
  </c:chart>
  <c:spPr>
    <a:noFill/>
    <a:ln>
      <a:noFill/>
    </a:ln>
  </c:spPr>
  <c:txPr>
    <a:bodyPr/>
    <a:lstStyle/>
    <a:p>
      <a:pPr>
        <a:defRPr sz="1000">
          <a:latin typeface="Arial" panose="020B0604020202020204" pitchFamily="34" charset="0"/>
          <a:ea typeface="Tahoma" panose="020B060403050404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8382067753559862"/>
        </c:manualLayout>
      </c:layout>
      <c:barChart>
        <c:barDir val="col"/>
        <c:grouping val="stacked"/>
        <c:varyColors val="0"/>
        <c:ser>
          <c:idx val="1"/>
          <c:order val="0"/>
          <c:spPr>
            <a:solidFill>
              <a:srgbClr val="41B9E6"/>
            </a:solidFill>
            <a:ln>
              <a:solidFill>
                <a:schemeClr val="bg1"/>
              </a:solidFill>
            </a:ln>
          </c:spPr>
          <c:invertIfNegative val="0"/>
          <c:dPt>
            <c:idx val="0"/>
            <c:invertIfNegative val="0"/>
            <c:bubble3D val="0"/>
            <c:spPr>
              <a:solidFill>
                <a:srgbClr val="41B9E6">
                  <a:alpha val="40000"/>
                </a:srgbClr>
              </a:solidFill>
              <a:ln>
                <a:solidFill>
                  <a:schemeClr val="bg1"/>
                </a:solidFill>
              </a:ln>
            </c:spPr>
            <c:extLst>
              <c:ext xmlns:c16="http://schemas.microsoft.com/office/drawing/2014/chart" uri="{C3380CC4-5D6E-409C-BE32-E72D297353CC}">
                <c16:uniqueId val="{00000001-3D97-41AD-AD9E-75D3B87ACE30}"/>
              </c:ext>
            </c:extLst>
          </c:dPt>
          <c:dLbls>
            <c:spPr>
              <a:noFill/>
              <a:ln>
                <a:noFill/>
              </a:ln>
              <a:effectLst/>
            </c:spPr>
            <c:txPr>
              <a:bodyPr wrap="square" lIns="38100" tIns="19050" rIns="38100" bIns="19050" anchor="ctr">
                <a:spAutoFit/>
              </a:bodyPr>
              <a:lstStyle/>
              <a:p>
                <a:pPr>
                  <a:defRPr sz="1200">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2"/>
            </c:numLit>
          </c:cat>
          <c:val>
            <c:numLit>
              <c:formatCode>General</c:formatCode>
              <c:ptCount val="2"/>
            </c:numLit>
          </c:val>
          <c:extLst>
            <c:ext xmlns:c16="http://schemas.microsoft.com/office/drawing/2014/chart" uri="{C3380CC4-5D6E-409C-BE32-E72D297353CC}">
              <c16:uniqueId val="{00000002-3D97-41AD-AD9E-75D3B87ACE30}"/>
            </c:ext>
          </c:extLst>
        </c:ser>
        <c:dLbls>
          <c:showLegendKey val="0"/>
          <c:showVal val="0"/>
          <c:showCatName val="0"/>
          <c:showSerName val="0"/>
          <c:showPercent val="0"/>
          <c:showBubbleSize val="0"/>
        </c:dLbls>
        <c:gapWidth val="122"/>
        <c:overlap val="100"/>
        <c:axId val="228197888"/>
        <c:axId val="228199424"/>
      </c:barChart>
      <c:catAx>
        <c:axId val="228197888"/>
        <c:scaling>
          <c:orientation val="minMax"/>
        </c:scaling>
        <c:delete val="0"/>
        <c:axPos val="b"/>
        <c:numFmt formatCode="General" sourceLinked="0"/>
        <c:majorTickMark val="none"/>
        <c:minorTickMark val="none"/>
        <c:tickLblPos val="nextTo"/>
        <c:spPr>
          <a:ln w="12700">
            <a:solidFill>
              <a:schemeClr val="bg1">
                <a:lumMod val="50000"/>
              </a:schemeClr>
            </a:solidFill>
          </a:ln>
        </c:spPr>
        <c:txPr>
          <a:bodyPr/>
          <a:lstStyle/>
          <a:p>
            <a:pPr>
              <a:defRPr sz="1200"/>
            </a:pPr>
            <a:endParaRPr lang="it-IT"/>
          </a:p>
        </c:txPr>
        <c:crossAx val="228199424"/>
        <c:crosses val="autoZero"/>
        <c:auto val="1"/>
        <c:lblAlgn val="ctr"/>
        <c:lblOffset val="100"/>
        <c:noMultiLvlLbl val="0"/>
      </c:catAx>
      <c:valAx>
        <c:axId val="228199424"/>
        <c:scaling>
          <c:orientation val="minMax"/>
          <c:min val="0"/>
        </c:scaling>
        <c:delete val="1"/>
        <c:axPos val="l"/>
        <c:numFmt formatCode="General" sourceLinked="1"/>
        <c:majorTickMark val="out"/>
        <c:minorTickMark val="none"/>
        <c:tickLblPos val="nextTo"/>
        <c:crossAx val="228197888"/>
        <c:crosses val="autoZero"/>
        <c:crossBetween val="between"/>
      </c:valAx>
    </c:plotArea>
    <c:plotVisOnly val="1"/>
    <c:dispBlanksAs val="gap"/>
    <c:showDLblsOverMax val="0"/>
  </c:chart>
  <c:spPr>
    <a:noFill/>
    <a:ln>
      <a:noFill/>
    </a:ln>
  </c:spPr>
  <c:txPr>
    <a:bodyPr/>
    <a:lstStyle/>
    <a:p>
      <a:pPr>
        <a:defRPr sz="1000">
          <a:latin typeface="Arial" panose="020B0604020202020204" pitchFamily="34" charset="0"/>
          <a:ea typeface="Tahoma" panose="020B060403050404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1">
                <a:solidFill>
                  <a:schemeClr val="tx1"/>
                </a:solidFill>
              </a:rPr>
              <a:t>Total Group</a:t>
            </a:r>
            <a:r>
              <a:rPr lang="en-US" sz="1050" b="1" baseline="0">
                <a:solidFill>
                  <a:schemeClr val="tx1"/>
                </a:solidFill>
              </a:rPr>
              <a:t> Net Inst Capacity pro forma - H1 2025</a:t>
            </a:r>
            <a:endParaRPr lang="en-US" sz="1050" b="1">
              <a:solidFill>
                <a:schemeClr val="tx1"/>
              </a:solidFill>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386875889766139"/>
          <c:y val="0.15282679556090273"/>
          <c:w val="0.40195122484689416"/>
          <c:h val="0.6699187080781569"/>
        </c:manualLayout>
      </c:layout>
      <c:doughnutChart>
        <c:varyColors val="1"/>
        <c:ser>
          <c:idx val="0"/>
          <c:order val="0"/>
          <c:tx>
            <c:strRef>
              <c:f>'1. Pro forma numbers'!$C$2</c:f>
              <c:strCache>
                <c:ptCount val="1"/>
                <c:pt idx="0">
                  <c:v>1. Pro forma numbers 1</c:v>
                </c:pt>
              </c:strCache>
            </c:strRef>
          </c:tx>
          <c:dPt>
            <c:idx val="0"/>
            <c:bubble3D val="0"/>
            <c:spPr>
              <a:solidFill>
                <a:srgbClr val="55BE5A"/>
              </a:solidFill>
              <a:ln w="19050">
                <a:solidFill>
                  <a:schemeClr val="lt1"/>
                </a:solidFill>
              </a:ln>
              <a:effectLst/>
            </c:spPr>
            <c:extLst>
              <c:ext xmlns:c16="http://schemas.microsoft.com/office/drawing/2014/chart" uri="{C3380CC4-5D6E-409C-BE32-E72D297353CC}">
                <c16:uniqueId val="{00000001-5B7E-415E-A63C-1DB21D6ED7A6}"/>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7-2B7A-4293-86A1-E900A87756F6}"/>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2B7A-4293-86A1-E900A87756F6}"/>
              </c:ext>
            </c:extLst>
          </c:dPt>
          <c:dLbls>
            <c:dLbl>
              <c:idx val="1"/>
              <c:layout>
                <c:manualLayout>
                  <c:x val="5.2192224098341023E-3"/>
                  <c:y val="2.6075102553378345E-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5="http://schemas.microsoft.com/office/drawing/2012/chart" uri="{CE6537A1-D6FC-4f65-9D91-7224C49458BB}">
                  <c15:layout>
                    <c:manualLayout>
                      <c:w val="6.6092890103998145E-2"/>
                      <c:h val="9.2623979290110528E-2"/>
                    </c:manualLayout>
                  </c15:layout>
                </c:ext>
                <c:ext xmlns:c16="http://schemas.microsoft.com/office/drawing/2014/chart" uri="{C3380CC4-5D6E-409C-BE32-E72D297353CC}">
                  <c16:uniqueId val="{00000007-2B7A-4293-86A1-E900A87756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'1. Pro forma numbers'!$C$6:$C$12</c15:sqref>
                  </c15:fullRef>
                </c:ext>
              </c:extLst>
              <c:f>('1. Pro forma numbers'!$C$7,'1. Pro forma numbers'!$C$9,'1. Pro forma numbers'!$C$11)</c:f>
              <c:strCache>
                <c:ptCount val="3"/>
                <c:pt idx="0">
                  <c:v>Renewables</c:v>
                </c:pt>
                <c:pt idx="1">
                  <c:v>Nuclear</c:v>
                </c:pt>
                <c:pt idx="2">
                  <c:v>Thermal generation (Coal, CCGT, Oil&amp;Gas)</c:v>
                </c:pt>
              </c:strCache>
            </c:strRef>
          </c:cat>
          <c:val>
            <c:numRef>
              <c:extLst>
                <c:ext xmlns:c15="http://schemas.microsoft.com/office/drawing/2012/chart" uri="{02D57815-91ED-43cb-92C2-25804820EDAC}">
                  <c15:fullRef>
                    <c15:sqref>'1. Pro forma numbers'!$E$6:$E$12</c15:sqref>
                  </c15:fullRef>
                </c:ext>
              </c:extLst>
              <c:f>('1. Pro forma numbers'!$E$7,'1. Pro forma numbers'!$E$9,'1. Pro forma numbers'!$E$11)</c:f>
              <c:numCache>
                <c:formatCode>0.0</c:formatCode>
                <c:ptCount val="3"/>
                <c:pt idx="0">
                  <c:v>67.2</c:v>
                </c:pt>
                <c:pt idx="1">
                  <c:v>3.3</c:v>
                </c:pt>
                <c:pt idx="2">
                  <c:v>21.8</c:v>
                </c:pt>
              </c:numCache>
            </c:numRef>
          </c:val>
          <c:extLst>
            <c:ext xmlns:c15="http://schemas.microsoft.com/office/drawing/2012/chart" uri="{02D57815-91ED-43cb-92C2-25804820EDAC}">
              <c15:categoryFilterExceptions>
                <c15:categoryFilterException>
                  <c15:sqref>'1. Pro forma numbers'!$E$10</c15:sqref>
                  <c15:spPr xmlns:c15="http://schemas.microsoft.com/office/drawing/2012/chart">
                    <a:solidFill>
                      <a:srgbClr val="7030A0"/>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6="http://schemas.microsoft.com/office/drawing/2014/chart" uri="{C3380CC4-5D6E-409C-BE32-E72D297353CC}">
                        <c16:uniqueId val="{00000007-240D-4C48-BDB2-72011E7CB6AA}"/>
                      </c:ext>
                    </c:extLst>
                  </c15:dLbl>
                </c15:categoryFilterException>
                <c15:categoryFilterException>
                  <c15:sqref>'1. Pro forma numbers'!$E$12</c15:sqref>
                  <c15:spPr xmlns:c15="http://schemas.microsoft.com/office/drawing/2012/chart">
                    <a:solidFill>
                      <a:schemeClr val="bg1">
                        <a:lumMod val="85000"/>
                      </a:schemeClr>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6-5B7E-415E-A63C-1DB21D6ED7A6}"/>
            </c:ext>
          </c:extLst>
        </c:ser>
        <c:dLbls>
          <c:showLegendKey val="0"/>
          <c:showVal val="0"/>
          <c:showCatName val="0"/>
          <c:showSerName val="0"/>
          <c:showPercent val="0"/>
          <c:showBubbleSize val="0"/>
          <c:showLeaderLines val="0"/>
        </c:dLbls>
        <c:firstSliceAng val="0"/>
        <c:holeSize val="65"/>
      </c:doughnutChart>
      <c:spPr>
        <a:noFill/>
        <a:ln>
          <a:noFill/>
        </a:ln>
        <a:effectLst/>
      </c:spPr>
    </c:plotArea>
    <c:legend>
      <c:legendPos val="r"/>
      <c:layout>
        <c:manualLayout>
          <c:xMode val="edge"/>
          <c:yMode val="edge"/>
          <c:x val="0.65271291194660586"/>
          <c:y val="0.3471517815598984"/>
          <c:w val="0.34293221903550969"/>
          <c:h val="0.58534998329392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1">
                <a:solidFill>
                  <a:schemeClr val="tx1"/>
                </a:solidFill>
              </a:rPr>
              <a:t>Total Group</a:t>
            </a:r>
            <a:r>
              <a:rPr lang="en-US" sz="1050" b="1" baseline="0">
                <a:solidFill>
                  <a:schemeClr val="tx1"/>
                </a:solidFill>
              </a:rPr>
              <a:t> Production pro forma - H1 2025</a:t>
            </a:r>
            <a:endParaRPr lang="en-US" sz="1050" b="1">
              <a:solidFill>
                <a:schemeClr val="tx1"/>
              </a:solidFill>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386875889766139"/>
          <c:y val="0.15282679556090273"/>
          <c:w val="0.40195122484689416"/>
          <c:h val="0.6699187080781569"/>
        </c:manualLayout>
      </c:layout>
      <c:doughnutChart>
        <c:varyColors val="1"/>
        <c:ser>
          <c:idx val="0"/>
          <c:order val="0"/>
          <c:tx>
            <c:strRef>
              <c:f>'1. Pro forma numbers'!$C$2</c:f>
              <c:strCache>
                <c:ptCount val="1"/>
                <c:pt idx="0">
                  <c:v>1. Pro forma numbers 1</c:v>
                </c:pt>
              </c:strCache>
            </c:strRef>
          </c:tx>
          <c:spPr>
            <a:solidFill>
              <a:srgbClr val="55BE5A"/>
            </a:solidFill>
          </c:spPr>
          <c:dPt>
            <c:idx val="0"/>
            <c:bubble3D val="0"/>
            <c:spPr>
              <a:solidFill>
                <a:srgbClr val="55BE5A"/>
              </a:solidFill>
              <a:ln w="19050">
                <a:solidFill>
                  <a:schemeClr val="lt1"/>
                </a:solidFill>
              </a:ln>
              <a:effectLst/>
            </c:spPr>
            <c:extLst>
              <c:ext xmlns:c16="http://schemas.microsoft.com/office/drawing/2014/chart" uri="{C3380CC4-5D6E-409C-BE32-E72D297353CC}">
                <c16:uniqueId val="{00000001-568E-4732-9021-D36488A36AAB}"/>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6-7873-424B-AB59-C0366460465E}"/>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7-7873-424B-AB59-C0366460465E}"/>
              </c:ext>
            </c:extLst>
          </c:dPt>
          <c:dPt>
            <c:idx val="3"/>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568E-4732-9021-D36488A36AAB}"/>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6="http://schemas.microsoft.com/office/drawing/2014/chart" uri="{C3380CC4-5D6E-409C-BE32-E72D297353CC}">
                  <c16:uniqueId val="{00000006-7873-424B-AB59-C036646046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'1. Pro forma numbers'!$C$16:$C$20</c15:sqref>
                  </c15:fullRef>
                </c:ext>
              </c:extLst>
              <c:f>('1. Pro forma numbers'!$C$17:$C$18,'1. Pro forma numbers'!$C$20)</c:f>
              <c:strCache>
                <c:ptCount val="3"/>
                <c:pt idx="0">
                  <c:v>Renewables</c:v>
                </c:pt>
                <c:pt idx="1">
                  <c:v>Nuclear</c:v>
                </c:pt>
                <c:pt idx="2">
                  <c:v>Thermal generation (Coal, CCGT, Oil&amp;Gas)</c:v>
                </c:pt>
              </c:strCache>
            </c:strRef>
          </c:cat>
          <c:val>
            <c:numRef>
              <c:extLst>
                <c:ext xmlns:c15="http://schemas.microsoft.com/office/drawing/2012/chart" uri="{02D57815-91ED-43cb-92C2-25804820EDAC}">
                  <c15:fullRef>
                    <c15:sqref>'1. Pro forma numbers'!$E$16:$E$20</c15:sqref>
                  </c15:fullRef>
                </c:ext>
              </c:extLst>
              <c:f>('1. Pro forma numbers'!$E$17:$E$18,'1. Pro forma numbers'!$E$20)</c:f>
              <c:numCache>
                <c:formatCode>0.0</c:formatCode>
                <c:ptCount val="3"/>
                <c:pt idx="0">
                  <c:v>74.5</c:v>
                </c:pt>
                <c:pt idx="1">
                  <c:v>12.1</c:v>
                </c:pt>
                <c:pt idx="2">
                  <c:v>15</c:v>
                </c:pt>
              </c:numCache>
            </c:numRef>
          </c:val>
          <c:extLst>
            <c:ext xmlns:c15="http://schemas.microsoft.com/office/drawing/2012/chart" uri="{02D57815-91ED-43cb-92C2-25804820EDAC}">
              <c15:categoryFilterExceptions>
                <c15:categoryFilterException>
                  <c15:sqref>'1. Pro forma numbers'!$E$19</c15:sqref>
                  <c15:spPr xmlns:c15="http://schemas.microsoft.com/office/drawing/2012/chart">
                    <a:solidFill>
                      <a:srgbClr val="7030A0"/>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0"/>
                    <c:showCatName val="0"/>
                    <c:showSerName val="0"/>
                    <c:showPercent val="1"/>
                    <c:showBubbleSize val="0"/>
                    <c:extLst>
                      <c:ext xmlns:c16="http://schemas.microsoft.com/office/drawing/2014/chart" uri="{C3380CC4-5D6E-409C-BE32-E72D297353CC}">
                        <c16:uniqueId val="{00000009-9406-4E4A-898D-6FDD114856A3}"/>
                      </c:ext>
                    </c:extLst>
                  </c15:dLbl>
                </c15:categoryFilterException>
              </c15:categoryFilterExceptions>
            </c:ext>
            <c:ext xmlns:c16="http://schemas.microsoft.com/office/drawing/2014/chart" uri="{C3380CC4-5D6E-409C-BE32-E72D297353CC}">
              <c16:uniqueId val="{00000006-568E-4732-9021-D36488A36AAB}"/>
            </c:ext>
          </c:extLst>
        </c:ser>
        <c:dLbls>
          <c:showLegendKey val="0"/>
          <c:showVal val="0"/>
          <c:showCatName val="0"/>
          <c:showSerName val="0"/>
          <c:showPercent val="0"/>
          <c:showBubbleSize val="0"/>
          <c:showLeaderLines val="0"/>
        </c:dLbls>
        <c:firstSliceAng val="0"/>
        <c:holeSize val="67"/>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8382067753559862"/>
        </c:manualLayout>
      </c:layout>
      <c:barChart>
        <c:barDir val="col"/>
        <c:grouping val="stacked"/>
        <c:varyColors val="0"/>
        <c:ser>
          <c:idx val="1"/>
          <c:order val="0"/>
          <c:spPr>
            <a:solidFill>
              <a:srgbClr val="41B9E6"/>
            </a:solidFill>
            <a:ln>
              <a:solidFill>
                <a:schemeClr val="bg1"/>
              </a:solidFill>
            </a:ln>
          </c:spPr>
          <c:invertIfNegative val="0"/>
          <c:dPt>
            <c:idx val="0"/>
            <c:invertIfNegative val="0"/>
            <c:bubble3D val="0"/>
            <c:spPr>
              <a:solidFill>
                <a:srgbClr val="41B9E6">
                  <a:alpha val="40000"/>
                </a:srgbClr>
              </a:solidFill>
              <a:ln>
                <a:solidFill>
                  <a:schemeClr val="bg1"/>
                </a:solidFill>
              </a:ln>
            </c:spPr>
            <c:extLst>
              <c:ext xmlns:c16="http://schemas.microsoft.com/office/drawing/2014/chart" uri="{C3380CC4-5D6E-409C-BE32-E72D297353CC}">
                <c16:uniqueId val="{00000001-B1CE-4E07-AD4E-6BF8A7C5E937}"/>
              </c:ext>
            </c:extLst>
          </c:dPt>
          <c:dLbls>
            <c:spPr>
              <a:noFill/>
              <a:ln>
                <a:noFill/>
              </a:ln>
              <a:effectLst/>
            </c:spPr>
            <c:txPr>
              <a:bodyPr wrap="square" lIns="38100" tIns="19050" rIns="38100" bIns="19050" anchor="ctr">
                <a:spAutoFit/>
              </a:bodyPr>
              <a:lstStyle/>
              <a:p>
                <a:pPr>
                  <a:defRPr sz="1200">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mmm\-yy</c:formatCode>
              <c:ptCount val="1"/>
            </c:numLit>
          </c:cat>
          <c:val>
            <c:numLit>
              <c:formatCode>_-* #,##0.0_-;\-* #,##0.0_-;_-* "-"??_-;_-@_-</c:formatCode>
              <c:ptCount val="1"/>
            </c:numLit>
          </c:val>
          <c:extLst>
            <c:ext xmlns:c16="http://schemas.microsoft.com/office/drawing/2014/chart" uri="{C3380CC4-5D6E-409C-BE32-E72D297353CC}">
              <c16:uniqueId val="{00000002-B1CE-4E07-AD4E-6BF8A7C5E937}"/>
            </c:ext>
          </c:extLst>
        </c:ser>
        <c:dLbls>
          <c:showLegendKey val="0"/>
          <c:showVal val="0"/>
          <c:showCatName val="0"/>
          <c:showSerName val="0"/>
          <c:showPercent val="0"/>
          <c:showBubbleSize val="0"/>
        </c:dLbls>
        <c:gapWidth val="122"/>
        <c:overlap val="100"/>
        <c:axId val="228197888"/>
        <c:axId val="228199424"/>
      </c:barChart>
      <c:catAx>
        <c:axId val="228197888"/>
        <c:scaling>
          <c:orientation val="minMax"/>
        </c:scaling>
        <c:delete val="0"/>
        <c:axPos val="b"/>
        <c:numFmt formatCode="General" sourceLinked="0"/>
        <c:majorTickMark val="none"/>
        <c:minorTickMark val="none"/>
        <c:tickLblPos val="nextTo"/>
        <c:spPr>
          <a:ln w="12700">
            <a:solidFill>
              <a:schemeClr val="bg1">
                <a:lumMod val="50000"/>
              </a:schemeClr>
            </a:solidFill>
          </a:ln>
        </c:spPr>
        <c:txPr>
          <a:bodyPr/>
          <a:lstStyle/>
          <a:p>
            <a:pPr>
              <a:defRPr sz="1200"/>
            </a:pPr>
            <a:endParaRPr lang="it-IT"/>
          </a:p>
        </c:txPr>
        <c:crossAx val="228199424"/>
        <c:crosses val="autoZero"/>
        <c:auto val="1"/>
        <c:lblAlgn val="ctr"/>
        <c:lblOffset val="100"/>
        <c:noMultiLvlLbl val="0"/>
      </c:catAx>
      <c:valAx>
        <c:axId val="228199424"/>
        <c:scaling>
          <c:orientation val="minMax"/>
          <c:min val="0"/>
        </c:scaling>
        <c:delete val="1"/>
        <c:axPos val="l"/>
        <c:numFmt formatCode="_-* #,##0.0_-;\-* #,##0.0_-;_-* &quot;-&quot;??_-;_-@_-" sourceLinked="1"/>
        <c:majorTickMark val="out"/>
        <c:minorTickMark val="none"/>
        <c:tickLblPos val="nextTo"/>
        <c:crossAx val="228197888"/>
        <c:crosses val="autoZero"/>
        <c:crossBetween val="between"/>
      </c:valAx>
    </c:plotArea>
    <c:plotVisOnly val="1"/>
    <c:dispBlanksAs val="gap"/>
    <c:showDLblsOverMax val="0"/>
  </c:chart>
  <c:spPr>
    <a:noFill/>
    <a:ln>
      <a:noFill/>
    </a:ln>
  </c:spPr>
  <c:txPr>
    <a:bodyPr/>
    <a:lstStyle/>
    <a:p>
      <a:pPr>
        <a:defRPr sz="1000">
          <a:latin typeface="Arial" panose="020B0604020202020204" pitchFamily="34" charset="0"/>
          <a:ea typeface="Tahoma" panose="020B060403050404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Total Consolidated</a:t>
            </a:r>
            <a:r>
              <a:rPr lang="en-US" b="1" baseline="0">
                <a:solidFill>
                  <a:schemeClr val="tx1"/>
                </a:solidFill>
              </a:rPr>
              <a:t> Capacity</a:t>
            </a:r>
            <a:endParaRPr lang="en-US" b="1">
              <a:solidFill>
                <a:schemeClr val="tx1"/>
              </a:solidFill>
            </a:endParaRPr>
          </a:p>
        </c:rich>
      </c:tx>
      <c:layout>
        <c:manualLayout>
          <c:xMode val="edge"/>
          <c:yMode val="edge"/>
          <c:x val="0.1318295597871384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791338582677167"/>
          <c:y val="0.13689195100612422"/>
          <c:w val="0.40195122484689416"/>
          <c:h val="0.6699187080781569"/>
        </c:manualLayout>
      </c:layout>
      <c:doughnutChart>
        <c:varyColors val="1"/>
        <c:ser>
          <c:idx val="1"/>
          <c:order val="0"/>
          <c:tx>
            <c:strRef>
              <c:f>'2. Group Net Installed Capacity'!$C$2</c:f>
              <c:strCache>
                <c:ptCount val="1"/>
                <c:pt idx="0">
                  <c:v>2. Group Net Installed Capacity (MW)</c:v>
                </c:pt>
              </c:strCache>
            </c:strRef>
          </c:tx>
          <c:dPt>
            <c:idx val="0"/>
            <c:bubble3D val="0"/>
            <c:spPr>
              <a:solidFill>
                <a:srgbClr val="55BE5A"/>
              </a:solidFill>
              <a:ln w="19050">
                <a:solidFill>
                  <a:schemeClr val="lt1"/>
                </a:solidFill>
              </a:ln>
              <a:effectLst/>
            </c:spPr>
            <c:extLst>
              <c:ext xmlns:c16="http://schemas.microsoft.com/office/drawing/2014/chart" uri="{C3380CC4-5D6E-409C-BE32-E72D297353CC}">
                <c16:uniqueId val="{00000008-8AB3-4C5B-AF0A-C69AA2D3E848}"/>
              </c:ext>
            </c:extLst>
          </c:dPt>
          <c:dPt>
            <c:idx val="1"/>
            <c:bubble3D val="0"/>
            <c:spPr>
              <a:solidFill>
                <a:srgbClr val="E61400"/>
              </a:solidFill>
              <a:ln w="19050">
                <a:solidFill>
                  <a:schemeClr val="lt1"/>
                </a:solidFill>
              </a:ln>
              <a:effectLst/>
            </c:spPr>
            <c:extLst>
              <c:ext xmlns:c16="http://schemas.microsoft.com/office/drawing/2014/chart" uri="{C3380CC4-5D6E-409C-BE32-E72D297353CC}">
                <c16:uniqueId val="{00000009-8AB3-4C5B-AF0A-C69AA2D3E8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'2. Group Net Installed Capacity'!$C$6:$C$20</c15:sqref>
                  </c15:fullRef>
                </c:ext>
              </c:extLst>
              <c:f>('2. Group Net Installed Capacity'!$C$13,'2. Group Net Installed Capacity'!$C$17)</c:f>
              <c:strCache>
                <c:ptCount val="2"/>
                <c:pt idx="0">
                  <c:v>Total Emission Free Capacity</c:v>
                </c:pt>
                <c:pt idx="1">
                  <c:v>Total Thermal Generation</c:v>
                </c:pt>
              </c:strCache>
            </c:strRef>
          </c:cat>
          <c:val>
            <c:numRef>
              <c:extLst>
                <c:ext xmlns:c15="http://schemas.microsoft.com/office/drawing/2012/chart" uri="{02D57815-91ED-43cb-92C2-25804820EDAC}">
                  <c15:fullRef>
                    <c15:sqref>'2. Group Net Installed Capacity'!$E$6:$E$20</c15:sqref>
                  </c15:fullRef>
                </c:ext>
              </c:extLst>
              <c:f>('2. Group Net Installed Capacity'!$E$13,'2. Group Net Installed Capacity'!$E$17)</c:f>
              <c:numCache>
                <c:formatCode>#,##0;\-#,##0;\-</c:formatCode>
                <c:ptCount val="2"/>
                <c:pt idx="0">
                  <c:v>63983</c:v>
                </c:pt>
                <c:pt idx="1">
                  <c:v>21794</c:v>
                </c:pt>
              </c:numCache>
            </c:numRef>
          </c:val>
          <c:extLst>
            <c:ext xmlns:c15="http://schemas.microsoft.com/office/drawing/2012/chart" uri="{02D57815-91ED-43cb-92C2-25804820EDAC}">
              <c15:categoryFilterExceptions>
                <c15:categoryFilterException>
                  <c15:sqref>'2. Group Net Installed Capacity'!$E$8</c15:sqref>
                  <c15:spPr xmlns:c15="http://schemas.microsoft.com/office/drawing/2012/chart">
                    <a:solidFill>
                      <a:schemeClr val="accent4"/>
                    </a:solidFill>
                    <a:ln w="19050">
                      <a:solidFill>
                        <a:schemeClr val="lt1"/>
                      </a:solidFill>
                    </a:ln>
                    <a:effectLst/>
                  </c15:spPr>
                  <c15:bubble3D val="0"/>
                </c15:categoryFilterException>
                <c15:categoryFilterException>
                  <c15:sqref>'2. Group Net Installed Capacity'!$E$14</c15:sqref>
                  <c15:spPr xmlns:c15="http://schemas.microsoft.com/office/drawing/2012/chart">
                    <a:solidFill>
                      <a:srgbClr val="55BE5A"/>
                    </a:solidFill>
                    <a:ln w="19050">
                      <a:solidFill>
                        <a:schemeClr val="lt1"/>
                      </a:solidFill>
                    </a:ln>
                    <a:effectLst/>
                  </c15:spPr>
                  <c15:bubble3D val="0"/>
                </c15:categoryFilterException>
                <c15:categoryFilterException>
                  <c15:sqref>'2. Group Net Installed Capacity'!$E$18</c15:sqref>
                  <c15:spPr xmlns:c15="http://schemas.microsoft.com/office/drawing/2012/chart">
                    <a:solidFill>
                      <a:srgbClr val="E61400"/>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CB2A-4F2C-8CBC-3F18294F1A5F}"/>
            </c:ext>
          </c:extLst>
        </c:ser>
        <c:dLbls>
          <c:showLegendKey val="0"/>
          <c:showVal val="0"/>
          <c:showCatName val="0"/>
          <c:showSerName val="0"/>
          <c:showPercent val="0"/>
          <c:showBubbleSize val="0"/>
          <c:showLeaderLines val="0"/>
        </c:dLbls>
        <c:firstSliceAng val="0"/>
        <c:holeSize val="65"/>
      </c:doughnutChart>
      <c:spPr>
        <a:noFill/>
        <a:ln>
          <a:noFill/>
        </a:ln>
        <a:effectLst/>
      </c:spPr>
    </c:plotArea>
    <c:legend>
      <c:legendPos val="r"/>
      <c:layout>
        <c:manualLayout>
          <c:xMode val="edge"/>
          <c:yMode val="edge"/>
          <c:x val="0.69431853563187218"/>
          <c:y val="0.21680965774055722"/>
          <c:w val="0.30568146436812776"/>
          <c:h val="0.740408568434818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Total Unconsolidated</a:t>
            </a:r>
            <a:r>
              <a:rPr lang="en-US" b="1" baseline="0">
                <a:solidFill>
                  <a:schemeClr val="tx1"/>
                </a:solidFill>
              </a:rPr>
              <a:t> Capacity</a:t>
            </a:r>
            <a:endParaRPr lang="en-US" b="1">
              <a:solidFill>
                <a:schemeClr val="tx1"/>
              </a:solidFill>
            </a:endParaRPr>
          </a:p>
        </c:rich>
      </c:tx>
      <c:layout>
        <c:manualLayout>
          <c:xMode val="edge"/>
          <c:yMode val="edge"/>
          <c:x val="0.1318295597871384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791338582677167"/>
          <c:y val="0.13689195100612422"/>
          <c:w val="0.40195122484689416"/>
          <c:h val="0.6699187080781569"/>
        </c:manualLayout>
      </c:layout>
      <c:doughnutChart>
        <c:varyColors val="1"/>
        <c:ser>
          <c:idx val="1"/>
          <c:order val="0"/>
          <c:tx>
            <c:strRef>
              <c:f>'2. Group Net Installed Capacity'!$C$78</c:f>
              <c:strCache>
                <c:ptCount val="1"/>
                <c:pt idx="0">
                  <c:v>JV and Stewardship capacity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B11-4AC8-9903-B3786961B7F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7-9B11-4AC8-9903-B3786961B7F9}"/>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8-9B11-4AC8-9903-B3786961B7F9}"/>
              </c:ext>
            </c:extLst>
          </c:dPt>
          <c:dPt>
            <c:idx val="3"/>
            <c:bubble3D val="0"/>
            <c:spPr>
              <a:solidFill>
                <a:srgbClr val="55BE5A"/>
              </a:solidFill>
              <a:ln w="19050">
                <a:solidFill>
                  <a:schemeClr val="lt1"/>
                </a:solidFill>
              </a:ln>
              <a:effectLst/>
            </c:spPr>
            <c:extLst>
              <c:ext xmlns:c16="http://schemas.microsoft.com/office/drawing/2014/chart" uri="{C3380CC4-5D6E-409C-BE32-E72D297353CC}">
                <c16:uniqueId val="{00000001-9B11-4AC8-9903-B3786961B7F9}"/>
              </c:ext>
            </c:extLst>
          </c:dPt>
          <c:dPt>
            <c:idx val="4"/>
            <c:bubble3D val="0"/>
            <c:spPr>
              <a:solidFill>
                <a:srgbClr val="E61400"/>
              </a:solidFill>
              <a:ln w="19050">
                <a:solidFill>
                  <a:schemeClr val="lt1"/>
                </a:solidFill>
              </a:ln>
              <a:effectLst/>
            </c:spPr>
            <c:extLst>
              <c:ext xmlns:c16="http://schemas.microsoft.com/office/drawing/2014/chart" uri="{C3380CC4-5D6E-409C-BE32-E72D297353CC}">
                <c16:uniqueId val="{00000003-9B11-4AC8-9903-B3786961B7F9}"/>
              </c:ext>
            </c:extLst>
          </c:dPt>
          <c:dLbls>
            <c:dLbl>
              <c:idx val="0"/>
              <c:delete val="1"/>
              <c:extLst>
                <c:ext xmlns:c15="http://schemas.microsoft.com/office/drawing/2012/chart" uri="{CE6537A1-D6FC-4f65-9D91-7224C49458BB}"/>
                <c:ext xmlns:c16="http://schemas.microsoft.com/office/drawing/2014/chart" uri="{C3380CC4-5D6E-409C-BE32-E72D297353CC}">
                  <c16:uniqueId val="{00000009-9B11-4AC8-9903-B3786961B7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'2. Group Net Installed Capacity'!$C$81:$C$84</c15:sqref>
                  </c15:fullRef>
                </c:ext>
              </c:extLst>
              <c:f>'2. Group Net Installed Capacity'!$C$81:$C$83</c:f>
              <c:strCache>
                <c:ptCount val="3"/>
                <c:pt idx="0">
                  <c:v>Hydro</c:v>
                </c:pt>
                <c:pt idx="1">
                  <c:v>Wind</c:v>
                </c:pt>
                <c:pt idx="2">
                  <c:v>Solar &amp; Others</c:v>
                </c:pt>
              </c:strCache>
            </c:strRef>
          </c:cat>
          <c:val>
            <c:numRef>
              <c:extLst>
                <c:ext xmlns:c15="http://schemas.microsoft.com/office/drawing/2012/chart" uri="{02D57815-91ED-43cb-92C2-25804820EDAC}">
                  <c15:fullRef>
                    <c15:sqref>'2. Group Net Installed Capacity'!$E$81:$E$84</c15:sqref>
                  </c15:fullRef>
                </c:ext>
              </c:extLst>
              <c:f>'2. Group Net Installed Capacity'!$E$81:$E$83</c:f>
              <c:numCache>
                <c:formatCode>#,##0;\-#,##0;\-</c:formatCode>
                <c:ptCount val="3"/>
                <c:pt idx="0">
                  <c:v>19</c:v>
                </c:pt>
                <c:pt idx="1">
                  <c:v>4348</c:v>
                </c:pt>
                <c:pt idx="2">
                  <c:v>2218</c:v>
                </c:pt>
              </c:numCache>
            </c:numRef>
          </c:val>
          <c:extLst>
            <c:ext xmlns:c15="http://schemas.microsoft.com/office/drawing/2012/chart" uri="{02D57815-91ED-43cb-92C2-25804820EDAC}">
              <c15:categoryFilterExceptions>
                <c15:categoryFilterException>
                  <c15:sqref>'2. Group Net Installed Capacity'!$E$84</c15:sqref>
                  <c15:spPr xmlns:c15="http://schemas.microsoft.com/office/drawing/2012/chart">
                    <a:solidFill>
                      <a:schemeClr val="accent4"/>
                    </a:solidFill>
                    <a:ln w="19050">
                      <a:solidFill>
                        <a:schemeClr val="lt1"/>
                      </a:solidFill>
                    </a:ln>
                    <a:effectLst/>
                  </c15:spPr>
                  <c15:bubble3D val="0"/>
                  <c15:dLbl>
                    <c:idx val="2"/>
                    <c:delete val="1"/>
                    <c:extLst>
                      <c:ext uri="{CE6537A1-D6FC-4f65-9D91-7224C49458BB}"/>
                      <c:ext xmlns:c16="http://schemas.microsoft.com/office/drawing/2014/chart" uri="{C3380CC4-5D6E-409C-BE32-E72D297353CC}">
                        <c16:uniqueId val="{0000000B-B2B2-4803-86BA-6EF5CBB6BA7B}"/>
                      </c:ext>
                    </c:extLst>
                  </c15:dLbl>
                </c15:categoryFilterException>
              </c15:categoryFilterExceptions>
            </c:ext>
            <c:ext xmlns:c16="http://schemas.microsoft.com/office/drawing/2014/chart" uri="{C3380CC4-5D6E-409C-BE32-E72D297353CC}">
              <c16:uniqueId val="{00000004-9B11-4AC8-9903-B3786961B7F9}"/>
            </c:ext>
          </c:extLst>
        </c:ser>
        <c:dLbls>
          <c:showLegendKey val="0"/>
          <c:showVal val="0"/>
          <c:showCatName val="0"/>
          <c:showSerName val="0"/>
          <c:showPercent val="0"/>
          <c:showBubbleSize val="0"/>
          <c:showLeaderLines val="0"/>
        </c:dLbls>
        <c:firstSliceAng val="0"/>
        <c:holeSize val="65"/>
      </c:doughnutChart>
      <c:spPr>
        <a:noFill/>
        <a:ln>
          <a:noFill/>
        </a:ln>
        <a:effectLst/>
      </c:spPr>
    </c:plotArea>
    <c:legend>
      <c:legendPos val="r"/>
      <c:legendEntry>
        <c:idx val="0"/>
        <c:delete val="1"/>
      </c:legendEntry>
      <c:layout>
        <c:manualLayout>
          <c:xMode val="edge"/>
          <c:yMode val="edge"/>
          <c:x val="0.69431853563187218"/>
          <c:y val="0.21680965774055722"/>
          <c:w val="0.30568146436812776"/>
          <c:h val="0.740408568434818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35872085496038"/>
          <c:y val="8.1147513903419427E-2"/>
          <c:w val="0.58501559502371625"/>
          <c:h val="0.89088045812455263"/>
        </c:manualLayout>
      </c:layout>
      <c:doughnutChart>
        <c:varyColors val="1"/>
        <c:ser>
          <c:idx val="0"/>
          <c:order val="0"/>
          <c:dPt>
            <c:idx val="0"/>
            <c:bubble3D val="0"/>
            <c:spPr>
              <a:solidFill>
                <a:srgbClr val="41B9E6"/>
              </a:solidFill>
            </c:spPr>
            <c:extLst>
              <c:ext xmlns:c16="http://schemas.microsoft.com/office/drawing/2014/chart" uri="{C3380CC4-5D6E-409C-BE32-E72D297353CC}">
                <c16:uniqueId val="{00000001-DF29-42A3-858D-9DD9105AE6FB}"/>
              </c:ext>
            </c:extLst>
          </c:dPt>
          <c:dPt>
            <c:idx val="1"/>
            <c:bubble3D val="0"/>
            <c:spPr>
              <a:solidFill>
                <a:srgbClr val="E61400"/>
              </a:solidFill>
            </c:spPr>
            <c:extLst>
              <c:ext xmlns:c16="http://schemas.microsoft.com/office/drawing/2014/chart" uri="{C3380CC4-5D6E-409C-BE32-E72D297353CC}">
                <c16:uniqueId val="{00000003-DF29-42A3-858D-9DD9105AE6FB}"/>
              </c:ext>
            </c:extLst>
          </c:dPt>
          <c:dPt>
            <c:idx val="2"/>
            <c:bubble3D val="0"/>
            <c:spPr>
              <a:solidFill>
                <a:srgbClr val="0555FA"/>
              </a:solidFill>
            </c:spPr>
            <c:extLst>
              <c:ext xmlns:c16="http://schemas.microsoft.com/office/drawing/2014/chart" uri="{C3380CC4-5D6E-409C-BE32-E72D297353CC}">
                <c16:uniqueId val="{00000005-DF29-42A3-858D-9DD9105AE6FB}"/>
              </c:ext>
            </c:extLst>
          </c:dPt>
          <c:dPt>
            <c:idx val="4"/>
            <c:bubble3D val="0"/>
            <c:spPr>
              <a:solidFill>
                <a:srgbClr val="55BE5A"/>
              </a:solidFill>
            </c:spPr>
            <c:extLst>
              <c:ext xmlns:c16="http://schemas.microsoft.com/office/drawing/2014/chart" uri="{C3380CC4-5D6E-409C-BE32-E72D297353CC}">
                <c16:uniqueId val="{00000007-DF29-42A3-858D-9DD9105AE6FB}"/>
              </c:ext>
            </c:extLst>
          </c:dPt>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'3. Group Net Production'!$S$45:$S$49</c:f>
              <c:numCache>
                <c:formatCode>General</c:formatCode>
                <c:ptCount val="5"/>
              </c:numCache>
            </c:numRef>
          </c:val>
          <c:extLst>
            <c:ext xmlns:c16="http://schemas.microsoft.com/office/drawing/2014/chart" uri="{C3380CC4-5D6E-409C-BE32-E72D297353CC}">
              <c16:uniqueId val="{00000008-DF29-42A3-858D-9DD9105AE6FB}"/>
            </c:ext>
          </c:extLst>
        </c:ser>
        <c:dLbls>
          <c:showLegendKey val="0"/>
          <c:showVal val="0"/>
          <c:showCatName val="0"/>
          <c:showSerName val="0"/>
          <c:showPercent val="0"/>
          <c:showBubbleSize val="0"/>
          <c:showLeaderLines val="1"/>
        </c:dLbls>
        <c:firstSliceAng val="0"/>
        <c:holeSize val="63"/>
      </c:doughnutChart>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35872085496038"/>
          <c:y val="8.1147513903419427E-2"/>
          <c:w val="0.58501559502371625"/>
          <c:h val="0.89088045812455263"/>
        </c:manualLayout>
      </c:layout>
      <c:doughnutChart>
        <c:varyColors val="1"/>
        <c:ser>
          <c:idx val="0"/>
          <c:order val="0"/>
          <c:dPt>
            <c:idx val="0"/>
            <c:bubble3D val="0"/>
            <c:spPr>
              <a:solidFill>
                <a:srgbClr val="41B9E6"/>
              </a:solidFill>
            </c:spPr>
            <c:extLst>
              <c:ext xmlns:c16="http://schemas.microsoft.com/office/drawing/2014/chart" uri="{C3380CC4-5D6E-409C-BE32-E72D297353CC}">
                <c16:uniqueId val="{00000001-1D2A-49DC-852E-336BFAA4CA59}"/>
              </c:ext>
            </c:extLst>
          </c:dPt>
          <c:dPt>
            <c:idx val="1"/>
            <c:bubble3D val="0"/>
            <c:spPr>
              <a:solidFill>
                <a:srgbClr val="E61400"/>
              </a:solidFill>
            </c:spPr>
            <c:extLst>
              <c:ext xmlns:c16="http://schemas.microsoft.com/office/drawing/2014/chart" uri="{C3380CC4-5D6E-409C-BE32-E72D297353CC}">
                <c16:uniqueId val="{00000003-1D2A-49DC-852E-336BFAA4CA59}"/>
              </c:ext>
            </c:extLst>
          </c:dPt>
          <c:dPt>
            <c:idx val="2"/>
            <c:bubble3D val="0"/>
            <c:spPr>
              <a:solidFill>
                <a:srgbClr val="0555FA"/>
              </a:solidFill>
            </c:spPr>
            <c:extLst>
              <c:ext xmlns:c16="http://schemas.microsoft.com/office/drawing/2014/chart" uri="{C3380CC4-5D6E-409C-BE32-E72D297353CC}">
                <c16:uniqueId val="{00000005-1D2A-49DC-852E-336BFAA4CA59}"/>
              </c:ext>
            </c:extLst>
          </c:dPt>
          <c:dPt>
            <c:idx val="4"/>
            <c:bubble3D val="0"/>
            <c:spPr>
              <a:solidFill>
                <a:srgbClr val="55BE5A"/>
              </a:solidFill>
            </c:spPr>
            <c:extLst>
              <c:ext xmlns:c16="http://schemas.microsoft.com/office/drawing/2014/chart" uri="{C3380CC4-5D6E-409C-BE32-E72D297353CC}">
                <c16:uniqueId val="{00000007-1D2A-49DC-852E-336BFAA4CA59}"/>
              </c:ext>
            </c:extLst>
          </c:dPt>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'3. Group Net Production'!$T$45:$T$49</c:f>
              <c:numCache>
                <c:formatCode>General</c:formatCode>
                <c:ptCount val="5"/>
              </c:numCache>
            </c:numRef>
          </c:val>
          <c:extLst>
            <c:ext xmlns:c16="http://schemas.microsoft.com/office/drawing/2014/chart" uri="{C3380CC4-5D6E-409C-BE32-E72D297353CC}">
              <c16:uniqueId val="{00000008-1D2A-49DC-852E-336BFAA4CA59}"/>
            </c:ext>
          </c:extLst>
        </c:ser>
        <c:dLbls>
          <c:showLegendKey val="0"/>
          <c:showVal val="0"/>
          <c:showCatName val="0"/>
          <c:showSerName val="0"/>
          <c:showPercent val="0"/>
          <c:showBubbleSize val="0"/>
          <c:showLeaderLines val="1"/>
        </c:dLbls>
        <c:firstSliceAng val="0"/>
        <c:holeSize val="63"/>
      </c:doughnutChart>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Total Group</a:t>
            </a:r>
            <a:r>
              <a:rPr lang="en-US" b="1" baseline="0">
                <a:solidFill>
                  <a:schemeClr val="tx1"/>
                </a:solidFill>
              </a:rPr>
              <a:t> Production</a:t>
            </a:r>
            <a:endParaRPr lang="en-US" b="1">
              <a:solidFill>
                <a:schemeClr val="tx1"/>
              </a:solidFill>
            </a:endParaRPr>
          </a:p>
        </c:rich>
      </c:tx>
      <c:layout>
        <c:manualLayout>
          <c:xMode val="edge"/>
          <c:yMode val="edge"/>
          <c:x val="0.2441160432522739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791338582677167"/>
          <c:y val="0.13689195100612422"/>
          <c:w val="0.40195122484689416"/>
          <c:h val="0.6699187080781569"/>
        </c:manualLayout>
      </c:layout>
      <c:doughnutChart>
        <c:varyColors val="1"/>
        <c:ser>
          <c:idx val="1"/>
          <c:order val="0"/>
          <c:tx>
            <c:strRef>
              <c:f>'3. Group Net Production'!$C$2</c:f>
              <c:strCache>
                <c:ptCount val="1"/>
                <c:pt idx="0">
                  <c:v>3. Group Net Production (GWh)</c:v>
                </c:pt>
              </c:strCache>
            </c:strRef>
          </c:tx>
          <c:dPt>
            <c:idx val="0"/>
            <c:bubble3D val="0"/>
            <c:spPr>
              <a:solidFill>
                <a:srgbClr val="00B0F0"/>
              </a:solidFill>
              <a:ln w="19050">
                <a:solidFill>
                  <a:schemeClr val="lt1"/>
                </a:solidFill>
              </a:ln>
              <a:effectLst/>
            </c:spPr>
            <c:extLst>
              <c:ext xmlns:c16="http://schemas.microsoft.com/office/drawing/2014/chart" uri="{C3380CC4-5D6E-409C-BE32-E72D297353CC}">
                <c16:uniqueId val="{00000001-DC35-474D-A9A3-602EED0CA4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35-474D-A9A3-602EED0CA40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 Group Net Production'!$C$6:$C$10</c15:sqref>
                  </c15:fullRef>
                </c:ext>
              </c:extLst>
              <c:f>('3. Group Net Production'!$C$7,'3. Group Net Production'!$C$9)</c:f>
              <c:strCache>
                <c:ptCount val="2"/>
                <c:pt idx="0">
                  <c:v>Consolidated production</c:v>
                </c:pt>
                <c:pt idx="1">
                  <c:v>JV and Stewardship Production</c:v>
                </c:pt>
              </c:strCache>
            </c:strRef>
          </c:cat>
          <c:val>
            <c:numRef>
              <c:extLst>
                <c:ext xmlns:c15="http://schemas.microsoft.com/office/drawing/2012/chart" uri="{02D57815-91ED-43cb-92C2-25804820EDAC}">
                  <c15:fullRef>
                    <c15:sqref>'3. Group Net Production'!$E$6:$E$10</c15:sqref>
                  </c15:fullRef>
                </c:ext>
              </c:extLst>
              <c:f>('3. Group Net Production'!$E$7,'3. Group Net Production'!$E$9)</c:f>
              <c:numCache>
                <c:formatCode>#,##0;\-#,##0;\-</c:formatCode>
                <c:ptCount val="2"/>
                <c:pt idx="0">
                  <c:v>93322</c:v>
                </c:pt>
                <c:pt idx="1">
                  <c:v>8229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4-DC35-474D-A9A3-602EED0CA40A}"/>
            </c:ext>
          </c:extLst>
        </c:ser>
        <c:dLbls>
          <c:showLegendKey val="0"/>
          <c:showVal val="0"/>
          <c:showCatName val="0"/>
          <c:showSerName val="0"/>
          <c:showPercent val="0"/>
          <c:showBubbleSize val="0"/>
          <c:showLeaderLines val="0"/>
        </c:dLbls>
        <c:firstSliceAng val="0"/>
        <c:holeSize val="65"/>
      </c:doughnutChart>
      <c:spPr>
        <a:noFill/>
        <a:ln>
          <a:noFill/>
        </a:ln>
        <a:effectLst/>
      </c:spPr>
    </c:plotArea>
    <c:legend>
      <c:legendPos val="r"/>
      <c:layout>
        <c:manualLayout>
          <c:xMode val="edge"/>
          <c:yMode val="edge"/>
          <c:x val="0.69431853563187218"/>
          <c:y val="0.21680965774055722"/>
          <c:w val="0.30568146436812776"/>
          <c:h val="0.740408568434818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2.png"/><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hyperlink" Target="#'4. Group I&amp;N-Retail '!A1"/><Relationship Id="rId3" Type="http://schemas.openxmlformats.org/officeDocument/2006/relationships/hyperlink" Target="#'6. Main events'!A1"/><Relationship Id="rId7" Type="http://schemas.openxmlformats.org/officeDocument/2006/relationships/image" Target="../media/image7.png"/><Relationship Id="rId12" Type="http://schemas.openxmlformats.org/officeDocument/2006/relationships/hyperlink" Target="#'5. Quarters overview --&gt;'!A1"/><Relationship Id="rId2" Type="http://schemas.openxmlformats.org/officeDocument/2006/relationships/image" Target="../media/image5.png"/><Relationship Id="rId1" Type="http://schemas.openxmlformats.org/officeDocument/2006/relationships/hyperlink" Target="#'1. Pro forma numbers'!A1"/><Relationship Id="rId6" Type="http://schemas.openxmlformats.org/officeDocument/2006/relationships/image" Target="../media/image6.png"/><Relationship Id="rId11" Type="http://schemas.openxmlformats.org/officeDocument/2006/relationships/hyperlink" Target="#'3. Group Net Production'!A1"/><Relationship Id="rId5" Type="http://schemas.openxmlformats.org/officeDocument/2006/relationships/hyperlink" Target="#'2. Group Net Installed Capacity'!A1"/><Relationship Id="rId10" Type="http://schemas.openxmlformats.org/officeDocument/2006/relationships/image" Target="../media/image9.png"/><Relationship Id="rId4" Type="http://schemas.openxmlformats.org/officeDocument/2006/relationships/hyperlink" Target="#'7. Disclaimer'!A1"/><Relationship Id="rId9"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6.png"/><Relationship Id="rId1" Type="http://schemas.openxmlformats.org/officeDocument/2006/relationships/image" Target="../media/image9.png"/><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7.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234959</xdr:colOff>
      <xdr:row>25</xdr:row>
      <xdr:rowOff>118999</xdr:rowOff>
    </xdr:from>
    <xdr:to>
      <xdr:col>6</xdr:col>
      <xdr:colOff>378559</xdr:colOff>
      <xdr:row>26</xdr:row>
      <xdr:rowOff>98342</xdr:rowOff>
    </xdr:to>
    <xdr:sp macro="" textlink="">
      <xdr:nvSpPr>
        <xdr:cNvPr id="3" name="CasellaDiTesto 25">
          <a:extLst>
            <a:ext uri="{FF2B5EF4-FFF2-40B4-BE49-F238E27FC236}">
              <a16:creationId xmlns:a16="http://schemas.microsoft.com/office/drawing/2014/main" id="{E57790E0-06D8-4B74-B953-3C19B65BB9E9}"/>
            </a:ext>
          </a:extLst>
        </xdr:cNvPr>
        <xdr:cNvSpPr txBox="1"/>
      </xdr:nvSpPr>
      <xdr:spPr>
        <a:xfrm flipH="1">
          <a:off x="4044959" y="5822093"/>
          <a:ext cx="905600"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iOS</a:t>
          </a:r>
        </a:p>
      </xdr:txBody>
    </xdr:sp>
    <xdr:clientData/>
  </xdr:twoCellAnchor>
  <xdr:twoCellAnchor>
    <xdr:from>
      <xdr:col>6</xdr:col>
      <xdr:colOff>438959</xdr:colOff>
      <xdr:row>25</xdr:row>
      <xdr:rowOff>118999</xdr:rowOff>
    </xdr:from>
    <xdr:to>
      <xdr:col>7</xdr:col>
      <xdr:colOff>644590</xdr:colOff>
      <xdr:row>26</xdr:row>
      <xdr:rowOff>98342</xdr:rowOff>
    </xdr:to>
    <xdr:sp macro="" textlink="">
      <xdr:nvSpPr>
        <xdr:cNvPr id="4" name="CasellaDiTesto 26">
          <a:extLst>
            <a:ext uri="{FF2B5EF4-FFF2-40B4-BE49-F238E27FC236}">
              <a16:creationId xmlns:a16="http://schemas.microsoft.com/office/drawing/2014/main" id="{B68A39F0-7F05-4541-8B59-677D9D20BFAA}"/>
            </a:ext>
          </a:extLst>
        </xdr:cNvPr>
        <xdr:cNvSpPr txBox="1"/>
      </xdr:nvSpPr>
      <xdr:spPr>
        <a:xfrm flipH="1">
          <a:off x="5010959" y="5822093"/>
          <a:ext cx="967631"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Android</a:t>
          </a:r>
        </a:p>
      </xdr:txBody>
    </xdr:sp>
    <xdr:clientData/>
  </xdr:twoCellAnchor>
  <xdr:twoCellAnchor editAs="oneCell">
    <xdr:from>
      <xdr:col>5</xdr:col>
      <xdr:colOff>161149</xdr:colOff>
      <xdr:row>26</xdr:row>
      <xdr:rowOff>78902</xdr:rowOff>
    </xdr:from>
    <xdr:to>
      <xdr:col>6</xdr:col>
      <xdr:colOff>391129</xdr:colOff>
      <xdr:row>29</xdr:row>
      <xdr:rowOff>177913</xdr:rowOff>
    </xdr:to>
    <xdr:pic>
      <xdr:nvPicPr>
        <xdr:cNvPr id="6" name="Immagine 5">
          <a:extLst>
            <a:ext uri="{FF2B5EF4-FFF2-40B4-BE49-F238E27FC236}">
              <a16:creationId xmlns:a16="http://schemas.microsoft.com/office/drawing/2014/main" id="{294D92FD-4835-480A-ADEF-D64D6A30B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71149" y="6079652"/>
          <a:ext cx="991980" cy="991980"/>
        </a:xfrm>
        <a:prstGeom prst="rect">
          <a:avLst/>
        </a:prstGeom>
      </xdr:spPr>
    </xdr:pic>
    <xdr:clientData/>
  </xdr:twoCellAnchor>
  <xdr:twoCellAnchor editAs="oneCell">
    <xdr:from>
      <xdr:col>6</xdr:col>
      <xdr:colOff>438959</xdr:colOff>
      <xdr:row>26</xdr:row>
      <xdr:rowOff>74544</xdr:rowOff>
    </xdr:from>
    <xdr:to>
      <xdr:col>7</xdr:col>
      <xdr:colOff>668939</xdr:colOff>
      <xdr:row>29</xdr:row>
      <xdr:rowOff>173555</xdr:rowOff>
    </xdr:to>
    <xdr:pic>
      <xdr:nvPicPr>
        <xdr:cNvPr id="7" name="Immagine 6">
          <a:extLst>
            <a:ext uri="{FF2B5EF4-FFF2-40B4-BE49-F238E27FC236}">
              <a16:creationId xmlns:a16="http://schemas.microsoft.com/office/drawing/2014/main" id="{487AF129-5EEA-464E-B357-91459077BC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0959" y="6075294"/>
          <a:ext cx="991980" cy="991980"/>
        </a:xfrm>
        <a:prstGeom prst="rect">
          <a:avLst/>
        </a:prstGeom>
      </xdr:spPr>
    </xdr:pic>
    <xdr:clientData/>
  </xdr:twoCellAnchor>
  <xdr:twoCellAnchor editAs="oneCell">
    <xdr:from>
      <xdr:col>2</xdr:col>
      <xdr:colOff>595313</xdr:colOff>
      <xdr:row>27</xdr:row>
      <xdr:rowOff>45476</xdr:rowOff>
    </xdr:from>
    <xdr:to>
      <xdr:col>5</xdr:col>
      <xdr:colOff>43773</xdr:colOff>
      <xdr:row>28</xdr:row>
      <xdr:rowOff>268158</xdr:rowOff>
    </xdr:to>
    <xdr:pic>
      <xdr:nvPicPr>
        <xdr:cNvPr id="8" name="Immagine 7">
          <a:extLst>
            <a:ext uri="{FF2B5EF4-FFF2-40B4-BE49-F238E27FC236}">
              <a16:creationId xmlns:a16="http://schemas.microsoft.com/office/drawing/2014/main" id="{7EA7121A-1137-4F87-907B-4799FF71C620}"/>
            </a:ext>
          </a:extLst>
        </xdr:cNvPr>
        <xdr:cNvPicPr>
          <a:picLocks noChangeAspect="1"/>
        </xdr:cNvPicPr>
      </xdr:nvPicPr>
      <xdr:blipFill>
        <a:blip xmlns:r="http://schemas.openxmlformats.org/officeDocument/2006/relationships" r:embed="rId3"/>
        <a:stretch>
          <a:fillRect/>
        </a:stretch>
      </xdr:blipFill>
      <xdr:spPr>
        <a:xfrm>
          <a:off x="2119313" y="6343882"/>
          <a:ext cx="1734460" cy="520338"/>
        </a:xfrm>
        <a:prstGeom prst="roundRect">
          <a:avLst/>
        </a:prstGeom>
        <a:effectLst>
          <a:outerShdw blurRad="50800" dist="38100" dir="5400000" algn="t" rotWithShape="0">
            <a:prstClr val="black">
              <a:alpha val="40000"/>
            </a:prstClr>
          </a:outerShdw>
        </a:effectLst>
      </xdr:spPr>
    </xdr:pic>
    <xdr:clientData/>
  </xdr:twoCellAnchor>
  <xdr:twoCellAnchor>
    <xdr:from>
      <xdr:col>0</xdr:col>
      <xdr:colOff>0</xdr:colOff>
      <xdr:row>2</xdr:row>
      <xdr:rowOff>79382</xdr:rowOff>
    </xdr:from>
    <xdr:to>
      <xdr:col>10</xdr:col>
      <xdr:colOff>292734</xdr:colOff>
      <xdr:row>6</xdr:row>
      <xdr:rowOff>116889</xdr:rowOff>
    </xdr:to>
    <xdr:sp macro="" textlink="">
      <xdr:nvSpPr>
        <xdr:cNvPr id="11" name="Title 5">
          <a:extLst>
            <a:ext uri="{FF2B5EF4-FFF2-40B4-BE49-F238E27FC236}">
              <a16:creationId xmlns:a16="http://schemas.microsoft.com/office/drawing/2014/main" id="{96C8B0A6-30F2-4A8A-BFC1-A48B00002492}"/>
            </a:ext>
          </a:extLst>
        </xdr:cNvPr>
        <xdr:cNvSpPr>
          <a:spLocks noGrp="1"/>
        </xdr:cNvSpPr>
      </xdr:nvSpPr>
      <xdr:spPr>
        <a:xfrm>
          <a:off x="0" y="551096"/>
          <a:ext cx="8275591" cy="1198650"/>
        </a:xfrm>
        <a:prstGeom prst="rect">
          <a:avLst/>
        </a:prstGeom>
        <a:noFill/>
      </xdr:spPr>
      <xdr:txBody>
        <a:bodyPr vert="horz" wrap="square" lIns="0" tIns="0" rIns="0" bIns="0" rtlCol="0" anchor="t">
          <a:noAutofit/>
        </a:bodyPr>
        <a:lstStyle>
          <a:lvl1pPr algn="l" defTabSz="685800" rtl="0" eaLnBrk="1" latinLnBrk="0" hangingPunct="1">
            <a:lnSpc>
              <a:spcPct val="90000"/>
            </a:lnSpc>
            <a:spcBef>
              <a:spcPct val="0"/>
            </a:spcBef>
            <a:buNone/>
            <a:defRPr sz="3600" b="1" kern="1200">
              <a:solidFill>
                <a:schemeClr val="tx1"/>
              </a:solidFill>
              <a:latin typeface="+mj-lt"/>
              <a:ea typeface="+mj-ea"/>
              <a:cs typeface="+mj-cs"/>
            </a:defRPr>
          </a:lvl1pPr>
        </a:lstStyle>
        <a:p>
          <a:pPr algn="ctr"/>
          <a:br>
            <a:rPr lang="en-GB" sz="1050">
              <a:latin typeface="+mn-lt"/>
            </a:rPr>
          </a:br>
          <a:r>
            <a:rPr lang="en-GB" sz="4400">
              <a:latin typeface="+mn-lt"/>
              <a:ea typeface="+mn-ea"/>
              <a:cs typeface="+mn-cs"/>
            </a:rPr>
            <a:t>H1 2025</a:t>
          </a:r>
          <a:br>
            <a:rPr lang="en-GB" sz="1050">
              <a:latin typeface="+mn-lt"/>
            </a:rPr>
          </a:br>
          <a:r>
            <a:rPr lang="en-GB" sz="2800" b="0" i="1">
              <a:latin typeface="+mn-lt"/>
              <a:ea typeface="+mn-ea"/>
              <a:cs typeface="+mn-cs"/>
            </a:rPr>
            <a:t>Quarterly</a:t>
          </a:r>
          <a:r>
            <a:rPr lang="en-GB" sz="2800" b="0" i="1" baseline="0">
              <a:latin typeface="+mn-lt"/>
              <a:ea typeface="+mn-ea"/>
              <a:cs typeface="+mn-cs"/>
            </a:rPr>
            <a:t> Bulletin</a:t>
          </a:r>
          <a:br>
            <a:rPr lang="en-GB" sz="4000" b="0">
              <a:latin typeface="+mn-lt"/>
            </a:rPr>
          </a:br>
          <a:br>
            <a:rPr lang="en-GB" sz="4000" b="0">
              <a:latin typeface="+mn-lt"/>
            </a:rPr>
          </a:br>
          <a:endParaRPr lang="it-IT" sz="4400" b="0" i="1">
            <a:latin typeface="+mn-lt"/>
            <a:ea typeface="+mn-ea"/>
            <a:cs typeface="+mn-cs"/>
          </a:endParaRPr>
        </a:p>
      </xdr:txBody>
    </xdr:sp>
    <xdr:clientData/>
  </xdr:twoCellAnchor>
  <xdr:twoCellAnchor editAs="oneCell">
    <xdr:from>
      <xdr:col>3</xdr:col>
      <xdr:colOff>272307</xdr:colOff>
      <xdr:row>8</xdr:row>
      <xdr:rowOff>238125</xdr:rowOff>
    </xdr:from>
    <xdr:to>
      <xdr:col>6</xdr:col>
      <xdr:colOff>577001</xdr:colOff>
      <xdr:row>12</xdr:row>
      <xdr:rowOff>71900</xdr:rowOff>
    </xdr:to>
    <xdr:pic>
      <xdr:nvPicPr>
        <xdr:cNvPr id="13" name="Picture 5">
          <a:extLst>
            <a:ext uri="{FF2B5EF4-FFF2-40B4-BE49-F238E27FC236}">
              <a16:creationId xmlns:a16="http://schemas.microsoft.com/office/drawing/2014/main" id="{6B5DDD7B-8D1B-CEB1-F411-0482C5485173}"/>
            </a:ext>
          </a:extLst>
        </xdr:cNvPr>
        <xdr:cNvPicPr>
          <a:picLocks noChangeAspect="1"/>
        </xdr:cNvPicPr>
      </xdr:nvPicPr>
      <xdr:blipFill>
        <a:blip xmlns:r="http://schemas.openxmlformats.org/officeDocument/2006/relationships" r:embed="rId4"/>
        <a:stretch>
          <a:fillRect/>
        </a:stretch>
      </xdr:blipFill>
      <xdr:spPr>
        <a:xfrm>
          <a:off x="2653557" y="2413000"/>
          <a:ext cx="2685944" cy="976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14</xdr:col>
      <xdr:colOff>0</xdr:colOff>
      <xdr:row>0</xdr:row>
      <xdr:rowOff>106829</xdr:rowOff>
    </xdr:from>
    <xdr:ext cx="1088666" cy="372449"/>
    <xdr:pic>
      <xdr:nvPicPr>
        <xdr:cNvPr id="2" name="Immagine 6">
          <a:extLst>
            <a:ext uri="{FF2B5EF4-FFF2-40B4-BE49-F238E27FC236}">
              <a16:creationId xmlns:a16="http://schemas.microsoft.com/office/drawing/2014/main" id="{FDEBF805-DD10-41CF-9CFA-576667967400}"/>
            </a:ext>
          </a:extLst>
        </xdr:cNvPr>
        <xdr:cNvPicPr>
          <a:picLocks noChangeAspect="1"/>
        </xdr:cNvPicPr>
      </xdr:nvPicPr>
      <xdr:blipFill>
        <a:blip xmlns:r="http://schemas.openxmlformats.org/officeDocument/2006/relationships" r:embed="rId1"/>
        <a:stretch>
          <a:fillRect/>
        </a:stretch>
      </xdr:blipFill>
      <xdr:spPr>
        <a:xfrm>
          <a:off x="7229475" y="103654"/>
          <a:ext cx="1088666" cy="37244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323851</xdr:colOff>
      <xdr:row>1</xdr:row>
      <xdr:rowOff>47625</xdr:rowOff>
    </xdr:from>
    <xdr:ext cx="351420" cy="303608"/>
    <xdr:pic>
      <xdr:nvPicPr>
        <xdr:cNvPr id="2" name="Imagen 6">
          <a:extLst>
            <a:ext uri="{FF2B5EF4-FFF2-40B4-BE49-F238E27FC236}">
              <a16:creationId xmlns:a16="http://schemas.microsoft.com/office/drawing/2014/main" id="{CE1B19D6-78F5-4750-9E3A-170325EFD028}"/>
            </a:ext>
          </a:extLst>
        </xdr:cNvPr>
        <xdr:cNvPicPr>
          <a:picLocks noChangeAspect="1"/>
        </xdr:cNvPicPr>
      </xdr:nvPicPr>
      <xdr:blipFill>
        <a:blip xmlns:r="http://schemas.openxmlformats.org/officeDocument/2006/relationships" r:embed="rId1"/>
        <a:stretch>
          <a:fillRect/>
        </a:stretch>
      </xdr:blipFill>
      <xdr:spPr>
        <a:xfrm>
          <a:off x="4029076" y="225425"/>
          <a:ext cx="351420" cy="303608"/>
        </a:xfrm>
        <a:prstGeom prst="rect">
          <a:avLst/>
        </a:prstGeom>
      </xdr:spPr>
    </xdr:pic>
    <xdr:clientData/>
  </xdr:oneCellAnchor>
  <xdr:oneCellAnchor>
    <xdr:from>
      <xdr:col>1</xdr:col>
      <xdr:colOff>771525</xdr:colOff>
      <xdr:row>29</xdr:row>
      <xdr:rowOff>50800</xdr:rowOff>
    </xdr:from>
    <xdr:ext cx="340403" cy="311150"/>
    <xdr:pic>
      <xdr:nvPicPr>
        <xdr:cNvPr id="3" name="Imagen 7">
          <a:extLst>
            <a:ext uri="{FF2B5EF4-FFF2-40B4-BE49-F238E27FC236}">
              <a16:creationId xmlns:a16="http://schemas.microsoft.com/office/drawing/2014/main" id="{21401D7B-4D06-493F-A162-ECF2D75DBFEE}"/>
            </a:ext>
          </a:extLst>
        </xdr:cNvPr>
        <xdr:cNvPicPr>
          <a:picLocks noChangeAspect="1"/>
        </xdr:cNvPicPr>
      </xdr:nvPicPr>
      <xdr:blipFill>
        <a:blip xmlns:r="http://schemas.openxmlformats.org/officeDocument/2006/relationships" r:embed="rId2"/>
        <a:stretch>
          <a:fillRect/>
        </a:stretch>
      </xdr:blipFill>
      <xdr:spPr>
        <a:xfrm>
          <a:off x="1406525" y="5334000"/>
          <a:ext cx="340403" cy="311150"/>
        </a:xfrm>
        <a:prstGeom prst="rect">
          <a:avLst/>
        </a:prstGeom>
      </xdr:spPr>
    </xdr:pic>
    <xdr:clientData/>
  </xdr:oneCellAnchor>
  <xdr:twoCellAnchor editAs="oneCell">
    <xdr:from>
      <xdr:col>17</xdr:col>
      <xdr:colOff>0</xdr:colOff>
      <xdr:row>0</xdr:row>
      <xdr:rowOff>149225</xdr:rowOff>
    </xdr:from>
    <xdr:to>
      <xdr:col>18</xdr:col>
      <xdr:colOff>279328</xdr:colOff>
      <xdr:row>2</xdr:row>
      <xdr:rowOff>160905</xdr:rowOff>
    </xdr:to>
    <xdr:pic>
      <xdr:nvPicPr>
        <xdr:cNvPr id="4" name="Immagine 6">
          <a:extLst>
            <a:ext uri="{FF2B5EF4-FFF2-40B4-BE49-F238E27FC236}">
              <a16:creationId xmlns:a16="http://schemas.microsoft.com/office/drawing/2014/main" id="{303D648A-9804-49F8-8EFD-95CDEF3A3825}"/>
            </a:ext>
          </a:extLst>
        </xdr:cNvPr>
        <xdr:cNvPicPr>
          <a:picLocks noChangeAspect="1"/>
        </xdr:cNvPicPr>
      </xdr:nvPicPr>
      <xdr:blipFill>
        <a:blip xmlns:r="http://schemas.openxmlformats.org/officeDocument/2006/relationships" r:embed="rId3"/>
        <a:stretch>
          <a:fillRect/>
        </a:stretch>
      </xdr:blipFill>
      <xdr:spPr>
        <a:xfrm>
          <a:off x="11896725" y="149225"/>
          <a:ext cx="1079428" cy="3926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101600</xdr:colOff>
      <xdr:row>0</xdr:row>
      <xdr:rowOff>57151</xdr:rowOff>
    </xdr:from>
    <xdr:to>
      <xdr:col>13</xdr:col>
      <xdr:colOff>609238</xdr:colOff>
      <xdr:row>2</xdr:row>
      <xdr:rowOff>38101</xdr:rowOff>
    </xdr:to>
    <xdr:pic>
      <xdr:nvPicPr>
        <xdr:cNvPr id="2" name="Immagine 6">
          <a:extLst>
            <a:ext uri="{FF2B5EF4-FFF2-40B4-BE49-F238E27FC236}">
              <a16:creationId xmlns:a16="http://schemas.microsoft.com/office/drawing/2014/main" id="{1E7F1FBB-CF7C-4AA4-9AEF-84DD8B0BCA19}"/>
            </a:ext>
          </a:extLst>
        </xdr:cNvPr>
        <xdr:cNvPicPr>
          <a:picLocks noChangeAspect="1"/>
        </xdr:cNvPicPr>
      </xdr:nvPicPr>
      <xdr:blipFill>
        <a:blip xmlns:r="http://schemas.openxmlformats.org/officeDocument/2006/relationships" r:embed="rId1"/>
        <a:stretch>
          <a:fillRect/>
        </a:stretch>
      </xdr:blipFill>
      <xdr:spPr>
        <a:xfrm>
          <a:off x="6845300" y="57151"/>
          <a:ext cx="612413" cy="342900"/>
        </a:xfrm>
        <a:prstGeom prst="rect">
          <a:avLst/>
        </a:prstGeom>
      </xdr:spPr>
    </xdr:pic>
    <xdr:clientData/>
  </xdr:twoCellAnchor>
  <xdr:twoCellAnchor>
    <xdr:from>
      <xdr:col>1</xdr:col>
      <xdr:colOff>247650</xdr:colOff>
      <xdr:row>21</xdr:row>
      <xdr:rowOff>0</xdr:rowOff>
    </xdr:from>
    <xdr:to>
      <xdr:col>7</xdr:col>
      <xdr:colOff>628650</xdr:colOff>
      <xdr:row>21</xdr:row>
      <xdr:rowOff>0</xdr:rowOff>
    </xdr:to>
    <xdr:graphicFrame macro="">
      <xdr:nvGraphicFramePr>
        <xdr:cNvPr id="3" name="Grafico 1">
          <a:extLst>
            <a:ext uri="{FF2B5EF4-FFF2-40B4-BE49-F238E27FC236}">
              <a16:creationId xmlns:a16="http://schemas.microsoft.com/office/drawing/2014/main" id="{C8A5584B-BB31-47EF-9358-87AE68579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1821494</xdr:colOff>
      <xdr:row>1</xdr:row>
      <xdr:rowOff>7177</xdr:rowOff>
    </xdr:from>
    <xdr:to>
      <xdr:col>2</xdr:col>
      <xdr:colOff>679450</xdr:colOff>
      <xdr:row>2</xdr:row>
      <xdr:rowOff>68461</xdr:rowOff>
    </xdr:to>
    <xdr:pic>
      <xdr:nvPicPr>
        <xdr:cNvPr id="4" name="Immagine 6">
          <a:extLst>
            <a:ext uri="{FF2B5EF4-FFF2-40B4-BE49-F238E27FC236}">
              <a16:creationId xmlns:a16="http://schemas.microsoft.com/office/drawing/2014/main" id="{F4F509D7-5261-416A-9FF6-DBF00F64DD0E}"/>
            </a:ext>
          </a:extLst>
        </xdr:cNvPr>
        <xdr:cNvPicPr>
          <a:picLocks noChangeAspect="1"/>
        </xdr:cNvPicPr>
      </xdr:nvPicPr>
      <xdr:blipFill>
        <a:blip xmlns:r="http://schemas.openxmlformats.org/officeDocument/2006/relationships" r:embed="rId1"/>
        <a:stretch>
          <a:fillRect/>
        </a:stretch>
      </xdr:blipFill>
      <xdr:spPr>
        <a:xfrm>
          <a:off x="2431094" y="188152"/>
          <a:ext cx="978856" cy="239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104775</xdr:colOff>
      <xdr:row>4</xdr:row>
      <xdr:rowOff>15875</xdr:rowOff>
    </xdr:from>
    <xdr:ext cx="587374" cy="234753"/>
    <xdr:pic>
      <xdr:nvPicPr>
        <xdr:cNvPr id="3" name="Immagine 6">
          <a:hlinkClick xmlns:r="http://schemas.openxmlformats.org/officeDocument/2006/relationships" r:id="rId1"/>
          <a:extLst>
            <a:ext uri="{FF2B5EF4-FFF2-40B4-BE49-F238E27FC236}">
              <a16:creationId xmlns:a16="http://schemas.microsoft.com/office/drawing/2014/main" id="{690E60F6-8103-41C2-B11C-8CDE4E0BB068}"/>
            </a:ext>
          </a:extLst>
        </xdr:cNvPr>
        <xdr:cNvPicPr>
          <a:picLocks noChangeAspect="1"/>
        </xdr:cNvPicPr>
      </xdr:nvPicPr>
      <xdr:blipFill>
        <a:blip xmlns:r="http://schemas.openxmlformats.org/officeDocument/2006/relationships" r:embed="rId2"/>
        <a:stretch>
          <a:fillRect/>
        </a:stretch>
      </xdr:blipFill>
      <xdr:spPr>
        <a:xfrm>
          <a:off x="6105525" y="930275"/>
          <a:ext cx="587374" cy="234753"/>
        </a:xfrm>
        <a:prstGeom prst="rect">
          <a:avLst/>
        </a:prstGeom>
      </xdr:spPr>
    </xdr:pic>
    <xdr:clientData/>
  </xdr:oneCellAnchor>
  <xdr:oneCellAnchor>
    <xdr:from>
      <xdr:col>3</xdr:col>
      <xdr:colOff>112712</xdr:colOff>
      <xdr:row>14</xdr:row>
      <xdr:rowOff>82550</xdr:rowOff>
    </xdr:from>
    <xdr:ext cx="587374" cy="234753"/>
    <xdr:pic>
      <xdr:nvPicPr>
        <xdr:cNvPr id="9" name="Immagine 10">
          <a:hlinkClick xmlns:r="http://schemas.openxmlformats.org/officeDocument/2006/relationships" r:id="rId3"/>
          <a:extLst>
            <a:ext uri="{FF2B5EF4-FFF2-40B4-BE49-F238E27FC236}">
              <a16:creationId xmlns:a16="http://schemas.microsoft.com/office/drawing/2014/main" id="{D095BD5C-C7E7-4492-BDDB-C16D500D0B67}"/>
            </a:ext>
          </a:extLst>
        </xdr:cNvPr>
        <xdr:cNvPicPr>
          <a:picLocks noChangeAspect="1"/>
        </xdr:cNvPicPr>
      </xdr:nvPicPr>
      <xdr:blipFill>
        <a:blip xmlns:r="http://schemas.openxmlformats.org/officeDocument/2006/relationships" r:embed="rId2"/>
        <a:stretch>
          <a:fillRect/>
        </a:stretch>
      </xdr:blipFill>
      <xdr:spPr>
        <a:xfrm>
          <a:off x="6113462" y="3187700"/>
          <a:ext cx="587374" cy="234753"/>
        </a:xfrm>
        <a:prstGeom prst="rect">
          <a:avLst/>
        </a:prstGeom>
      </xdr:spPr>
    </xdr:pic>
    <xdr:clientData/>
  </xdr:oneCellAnchor>
  <xdr:oneCellAnchor>
    <xdr:from>
      <xdr:col>3</xdr:col>
      <xdr:colOff>112712</xdr:colOff>
      <xdr:row>16</xdr:row>
      <xdr:rowOff>73025</xdr:rowOff>
    </xdr:from>
    <xdr:ext cx="587374" cy="234753"/>
    <xdr:pic>
      <xdr:nvPicPr>
        <xdr:cNvPr id="10" name="Immagine 6">
          <a:hlinkClick xmlns:r="http://schemas.openxmlformats.org/officeDocument/2006/relationships" r:id="rId4"/>
          <a:extLst>
            <a:ext uri="{FF2B5EF4-FFF2-40B4-BE49-F238E27FC236}">
              <a16:creationId xmlns:a16="http://schemas.microsoft.com/office/drawing/2014/main" id="{C4DA96DB-8CED-4E78-A864-E373CBEE2B46}"/>
            </a:ext>
          </a:extLst>
        </xdr:cNvPr>
        <xdr:cNvPicPr>
          <a:picLocks noChangeAspect="1"/>
        </xdr:cNvPicPr>
      </xdr:nvPicPr>
      <xdr:blipFill>
        <a:blip xmlns:r="http://schemas.openxmlformats.org/officeDocument/2006/relationships" r:embed="rId2"/>
        <a:stretch>
          <a:fillRect/>
        </a:stretch>
      </xdr:blipFill>
      <xdr:spPr>
        <a:xfrm>
          <a:off x="6113462" y="3616325"/>
          <a:ext cx="587374" cy="234753"/>
        </a:xfrm>
        <a:prstGeom prst="rect">
          <a:avLst/>
        </a:prstGeom>
      </xdr:spPr>
    </xdr:pic>
    <xdr:clientData/>
  </xdr:oneCellAnchor>
  <xdr:twoCellAnchor>
    <xdr:from>
      <xdr:col>3</xdr:col>
      <xdr:colOff>76200</xdr:colOff>
      <xdr:row>6</xdr:row>
      <xdr:rowOff>7425</xdr:rowOff>
    </xdr:from>
    <xdr:to>
      <xdr:col>3</xdr:col>
      <xdr:colOff>370550</xdr:colOff>
      <xdr:row>7</xdr:row>
      <xdr:rowOff>76350</xdr:rowOff>
    </xdr:to>
    <xdr:grpSp>
      <xdr:nvGrpSpPr>
        <xdr:cNvPr id="132" name="Gruppo 35">
          <a:hlinkClick xmlns:r="http://schemas.openxmlformats.org/officeDocument/2006/relationships" r:id="rId5"/>
          <a:extLst>
            <a:ext uri="{FF2B5EF4-FFF2-40B4-BE49-F238E27FC236}">
              <a16:creationId xmlns:a16="http://schemas.microsoft.com/office/drawing/2014/main" id="{B5DD2B1A-0276-4582-B6BF-2611DE47A180}"/>
            </a:ext>
          </a:extLst>
        </xdr:cNvPr>
        <xdr:cNvGrpSpPr/>
      </xdr:nvGrpSpPr>
      <xdr:grpSpPr>
        <a:xfrm>
          <a:off x="6083300" y="1366325"/>
          <a:ext cx="294350" cy="291175"/>
          <a:chOff x="1812521" y="1413410"/>
          <a:chExt cx="324000" cy="324000"/>
        </a:xfrm>
        <a:effectLst>
          <a:outerShdw blurRad="50800" dist="38100" dir="2700000" algn="tl" rotWithShape="0">
            <a:prstClr val="black">
              <a:alpha val="40000"/>
            </a:prstClr>
          </a:outerShdw>
        </a:effectLst>
      </xdr:grpSpPr>
      <xdr:sp macro="" textlink="">
        <xdr:nvSpPr>
          <xdr:cNvPr id="133" name="Ovale 36">
            <a:extLst>
              <a:ext uri="{FF2B5EF4-FFF2-40B4-BE49-F238E27FC236}">
                <a16:creationId xmlns:a16="http://schemas.microsoft.com/office/drawing/2014/main" id="{08E1EBA0-C7DB-24F3-7DC1-C764876DD8C4}"/>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134" name="Immagine 37">
            <a:extLst>
              <a:ext uri="{FF2B5EF4-FFF2-40B4-BE49-F238E27FC236}">
                <a16:creationId xmlns:a16="http://schemas.microsoft.com/office/drawing/2014/main" id="{0597117D-C23D-B712-B24B-80972059EE52}"/>
              </a:ext>
            </a:extLst>
          </xdr:cNvPr>
          <xdr:cNvPicPr>
            <a:picLocks noChangeAspect="1"/>
          </xdr:cNvPicPr>
        </xdr:nvPicPr>
        <xdr:blipFill>
          <a:blip xmlns:r="http://schemas.openxmlformats.org/officeDocument/2006/relationships" r:embed="rId6"/>
          <a:stretch>
            <a:fillRect/>
          </a:stretch>
        </xdr:blipFill>
        <xdr:spPr>
          <a:xfrm>
            <a:off x="1880233" y="1484942"/>
            <a:ext cx="196923" cy="175042"/>
          </a:xfrm>
          <a:prstGeom prst="rect">
            <a:avLst/>
          </a:prstGeom>
        </xdr:spPr>
      </xdr:pic>
    </xdr:grpSp>
    <xdr:clientData/>
  </xdr:twoCellAnchor>
  <xdr:twoCellAnchor>
    <xdr:from>
      <xdr:col>3</xdr:col>
      <xdr:colOff>447675</xdr:colOff>
      <xdr:row>10</xdr:row>
      <xdr:rowOff>57149</xdr:rowOff>
    </xdr:from>
    <xdr:to>
      <xdr:col>3</xdr:col>
      <xdr:colOff>754063</xdr:colOff>
      <xdr:row>11</xdr:row>
      <xdr:rowOff>107154</xdr:rowOff>
    </xdr:to>
    <xdr:grpSp>
      <xdr:nvGrpSpPr>
        <xdr:cNvPr id="124" name="Gruppo 46">
          <a:extLst>
            <a:ext uri="{FF2B5EF4-FFF2-40B4-BE49-F238E27FC236}">
              <a16:creationId xmlns:a16="http://schemas.microsoft.com/office/drawing/2014/main" id="{306CA535-51C4-4E3E-AC25-DFF92CE30B7C}"/>
            </a:ext>
          </a:extLst>
        </xdr:cNvPr>
        <xdr:cNvGrpSpPr/>
      </xdr:nvGrpSpPr>
      <xdr:grpSpPr>
        <a:xfrm>
          <a:off x="6454775" y="2305049"/>
          <a:ext cx="306388" cy="272255"/>
          <a:chOff x="6904633" y="1323448"/>
          <a:chExt cx="324000" cy="324000"/>
        </a:xfrm>
        <a:effectLst>
          <a:outerShdw blurRad="50800" dist="38100" dir="2700000" algn="tl" rotWithShape="0">
            <a:prstClr val="black">
              <a:alpha val="40000"/>
            </a:prstClr>
          </a:outerShdw>
        </a:effectLst>
      </xdr:grpSpPr>
      <xdr:sp macro="" textlink="">
        <xdr:nvSpPr>
          <xdr:cNvPr id="125" name="Ovale 47">
            <a:extLst>
              <a:ext uri="{FF2B5EF4-FFF2-40B4-BE49-F238E27FC236}">
                <a16:creationId xmlns:a16="http://schemas.microsoft.com/office/drawing/2014/main" id="{8A487DAB-38E5-7620-45CA-078213FEE960}"/>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126" name="Gruppo 48">
            <a:extLst>
              <a:ext uri="{FF2B5EF4-FFF2-40B4-BE49-F238E27FC236}">
                <a16:creationId xmlns:a16="http://schemas.microsoft.com/office/drawing/2014/main" id="{137101CF-9277-026D-E671-020F0BBF66DE}"/>
              </a:ext>
            </a:extLst>
          </xdr:cNvPr>
          <xdr:cNvGrpSpPr/>
        </xdr:nvGrpSpPr>
        <xdr:grpSpPr>
          <a:xfrm>
            <a:off x="6904633" y="1323448"/>
            <a:ext cx="324000" cy="324000"/>
            <a:chOff x="1881468" y="894110"/>
            <a:chExt cx="324000" cy="324000"/>
          </a:xfrm>
        </xdr:grpSpPr>
        <xdr:pic>
          <xdr:nvPicPr>
            <xdr:cNvPr id="127" name="Immagine 49">
              <a:extLst>
                <a:ext uri="{FF2B5EF4-FFF2-40B4-BE49-F238E27FC236}">
                  <a16:creationId xmlns:a16="http://schemas.microsoft.com/office/drawing/2014/main" id="{7857F4E8-B4EC-69AE-D8F6-F27B065617EC}"/>
                </a:ext>
              </a:extLst>
            </xdr:cNvPr>
            <xdr:cNvPicPr>
              <a:picLocks noChangeAspect="1"/>
            </xdr:cNvPicPr>
          </xdr:nvPicPr>
          <xdr:blipFill>
            <a:blip xmlns:r="http://schemas.openxmlformats.org/officeDocument/2006/relationships" r:embed="rId7"/>
            <a:stretch>
              <a:fillRect/>
            </a:stretch>
          </xdr:blipFill>
          <xdr:spPr>
            <a:xfrm>
              <a:off x="1926993" y="952671"/>
              <a:ext cx="234000" cy="192101"/>
            </a:xfrm>
            <a:prstGeom prst="rect">
              <a:avLst/>
            </a:prstGeom>
            <a:solidFill>
              <a:schemeClr val="bg1"/>
            </a:solidFill>
          </xdr:spPr>
        </xdr:pic>
        <xdr:sp macro="" textlink="">
          <xdr:nvSpPr>
            <xdr:cNvPr id="128" name="Ovale 50">
              <a:extLst>
                <a:ext uri="{FF2B5EF4-FFF2-40B4-BE49-F238E27FC236}">
                  <a16:creationId xmlns:a16="http://schemas.microsoft.com/office/drawing/2014/main" id="{996EECAD-DE47-020A-CD0A-3D2D8DEC8A42}"/>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3</xdr:col>
      <xdr:colOff>48731</xdr:colOff>
      <xdr:row>10</xdr:row>
      <xdr:rowOff>66675</xdr:rowOff>
    </xdr:from>
    <xdr:to>
      <xdr:col>3</xdr:col>
      <xdr:colOff>324031</xdr:colOff>
      <xdr:row>11</xdr:row>
      <xdr:rowOff>98294</xdr:rowOff>
    </xdr:to>
    <xdr:grpSp>
      <xdr:nvGrpSpPr>
        <xdr:cNvPr id="138" name="Gruppo 51">
          <a:hlinkClick xmlns:r="http://schemas.openxmlformats.org/officeDocument/2006/relationships" r:id="rId8"/>
          <a:extLst>
            <a:ext uri="{FF2B5EF4-FFF2-40B4-BE49-F238E27FC236}">
              <a16:creationId xmlns:a16="http://schemas.microsoft.com/office/drawing/2014/main" id="{38A8BBE8-5253-4112-A6F9-219CF930F131}"/>
            </a:ext>
          </a:extLst>
        </xdr:cNvPr>
        <xdr:cNvGrpSpPr/>
      </xdr:nvGrpSpPr>
      <xdr:grpSpPr>
        <a:xfrm>
          <a:off x="6055831" y="2314575"/>
          <a:ext cx="275300" cy="253869"/>
          <a:chOff x="624094" y="1292888"/>
          <a:chExt cx="324000" cy="327225"/>
        </a:xfrm>
        <a:effectLst>
          <a:outerShdw blurRad="50800" dist="38100" dir="2700000" algn="tl" rotWithShape="0">
            <a:prstClr val="black">
              <a:alpha val="40000"/>
            </a:prstClr>
          </a:outerShdw>
        </a:effectLst>
      </xdr:grpSpPr>
      <xdr:pic>
        <xdr:nvPicPr>
          <xdr:cNvPr id="139" name="Immagine 52">
            <a:extLst>
              <a:ext uri="{FF2B5EF4-FFF2-40B4-BE49-F238E27FC236}">
                <a16:creationId xmlns:a16="http://schemas.microsoft.com/office/drawing/2014/main" id="{17F48669-5F94-E76B-8074-72C86C5273B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140" name="Ovale 53">
            <a:extLst>
              <a:ext uri="{FF2B5EF4-FFF2-40B4-BE49-F238E27FC236}">
                <a16:creationId xmlns:a16="http://schemas.microsoft.com/office/drawing/2014/main" id="{B2A20F4B-A197-9F26-93BD-311BC1243BFD}"/>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xdr:from>
      <xdr:col>3</xdr:col>
      <xdr:colOff>438150</xdr:colOff>
      <xdr:row>5</xdr:row>
      <xdr:rowOff>209550</xdr:rowOff>
    </xdr:from>
    <xdr:to>
      <xdr:col>3</xdr:col>
      <xdr:colOff>762150</xdr:colOff>
      <xdr:row>7</xdr:row>
      <xdr:rowOff>84432</xdr:rowOff>
    </xdr:to>
    <xdr:grpSp>
      <xdr:nvGrpSpPr>
        <xdr:cNvPr id="80" name="Gruppo 57">
          <a:extLst>
            <a:ext uri="{FF2B5EF4-FFF2-40B4-BE49-F238E27FC236}">
              <a16:creationId xmlns:a16="http://schemas.microsoft.com/office/drawing/2014/main" id="{400BB14B-057C-49BD-B171-F8F740BBDDED}"/>
            </a:ext>
          </a:extLst>
        </xdr:cNvPr>
        <xdr:cNvGrpSpPr/>
      </xdr:nvGrpSpPr>
      <xdr:grpSpPr>
        <a:xfrm>
          <a:off x="6445250" y="1346200"/>
          <a:ext cx="324000" cy="319382"/>
          <a:chOff x="5649448" y="114651"/>
          <a:chExt cx="360000" cy="360000"/>
        </a:xfrm>
        <a:effectLst>
          <a:outerShdw blurRad="50800" dist="38100" dir="2700000" algn="tl" rotWithShape="0">
            <a:prstClr val="black">
              <a:alpha val="40000"/>
            </a:prstClr>
          </a:outerShdw>
        </a:effectLst>
      </xdr:grpSpPr>
      <xdr:sp macro="" textlink="">
        <xdr:nvSpPr>
          <xdr:cNvPr id="81" name="Ovale 58">
            <a:extLst>
              <a:ext uri="{FF2B5EF4-FFF2-40B4-BE49-F238E27FC236}">
                <a16:creationId xmlns:a16="http://schemas.microsoft.com/office/drawing/2014/main" id="{6AC64287-435F-16CC-4469-33A136E7C288}"/>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82" name="Gruppo 59">
            <a:extLst>
              <a:ext uri="{FF2B5EF4-FFF2-40B4-BE49-F238E27FC236}">
                <a16:creationId xmlns:a16="http://schemas.microsoft.com/office/drawing/2014/main" id="{46D5B8FA-F705-A856-2121-51BB75153165}"/>
              </a:ext>
            </a:extLst>
          </xdr:cNvPr>
          <xdr:cNvGrpSpPr/>
        </xdr:nvGrpSpPr>
        <xdr:grpSpPr>
          <a:xfrm>
            <a:off x="5667448" y="132651"/>
            <a:ext cx="324000" cy="324000"/>
            <a:chOff x="1521531" y="945094"/>
            <a:chExt cx="324000" cy="324000"/>
          </a:xfrm>
        </xdr:grpSpPr>
        <xdr:pic>
          <xdr:nvPicPr>
            <xdr:cNvPr id="83" name="Immagine 60">
              <a:extLst>
                <a:ext uri="{FF2B5EF4-FFF2-40B4-BE49-F238E27FC236}">
                  <a16:creationId xmlns:a16="http://schemas.microsoft.com/office/drawing/2014/main" id="{44AD01E0-7F8D-3D09-B0DA-E3C8A9ACBEC2}"/>
                </a:ext>
              </a:extLst>
            </xdr:cNvPr>
            <xdr:cNvPicPr>
              <a:picLocks/>
            </xdr:cNvPicPr>
          </xdr:nvPicPr>
          <xdr:blipFill>
            <a:blip xmlns:r="http://schemas.openxmlformats.org/officeDocument/2006/relationships" r:embed="rId10"/>
            <a:stretch>
              <a:fillRect/>
            </a:stretch>
          </xdr:blipFill>
          <xdr:spPr>
            <a:xfrm>
              <a:off x="1570832" y="975748"/>
              <a:ext cx="242348" cy="252000"/>
            </a:xfrm>
            <a:prstGeom prst="rect">
              <a:avLst/>
            </a:prstGeom>
            <a:solidFill>
              <a:schemeClr val="bg1"/>
            </a:solidFill>
          </xdr:spPr>
        </xdr:pic>
        <xdr:sp macro="" textlink="">
          <xdr:nvSpPr>
            <xdr:cNvPr id="84" name="Ovale 61">
              <a:extLst>
                <a:ext uri="{FF2B5EF4-FFF2-40B4-BE49-F238E27FC236}">
                  <a16:creationId xmlns:a16="http://schemas.microsoft.com/office/drawing/2014/main" id="{C9B2E4E3-10EF-4734-6115-9FE0DE21AF9F}"/>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clientData/>
  </xdr:twoCellAnchor>
  <xdr:twoCellAnchor>
    <xdr:from>
      <xdr:col>3</xdr:col>
      <xdr:colOff>76200</xdr:colOff>
      <xdr:row>8</xdr:row>
      <xdr:rowOff>10600</xdr:rowOff>
    </xdr:from>
    <xdr:to>
      <xdr:col>3</xdr:col>
      <xdr:colOff>373725</xdr:colOff>
      <xdr:row>9</xdr:row>
      <xdr:rowOff>73175</xdr:rowOff>
    </xdr:to>
    <xdr:grpSp>
      <xdr:nvGrpSpPr>
        <xdr:cNvPr id="135" name="Gruppo 35">
          <a:hlinkClick xmlns:r="http://schemas.openxmlformats.org/officeDocument/2006/relationships" r:id="rId11"/>
          <a:extLst>
            <a:ext uri="{FF2B5EF4-FFF2-40B4-BE49-F238E27FC236}">
              <a16:creationId xmlns:a16="http://schemas.microsoft.com/office/drawing/2014/main" id="{06359A5D-CB81-41F6-9327-36FF202905F8}"/>
            </a:ext>
          </a:extLst>
        </xdr:cNvPr>
        <xdr:cNvGrpSpPr/>
      </xdr:nvGrpSpPr>
      <xdr:grpSpPr>
        <a:xfrm>
          <a:off x="6083300" y="1814000"/>
          <a:ext cx="297525" cy="284825"/>
          <a:chOff x="1812521" y="1413410"/>
          <a:chExt cx="324000" cy="324000"/>
        </a:xfrm>
        <a:effectLst>
          <a:outerShdw blurRad="50800" dist="38100" dir="2700000" algn="tl" rotWithShape="0">
            <a:prstClr val="black">
              <a:alpha val="40000"/>
            </a:prstClr>
          </a:outerShdw>
        </a:effectLst>
      </xdr:grpSpPr>
      <xdr:sp macro="" textlink="">
        <xdr:nvSpPr>
          <xdr:cNvPr id="136" name="Ovale 36">
            <a:extLst>
              <a:ext uri="{FF2B5EF4-FFF2-40B4-BE49-F238E27FC236}">
                <a16:creationId xmlns:a16="http://schemas.microsoft.com/office/drawing/2014/main" id="{B29219D2-34E9-FD30-19FF-015F187D1E86}"/>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137" name="Immagine 37">
            <a:extLst>
              <a:ext uri="{FF2B5EF4-FFF2-40B4-BE49-F238E27FC236}">
                <a16:creationId xmlns:a16="http://schemas.microsoft.com/office/drawing/2014/main" id="{2F5D39A4-23C1-D1E0-CFA3-A241D6EF1BA3}"/>
              </a:ext>
            </a:extLst>
          </xdr:cNvPr>
          <xdr:cNvPicPr>
            <a:picLocks noChangeAspect="1"/>
          </xdr:cNvPicPr>
        </xdr:nvPicPr>
        <xdr:blipFill>
          <a:blip xmlns:r="http://schemas.openxmlformats.org/officeDocument/2006/relationships" r:embed="rId6"/>
          <a:stretch>
            <a:fillRect/>
          </a:stretch>
        </xdr:blipFill>
        <xdr:spPr>
          <a:xfrm>
            <a:off x="1880233" y="1484942"/>
            <a:ext cx="196923" cy="175042"/>
          </a:xfrm>
          <a:prstGeom prst="rect">
            <a:avLst/>
          </a:prstGeom>
        </xdr:spPr>
      </xdr:pic>
    </xdr:grpSp>
    <xdr:clientData/>
  </xdr:twoCellAnchor>
  <xdr:twoCellAnchor>
    <xdr:from>
      <xdr:col>3</xdr:col>
      <xdr:colOff>438150</xdr:colOff>
      <xdr:row>7</xdr:row>
      <xdr:rowOff>206375</xdr:rowOff>
    </xdr:from>
    <xdr:to>
      <xdr:col>3</xdr:col>
      <xdr:colOff>762150</xdr:colOff>
      <xdr:row>9</xdr:row>
      <xdr:rowOff>87607</xdr:rowOff>
    </xdr:to>
    <xdr:grpSp>
      <xdr:nvGrpSpPr>
        <xdr:cNvPr id="111" name="Gruppo 41">
          <a:extLst>
            <a:ext uri="{FF2B5EF4-FFF2-40B4-BE49-F238E27FC236}">
              <a16:creationId xmlns:a16="http://schemas.microsoft.com/office/drawing/2014/main" id="{AEDE5C51-CEAC-4B64-8214-308E831CE506}"/>
            </a:ext>
          </a:extLst>
        </xdr:cNvPr>
        <xdr:cNvGrpSpPr/>
      </xdr:nvGrpSpPr>
      <xdr:grpSpPr>
        <a:xfrm>
          <a:off x="6445250" y="1787525"/>
          <a:ext cx="324000" cy="325732"/>
          <a:chOff x="5649448" y="114651"/>
          <a:chExt cx="360000" cy="360000"/>
        </a:xfrm>
        <a:effectLst>
          <a:outerShdw blurRad="50800" dist="38100" dir="2700000" algn="tl" rotWithShape="0">
            <a:prstClr val="black">
              <a:alpha val="40000"/>
            </a:prstClr>
          </a:outerShdw>
        </a:effectLst>
      </xdr:grpSpPr>
      <xdr:sp macro="" textlink="">
        <xdr:nvSpPr>
          <xdr:cNvPr id="112" name="Ovale 42">
            <a:extLst>
              <a:ext uri="{FF2B5EF4-FFF2-40B4-BE49-F238E27FC236}">
                <a16:creationId xmlns:a16="http://schemas.microsoft.com/office/drawing/2014/main" id="{F39A1BF5-4005-9C7B-FB60-10A3E5F80AB5}"/>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113" name="Gruppo 43">
            <a:extLst>
              <a:ext uri="{FF2B5EF4-FFF2-40B4-BE49-F238E27FC236}">
                <a16:creationId xmlns:a16="http://schemas.microsoft.com/office/drawing/2014/main" id="{22D66E87-641B-1149-7ACE-A1910BD6B902}"/>
              </a:ext>
            </a:extLst>
          </xdr:cNvPr>
          <xdr:cNvGrpSpPr/>
        </xdr:nvGrpSpPr>
        <xdr:grpSpPr>
          <a:xfrm>
            <a:off x="5667448" y="132651"/>
            <a:ext cx="324000" cy="324000"/>
            <a:chOff x="1521531" y="945094"/>
            <a:chExt cx="324000" cy="324000"/>
          </a:xfrm>
        </xdr:grpSpPr>
        <xdr:pic>
          <xdr:nvPicPr>
            <xdr:cNvPr id="114" name="Immagine 44">
              <a:extLst>
                <a:ext uri="{FF2B5EF4-FFF2-40B4-BE49-F238E27FC236}">
                  <a16:creationId xmlns:a16="http://schemas.microsoft.com/office/drawing/2014/main" id="{F20E7F71-A6BB-6913-5AF8-8BD5E2252826}"/>
                </a:ext>
              </a:extLst>
            </xdr:cNvPr>
            <xdr:cNvPicPr>
              <a:picLocks/>
            </xdr:cNvPicPr>
          </xdr:nvPicPr>
          <xdr:blipFill>
            <a:blip xmlns:r="http://schemas.openxmlformats.org/officeDocument/2006/relationships" r:embed="rId10"/>
            <a:stretch>
              <a:fillRect/>
            </a:stretch>
          </xdr:blipFill>
          <xdr:spPr>
            <a:xfrm>
              <a:off x="1570832" y="975748"/>
              <a:ext cx="242348" cy="252000"/>
            </a:xfrm>
            <a:prstGeom prst="rect">
              <a:avLst/>
            </a:prstGeom>
            <a:solidFill>
              <a:schemeClr val="bg1"/>
            </a:solidFill>
          </xdr:spPr>
        </xdr:pic>
        <xdr:sp macro="" textlink="">
          <xdr:nvSpPr>
            <xdr:cNvPr id="115" name="Ovale 45">
              <a:extLst>
                <a:ext uri="{FF2B5EF4-FFF2-40B4-BE49-F238E27FC236}">
                  <a16:creationId xmlns:a16="http://schemas.microsoft.com/office/drawing/2014/main" id="{D391DF6F-136E-FC6B-A503-B8A8A77D6033}"/>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clientData/>
  </xdr:twoCellAnchor>
  <xdr:oneCellAnchor>
    <xdr:from>
      <xdr:col>3</xdr:col>
      <xdr:colOff>112712</xdr:colOff>
      <xdr:row>12</xdr:row>
      <xdr:rowOff>114300</xdr:rowOff>
    </xdr:from>
    <xdr:ext cx="587374" cy="234753"/>
    <xdr:pic>
      <xdr:nvPicPr>
        <xdr:cNvPr id="2" name="Immagine 10">
          <a:hlinkClick xmlns:r="http://schemas.openxmlformats.org/officeDocument/2006/relationships" r:id="rId12"/>
          <a:extLst>
            <a:ext uri="{FF2B5EF4-FFF2-40B4-BE49-F238E27FC236}">
              <a16:creationId xmlns:a16="http://schemas.microsoft.com/office/drawing/2014/main" id="{4F96A5A4-56CE-47BD-B9F9-46B256255D76}"/>
            </a:ext>
          </a:extLst>
        </xdr:cNvPr>
        <xdr:cNvPicPr>
          <a:picLocks noChangeAspect="1"/>
        </xdr:cNvPicPr>
      </xdr:nvPicPr>
      <xdr:blipFill>
        <a:blip xmlns:r="http://schemas.openxmlformats.org/officeDocument/2006/relationships" r:embed="rId2"/>
        <a:stretch>
          <a:fillRect/>
        </a:stretch>
      </xdr:blipFill>
      <xdr:spPr>
        <a:xfrm>
          <a:off x="6113462" y="2781300"/>
          <a:ext cx="587374" cy="23475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749300</xdr:colOff>
      <xdr:row>0</xdr:row>
      <xdr:rowOff>57149</xdr:rowOff>
    </xdr:from>
    <xdr:to>
      <xdr:col>20</xdr:col>
      <xdr:colOff>28575</xdr:colOff>
      <xdr:row>2</xdr:row>
      <xdr:rowOff>85114</xdr:rowOff>
    </xdr:to>
    <xdr:pic>
      <xdr:nvPicPr>
        <xdr:cNvPr id="2" name="Immagine 6">
          <a:extLst>
            <a:ext uri="{FF2B5EF4-FFF2-40B4-BE49-F238E27FC236}">
              <a16:creationId xmlns:a16="http://schemas.microsoft.com/office/drawing/2014/main" id="{84062251-5B29-4D37-9F89-D1D120478584}"/>
            </a:ext>
          </a:extLst>
        </xdr:cNvPr>
        <xdr:cNvPicPr>
          <a:picLocks noChangeAspect="1"/>
        </xdr:cNvPicPr>
      </xdr:nvPicPr>
      <xdr:blipFill>
        <a:blip xmlns:r="http://schemas.openxmlformats.org/officeDocument/2006/relationships" r:embed="rId1"/>
        <a:stretch>
          <a:fillRect/>
        </a:stretch>
      </xdr:blipFill>
      <xdr:spPr>
        <a:xfrm>
          <a:off x="6635750" y="57149"/>
          <a:ext cx="946150" cy="428015"/>
        </a:xfrm>
        <a:prstGeom prst="rect">
          <a:avLst/>
        </a:prstGeom>
      </xdr:spPr>
    </xdr:pic>
    <xdr:clientData/>
  </xdr:twoCellAnchor>
  <xdr:twoCellAnchor>
    <xdr:from>
      <xdr:col>1</xdr:col>
      <xdr:colOff>247650</xdr:colOff>
      <xdr:row>50</xdr:row>
      <xdr:rowOff>0</xdr:rowOff>
    </xdr:from>
    <xdr:to>
      <xdr:col>7</xdr:col>
      <xdr:colOff>628650</xdr:colOff>
      <xdr:row>50</xdr:row>
      <xdr:rowOff>0</xdr:rowOff>
    </xdr:to>
    <xdr:graphicFrame macro="">
      <xdr:nvGraphicFramePr>
        <xdr:cNvPr id="3" name="Grafico 1">
          <a:extLst>
            <a:ext uri="{FF2B5EF4-FFF2-40B4-BE49-F238E27FC236}">
              <a16:creationId xmlns:a16="http://schemas.microsoft.com/office/drawing/2014/main" id="{327E716F-600E-45DB-9AD2-DFBC3A380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295275</xdr:colOff>
      <xdr:row>3</xdr:row>
      <xdr:rowOff>120650</xdr:rowOff>
    </xdr:from>
    <xdr:to>
      <xdr:col>24</xdr:col>
      <xdr:colOff>171450</xdr:colOff>
      <xdr:row>14</xdr:row>
      <xdr:rowOff>66346</xdr:rowOff>
    </xdr:to>
    <xdr:graphicFrame macro="">
      <xdr:nvGraphicFramePr>
        <xdr:cNvPr id="4" name="Chart 1">
          <a:extLst>
            <a:ext uri="{FF2B5EF4-FFF2-40B4-BE49-F238E27FC236}">
              <a16:creationId xmlns:a16="http://schemas.microsoft.com/office/drawing/2014/main" id="{2AEC912C-CB6E-4E42-81D0-9C5D40DD79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168275</xdr:colOff>
      <xdr:row>14</xdr:row>
      <xdr:rowOff>123825</xdr:rowOff>
    </xdr:from>
    <xdr:to>
      <xdr:col>24</xdr:col>
      <xdr:colOff>49100</xdr:colOff>
      <xdr:row>25</xdr:row>
      <xdr:rowOff>29659</xdr:rowOff>
    </xdr:to>
    <xdr:graphicFrame macro="">
      <xdr:nvGraphicFramePr>
        <xdr:cNvPr id="5" name="Chart 1">
          <a:extLst>
            <a:ext uri="{FF2B5EF4-FFF2-40B4-BE49-F238E27FC236}">
              <a16:creationId xmlns:a16="http://schemas.microsoft.com/office/drawing/2014/main" id="{EC6F953B-2473-4825-8E3A-1DA159920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247650</xdr:colOff>
      <xdr:row>47</xdr:row>
      <xdr:rowOff>0</xdr:rowOff>
    </xdr:from>
    <xdr:to>
      <xdr:col>7</xdr:col>
      <xdr:colOff>628650</xdr:colOff>
      <xdr:row>47</xdr:row>
      <xdr:rowOff>0</xdr:rowOff>
    </xdr:to>
    <xdr:graphicFrame macro="">
      <xdr:nvGraphicFramePr>
        <xdr:cNvPr id="6" name="Grafico 1">
          <a:extLst>
            <a:ext uri="{FF2B5EF4-FFF2-40B4-BE49-F238E27FC236}">
              <a16:creationId xmlns:a16="http://schemas.microsoft.com/office/drawing/2014/main" id="{BC83F57F-1A97-4B59-838E-CE3E7666F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0</xdr:row>
      <xdr:rowOff>133350</xdr:rowOff>
    </xdr:from>
    <xdr:to>
      <xdr:col>10</xdr:col>
      <xdr:colOff>457350</xdr:colOff>
      <xdr:row>2</xdr:row>
      <xdr:rowOff>85875</xdr:rowOff>
    </xdr:to>
    <xdr:grpSp>
      <xdr:nvGrpSpPr>
        <xdr:cNvPr id="12" name="Gruppo 11">
          <a:extLst>
            <a:ext uri="{FF2B5EF4-FFF2-40B4-BE49-F238E27FC236}">
              <a16:creationId xmlns:a16="http://schemas.microsoft.com/office/drawing/2014/main" id="{4DD114A0-026B-4EA6-A841-A6715393829D}"/>
            </a:ext>
          </a:extLst>
        </xdr:cNvPr>
        <xdr:cNvGrpSpPr/>
      </xdr:nvGrpSpPr>
      <xdr:grpSpPr>
        <a:xfrm>
          <a:off x="5956300" y="133350"/>
          <a:ext cx="324000" cy="308125"/>
          <a:chOff x="5649448" y="114651"/>
          <a:chExt cx="360000" cy="360000"/>
        </a:xfrm>
        <a:effectLst>
          <a:outerShdw blurRad="50800" dist="38100" dir="2700000" algn="tl" rotWithShape="0">
            <a:prstClr val="black">
              <a:alpha val="40000"/>
            </a:prstClr>
          </a:outerShdw>
        </a:effectLst>
      </xdr:grpSpPr>
      <xdr:sp macro="" textlink="">
        <xdr:nvSpPr>
          <xdr:cNvPr id="13" name="Ovale 12">
            <a:extLst>
              <a:ext uri="{FF2B5EF4-FFF2-40B4-BE49-F238E27FC236}">
                <a16:creationId xmlns:a16="http://schemas.microsoft.com/office/drawing/2014/main" id="{81DF0E85-357B-4091-AEA3-18DB06DC2D1C}"/>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14" name="Gruppo 13">
            <a:extLst>
              <a:ext uri="{FF2B5EF4-FFF2-40B4-BE49-F238E27FC236}">
                <a16:creationId xmlns:a16="http://schemas.microsoft.com/office/drawing/2014/main" id="{99D0D5C1-B0D4-4F7A-A8C4-6BDD258179D9}"/>
              </a:ext>
            </a:extLst>
          </xdr:cNvPr>
          <xdr:cNvGrpSpPr/>
        </xdr:nvGrpSpPr>
        <xdr:grpSpPr>
          <a:xfrm>
            <a:off x="5667448" y="132651"/>
            <a:ext cx="324000" cy="324000"/>
            <a:chOff x="1521531" y="945094"/>
            <a:chExt cx="324000" cy="324000"/>
          </a:xfrm>
        </xdr:grpSpPr>
        <xdr:pic>
          <xdr:nvPicPr>
            <xdr:cNvPr id="15" name="Immagine 14">
              <a:extLst>
                <a:ext uri="{FF2B5EF4-FFF2-40B4-BE49-F238E27FC236}">
                  <a16:creationId xmlns:a16="http://schemas.microsoft.com/office/drawing/2014/main" id="{3AD02A28-272B-439C-B1B4-ECDE104D0DF4}"/>
                </a:ext>
              </a:extLst>
            </xdr:cNvPr>
            <xdr:cNvPicPr>
              <a:picLocks/>
            </xdr:cNvPicPr>
          </xdr:nvPicPr>
          <xdr:blipFill>
            <a:blip xmlns:r="http://schemas.openxmlformats.org/officeDocument/2006/relationships" r:embed="rId1"/>
            <a:stretch>
              <a:fillRect/>
            </a:stretch>
          </xdr:blipFill>
          <xdr:spPr>
            <a:xfrm>
              <a:off x="1570832" y="975748"/>
              <a:ext cx="242348" cy="252000"/>
            </a:xfrm>
            <a:prstGeom prst="rect">
              <a:avLst/>
            </a:prstGeom>
            <a:solidFill>
              <a:schemeClr val="bg1"/>
            </a:solidFill>
          </xdr:spPr>
        </xdr:pic>
        <xdr:sp macro="" textlink="">
          <xdr:nvSpPr>
            <xdr:cNvPr id="16" name="Ovale 15">
              <a:extLst>
                <a:ext uri="{FF2B5EF4-FFF2-40B4-BE49-F238E27FC236}">
                  <a16:creationId xmlns:a16="http://schemas.microsoft.com/office/drawing/2014/main" id="{A0005BE1-F74F-476B-AC55-7D7CFCA93D70}"/>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clientData/>
  </xdr:twoCellAnchor>
  <xdr:twoCellAnchor>
    <xdr:from>
      <xdr:col>10</xdr:col>
      <xdr:colOff>600075</xdr:colOff>
      <xdr:row>0</xdr:row>
      <xdr:rowOff>150300</xdr:rowOff>
    </xdr:from>
    <xdr:to>
      <xdr:col>10</xdr:col>
      <xdr:colOff>888075</xdr:colOff>
      <xdr:row>2</xdr:row>
      <xdr:rowOff>76350</xdr:rowOff>
    </xdr:to>
    <xdr:grpSp>
      <xdr:nvGrpSpPr>
        <xdr:cNvPr id="17" name="Gruppo 16">
          <a:extLst>
            <a:ext uri="{FF2B5EF4-FFF2-40B4-BE49-F238E27FC236}">
              <a16:creationId xmlns:a16="http://schemas.microsoft.com/office/drawing/2014/main" id="{5CB28297-4390-477F-AAB5-9FA38F9F36B0}"/>
            </a:ext>
          </a:extLst>
        </xdr:cNvPr>
        <xdr:cNvGrpSpPr/>
      </xdr:nvGrpSpPr>
      <xdr:grpSpPr>
        <a:xfrm>
          <a:off x="6423025" y="150300"/>
          <a:ext cx="288000" cy="281650"/>
          <a:chOff x="1812521" y="1413410"/>
          <a:chExt cx="324000" cy="324000"/>
        </a:xfrm>
        <a:effectLst>
          <a:outerShdw blurRad="50800" dist="38100" dir="2700000" algn="tl" rotWithShape="0">
            <a:prstClr val="black">
              <a:alpha val="40000"/>
            </a:prstClr>
          </a:outerShdw>
        </a:effectLst>
      </xdr:grpSpPr>
      <xdr:sp macro="" textlink="">
        <xdr:nvSpPr>
          <xdr:cNvPr id="18" name="Ovale 17">
            <a:extLst>
              <a:ext uri="{FF2B5EF4-FFF2-40B4-BE49-F238E27FC236}">
                <a16:creationId xmlns:a16="http://schemas.microsoft.com/office/drawing/2014/main" id="{8F8CA23D-68E4-4888-8E02-4570C4B6CDDA}"/>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19" name="Immagine 18">
            <a:extLst>
              <a:ext uri="{FF2B5EF4-FFF2-40B4-BE49-F238E27FC236}">
                <a16:creationId xmlns:a16="http://schemas.microsoft.com/office/drawing/2014/main" id="{0947CC85-D540-4C8C-BBF5-76F5F1644B99}"/>
              </a:ext>
            </a:extLst>
          </xdr:cNvPr>
          <xdr:cNvPicPr>
            <a:picLocks noChangeAspect="1"/>
          </xdr:cNvPicPr>
        </xdr:nvPicPr>
        <xdr:blipFill>
          <a:blip xmlns:r="http://schemas.openxmlformats.org/officeDocument/2006/relationships" r:embed="rId2"/>
          <a:stretch>
            <a:fillRect/>
          </a:stretch>
        </xdr:blipFill>
        <xdr:spPr>
          <a:xfrm>
            <a:off x="1880233" y="1484942"/>
            <a:ext cx="196923" cy="175042"/>
          </a:xfrm>
          <a:prstGeom prst="rect">
            <a:avLst/>
          </a:prstGeom>
        </xdr:spPr>
      </xdr:pic>
    </xdr:grpSp>
    <xdr:clientData/>
  </xdr:twoCellAnchor>
  <xdr:twoCellAnchor>
    <xdr:from>
      <xdr:col>14</xdr:col>
      <xdr:colOff>0</xdr:colOff>
      <xdr:row>4</xdr:row>
      <xdr:rowOff>0</xdr:rowOff>
    </xdr:from>
    <xdr:to>
      <xdr:col>17</xdr:col>
      <xdr:colOff>706646</xdr:colOff>
      <xdr:row>12</xdr:row>
      <xdr:rowOff>184223</xdr:rowOff>
    </xdr:to>
    <xdr:graphicFrame macro="">
      <xdr:nvGraphicFramePr>
        <xdr:cNvPr id="2" name="Chart 1">
          <a:extLst>
            <a:ext uri="{FF2B5EF4-FFF2-40B4-BE49-F238E27FC236}">
              <a16:creationId xmlns:a16="http://schemas.microsoft.com/office/drawing/2014/main" id="{4637E546-3216-4401-80E3-50C1363D2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14</xdr:row>
      <xdr:rowOff>0</xdr:rowOff>
    </xdr:from>
    <xdr:to>
      <xdr:col>17</xdr:col>
      <xdr:colOff>706646</xdr:colOff>
      <xdr:row>22</xdr:row>
      <xdr:rowOff>181048</xdr:rowOff>
    </xdr:to>
    <xdr:graphicFrame macro="">
      <xdr:nvGraphicFramePr>
        <xdr:cNvPr id="3" name="Chart 1">
          <a:extLst>
            <a:ext uri="{FF2B5EF4-FFF2-40B4-BE49-F238E27FC236}">
              <a16:creationId xmlns:a16="http://schemas.microsoft.com/office/drawing/2014/main" id="{564C362B-4500-469B-BEAD-9CD41B4EF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52</xdr:row>
      <xdr:rowOff>0</xdr:rowOff>
    </xdr:from>
    <xdr:to>
      <xdr:col>23</xdr:col>
      <xdr:colOff>295275</xdr:colOff>
      <xdr:row>67</xdr:row>
      <xdr:rowOff>0</xdr:rowOff>
    </xdr:to>
    <xdr:graphicFrame macro="">
      <xdr:nvGraphicFramePr>
        <xdr:cNvPr id="7" name="Gra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238125</xdr:colOff>
      <xdr:row>52</xdr:row>
      <xdr:rowOff>9525</xdr:rowOff>
    </xdr:from>
    <xdr:to>
      <xdr:col>26</xdr:col>
      <xdr:colOff>533400</xdr:colOff>
      <xdr:row>67</xdr:row>
      <xdr:rowOff>0</xdr:rowOff>
    </xdr:to>
    <xdr:graphicFrame macro="">
      <xdr:nvGraphicFramePr>
        <xdr:cNvPr id="8" name="Gra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123825</xdr:colOff>
      <xdr:row>0</xdr:row>
      <xdr:rowOff>133350</xdr:rowOff>
    </xdr:from>
    <xdr:to>
      <xdr:col>10</xdr:col>
      <xdr:colOff>447825</xdr:colOff>
      <xdr:row>2</xdr:row>
      <xdr:rowOff>85875</xdr:rowOff>
    </xdr:to>
    <xdr:grpSp>
      <xdr:nvGrpSpPr>
        <xdr:cNvPr id="18" name="Gruppo 17">
          <a:extLst>
            <a:ext uri="{FF2B5EF4-FFF2-40B4-BE49-F238E27FC236}">
              <a16:creationId xmlns:a16="http://schemas.microsoft.com/office/drawing/2014/main" id="{46C98446-918D-49D9-B83E-70BBFA919278}"/>
            </a:ext>
          </a:extLst>
        </xdr:cNvPr>
        <xdr:cNvGrpSpPr/>
      </xdr:nvGrpSpPr>
      <xdr:grpSpPr>
        <a:xfrm>
          <a:off x="5807075" y="133350"/>
          <a:ext cx="324000" cy="308125"/>
          <a:chOff x="5649448" y="114651"/>
          <a:chExt cx="360000" cy="360000"/>
        </a:xfrm>
        <a:effectLst>
          <a:outerShdw blurRad="50800" dist="38100" dir="2700000" algn="tl" rotWithShape="0">
            <a:prstClr val="black">
              <a:alpha val="40000"/>
            </a:prstClr>
          </a:outerShdw>
        </a:effectLst>
      </xdr:grpSpPr>
      <xdr:sp macro="" textlink="">
        <xdr:nvSpPr>
          <xdr:cNvPr id="19" name="Ovale 18">
            <a:extLst>
              <a:ext uri="{FF2B5EF4-FFF2-40B4-BE49-F238E27FC236}">
                <a16:creationId xmlns:a16="http://schemas.microsoft.com/office/drawing/2014/main" id="{A80019FB-1238-4C4A-82AE-73FFBF9A82DD}"/>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20" name="Gruppo 19">
            <a:extLst>
              <a:ext uri="{FF2B5EF4-FFF2-40B4-BE49-F238E27FC236}">
                <a16:creationId xmlns:a16="http://schemas.microsoft.com/office/drawing/2014/main" id="{F129E04B-139E-400E-A5A7-9ABB93689812}"/>
              </a:ext>
            </a:extLst>
          </xdr:cNvPr>
          <xdr:cNvGrpSpPr/>
        </xdr:nvGrpSpPr>
        <xdr:grpSpPr>
          <a:xfrm>
            <a:off x="5667448" y="132651"/>
            <a:ext cx="324000" cy="324000"/>
            <a:chOff x="1521531" y="945094"/>
            <a:chExt cx="324000" cy="324000"/>
          </a:xfrm>
        </xdr:grpSpPr>
        <xdr:pic>
          <xdr:nvPicPr>
            <xdr:cNvPr id="21" name="Immagine 20">
              <a:extLst>
                <a:ext uri="{FF2B5EF4-FFF2-40B4-BE49-F238E27FC236}">
                  <a16:creationId xmlns:a16="http://schemas.microsoft.com/office/drawing/2014/main" id="{18E58E71-944A-4FC1-B8B5-3ABF648A2173}"/>
                </a:ext>
              </a:extLst>
            </xdr:cNvPr>
            <xdr:cNvPicPr>
              <a:picLocks/>
            </xdr:cNvPicPr>
          </xdr:nvPicPr>
          <xdr:blipFill>
            <a:blip xmlns:r="http://schemas.openxmlformats.org/officeDocument/2006/relationships" r:embed="rId3"/>
            <a:stretch>
              <a:fillRect/>
            </a:stretch>
          </xdr:blipFill>
          <xdr:spPr>
            <a:xfrm>
              <a:off x="1570832" y="975748"/>
              <a:ext cx="242348" cy="252000"/>
            </a:xfrm>
            <a:prstGeom prst="rect">
              <a:avLst/>
            </a:prstGeom>
            <a:solidFill>
              <a:schemeClr val="bg1"/>
            </a:solidFill>
          </xdr:spPr>
        </xdr:pic>
        <xdr:sp macro="" textlink="">
          <xdr:nvSpPr>
            <xdr:cNvPr id="22" name="Ovale 21">
              <a:extLst>
                <a:ext uri="{FF2B5EF4-FFF2-40B4-BE49-F238E27FC236}">
                  <a16:creationId xmlns:a16="http://schemas.microsoft.com/office/drawing/2014/main" id="{579240DD-FE96-4566-942C-26F3C11BB492}"/>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clientData/>
  </xdr:twoCellAnchor>
  <xdr:twoCellAnchor>
    <xdr:from>
      <xdr:col>10</xdr:col>
      <xdr:colOff>590550</xdr:colOff>
      <xdr:row>0</xdr:row>
      <xdr:rowOff>150300</xdr:rowOff>
    </xdr:from>
    <xdr:to>
      <xdr:col>10</xdr:col>
      <xdr:colOff>878550</xdr:colOff>
      <xdr:row>2</xdr:row>
      <xdr:rowOff>76350</xdr:rowOff>
    </xdr:to>
    <xdr:grpSp>
      <xdr:nvGrpSpPr>
        <xdr:cNvPr id="23" name="Gruppo 22">
          <a:extLst>
            <a:ext uri="{FF2B5EF4-FFF2-40B4-BE49-F238E27FC236}">
              <a16:creationId xmlns:a16="http://schemas.microsoft.com/office/drawing/2014/main" id="{60048F84-3BD6-4D07-B280-18870D07CE2F}"/>
            </a:ext>
          </a:extLst>
        </xdr:cNvPr>
        <xdr:cNvGrpSpPr/>
      </xdr:nvGrpSpPr>
      <xdr:grpSpPr>
        <a:xfrm>
          <a:off x="6273800" y="150300"/>
          <a:ext cx="288000" cy="281650"/>
          <a:chOff x="1812521" y="1413410"/>
          <a:chExt cx="324000" cy="324000"/>
        </a:xfrm>
        <a:effectLst>
          <a:outerShdw blurRad="50800" dist="38100" dir="2700000" algn="tl" rotWithShape="0">
            <a:prstClr val="black">
              <a:alpha val="40000"/>
            </a:prstClr>
          </a:outerShdw>
        </a:effectLst>
      </xdr:grpSpPr>
      <xdr:sp macro="" textlink="">
        <xdr:nvSpPr>
          <xdr:cNvPr id="24" name="Ovale 23">
            <a:extLst>
              <a:ext uri="{FF2B5EF4-FFF2-40B4-BE49-F238E27FC236}">
                <a16:creationId xmlns:a16="http://schemas.microsoft.com/office/drawing/2014/main" id="{9BBF1F0B-933B-40C5-A2B2-F7107969308F}"/>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25" name="Immagine 24">
            <a:extLst>
              <a:ext uri="{FF2B5EF4-FFF2-40B4-BE49-F238E27FC236}">
                <a16:creationId xmlns:a16="http://schemas.microsoft.com/office/drawing/2014/main" id="{C8534030-1839-4988-BFDC-0851898DECD1}"/>
              </a:ext>
            </a:extLst>
          </xdr:cNvPr>
          <xdr:cNvPicPr>
            <a:picLocks noChangeAspect="1"/>
          </xdr:cNvPicPr>
        </xdr:nvPicPr>
        <xdr:blipFill>
          <a:blip xmlns:r="http://schemas.openxmlformats.org/officeDocument/2006/relationships" r:embed="rId4"/>
          <a:stretch>
            <a:fillRect/>
          </a:stretch>
        </xdr:blipFill>
        <xdr:spPr>
          <a:xfrm>
            <a:off x="1880233" y="1484942"/>
            <a:ext cx="196923" cy="175042"/>
          </a:xfrm>
          <a:prstGeom prst="rect">
            <a:avLst/>
          </a:prstGeom>
        </xdr:spPr>
      </xdr:pic>
    </xdr:grpSp>
    <xdr:clientData/>
  </xdr:twoCellAnchor>
  <xdr:twoCellAnchor>
    <xdr:from>
      <xdr:col>13</xdr:col>
      <xdr:colOff>495300</xdr:colOff>
      <xdr:row>3</xdr:row>
      <xdr:rowOff>168275</xdr:rowOff>
    </xdr:from>
    <xdr:to>
      <xdr:col>18</xdr:col>
      <xdr:colOff>219716</xdr:colOff>
      <xdr:row>12</xdr:row>
      <xdr:rowOff>146123</xdr:rowOff>
    </xdr:to>
    <xdr:graphicFrame macro="">
      <xdr:nvGraphicFramePr>
        <xdr:cNvPr id="4" name="Chart 1">
          <a:extLst>
            <a:ext uri="{FF2B5EF4-FFF2-40B4-BE49-F238E27FC236}">
              <a16:creationId xmlns:a16="http://schemas.microsoft.com/office/drawing/2014/main" id="{04B94938-CDB9-4B53-8EC4-B3E20EA72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254000</xdr:colOff>
      <xdr:row>12</xdr:row>
      <xdr:rowOff>126666</xdr:rowOff>
    </xdr:from>
    <xdr:to>
      <xdr:col>18</xdr:col>
      <xdr:colOff>313599</xdr:colOff>
      <xdr:row>22</xdr:row>
      <xdr:rowOff>73049</xdr:rowOff>
    </xdr:to>
    <xdr:graphicFrame macro="">
      <xdr:nvGraphicFramePr>
        <xdr:cNvPr id="9" name="Chart 1">
          <a:extLst>
            <a:ext uri="{FF2B5EF4-FFF2-40B4-BE49-F238E27FC236}">
              <a16:creationId xmlns:a16="http://schemas.microsoft.com/office/drawing/2014/main" id="{9AD7B8E1-0818-42F7-9086-C745EA854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149225</xdr:rowOff>
    </xdr:from>
    <xdr:to>
      <xdr:col>18</xdr:col>
      <xdr:colOff>279327</xdr:colOff>
      <xdr:row>2</xdr:row>
      <xdr:rowOff>160905</xdr:rowOff>
    </xdr:to>
    <xdr:pic>
      <xdr:nvPicPr>
        <xdr:cNvPr id="4" name="Immagine 6">
          <a:extLst>
            <a:ext uri="{FF2B5EF4-FFF2-40B4-BE49-F238E27FC236}">
              <a16:creationId xmlns:a16="http://schemas.microsoft.com/office/drawing/2014/main" id="{F1390315-B4A5-4510-8678-9E4F9EB31189}"/>
            </a:ext>
          </a:extLst>
        </xdr:cNvPr>
        <xdr:cNvPicPr>
          <a:picLocks noChangeAspect="1"/>
        </xdr:cNvPicPr>
      </xdr:nvPicPr>
      <xdr:blipFill>
        <a:blip xmlns:r="http://schemas.openxmlformats.org/officeDocument/2006/relationships" r:embed="rId1"/>
        <a:stretch>
          <a:fillRect/>
        </a:stretch>
      </xdr:blipFill>
      <xdr:spPr>
        <a:xfrm>
          <a:off x="10077450" y="149225"/>
          <a:ext cx="1079428" cy="392680"/>
        </a:xfrm>
        <a:prstGeom prst="rect">
          <a:avLst/>
        </a:prstGeom>
      </xdr:spPr>
    </xdr:pic>
    <xdr:clientData/>
  </xdr:twoCellAnchor>
  <xdr:twoCellAnchor>
    <xdr:from>
      <xdr:col>1</xdr:col>
      <xdr:colOff>748609</xdr:colOff>
      <xdr:row>15</xdr:row>
      <xdr:rowOff>78823</xdr:rowOff>
    </xdr:from>
    <xdr:to>
      <xdr:col>1</xdr:col>
      <xdr:colOff>1054997</xdr:colOff>
      <xdr:row>16</xdr:row>
      <xdr:rowOff>50834</xdr:rowOff>
    </xdr:to>
    <xdr:grpSp>
      <xdr:nvGrpSpPr>
        <xdr:cNvPr id="19" name="Gruppo 18">
          <a:extLst>
            <a:ext uri="{FF2B5EF4-FFF2-40B4-BE49-F238E27FC236}">
              <a16:creationId xmlns:a16="http://schemas.microsoft.com/office/drawing/2014/main" id="{AA72AECB-21B2-4312-850A-91C227366245}"/>
            </a:ext>
          </a:extLst>
        </xdr:cNvPr>
        <xdr:cNvGrpSpPr/>
      </xdr:nvGrpSpPr>
      <xdr:grpSpPr>
        <a:xfrm>
          <a:off x="1389959" y="2796623"/>
          <a:ext cx="306388" cy="264111"/>
          <a:chOff x="6904633" y="1323448"/>
          <a:chExt cx="324000" cy="324000"/>
        </a:xfrm>
        <a:effectLst>
          <a:outerShdw blurRad="50800" dist="38100" dir="2700000" algn="tl" rotWithShape="0">
            <a:prstClr val="black">
              <a:alpha val="40000"/>
            </a:prstClr>
          </a:outerShdw>
        </a:effectLst>
      </xdr:grpSpPr>
      <xdr:sp macro="" textlink="">
        <xdr:nvSpPr>
          <xdr:cNvPr id="20" name="Ovale 19">
            <a:extLst>
              <a:ext uri="{FF2B5EF4-FFF2-40B4-BE49-F238E27FC236}">
                <a16:creationId xmlns:a16="http://schemas.microsoft.com/office/drawing/2014/main" id="{311CC4FA-ED5A-3387-F6EB-1B7700783B0B}"/>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21" name="Gruppo 20">
            <a:extLst>
              <a:ext uri="{FF2B5EF4-FFF2-40B4-BE49-F238E27FC236}">
                <a16:creationId xmlns:a16="http://schemas.microsoft.com/office/drawing/2014/main" id="{C873B27D-976E-FF8B-BD97-BF0AE99C3D83}"/>
              </a:ext>
            </a:extLst>
          </xdr:cNvPr>
          <xdr:cNvGrpSpPr/>
        </xdr:nvGrpSpPr>
        <xdr:grpSpPr>
          <a:xfrm>
            <a:off x="6904633" y="1323448"/>
            <a:ext cx="324000" cy="324000"/>
            <a:chOff x="1881468" y="894110"/>
            <a:chExt cx="324000" cy="324000"/>
          </a:xfrm>
        </xdr:grpSpPr>
        <xdr:pic>
          <xdr:nvPicPr>
            <xdr:cNvPr id="22" name="Immagine 21">
              <a:extLst>
                <a:ext uri="{FF2B5EF4-FFF2-40B4-BE49-F238E27FC236}">
                  <a16:creationId xmlns:a16="http://schemas.microsoft.com/office/drawing/2014/main" id="{735494F6-06AC-93EE-A63D-7AE015C05DEE}"/>
                </a:ext>
              </a:extLst>
            </xdr:cNvPr>
            <xdr:cNvPicPr>
              <a:picLocks noChangeAspect="1"/>
            </xdr:cNvPicPr>
          </xdr:nvPicPr>
          <xdr:blipFill>
            <a:blip xmlns:r="http://schemas.openxmlformats.org/officeDocument/2006/relationships" r:embed="rId2"/>
            <a:stretch>
              <a:fillRect/>
            </a:stretch>
          </xdr:blipFill>
          <xdr:spPr>
            <a:xfrm>
              <a:off x="1926993" y="952671"/>
              <a:ext cx="234000" cy="192101"/>
            </a:xfrm>
            <a:prstGeom prst="rect">
              <a:avLst/>
            </a:prstGeom>
            <a:solidFill>
              <a:schemeClr val="bg1"/>
            </a:solidFill>
          </xdr:spPr>
        </xdr:pic>
        <xdr:sp macro="" textlink="">
          <xdr:nvSpPr>
            <xdr:cNvPr id="23" name="Ovale 22">
              <a:extLst>
                <a:ext uri="{FF2B5EF4-FFF2-40B4-BE49-F238E27FC236}">
                  <a16:creationId xmlns:a16="http://schemas.microsoft.com/office/drawing/2014/main" id="{E9CFE799-41BD-D6EA-7EA9-C07D92C5149F}"/>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2</xdr:col>
      <xdr:colOff>407781</xdr:colOff>
      <xdr:row>0</xdr:row>
      <xdr:rowOff>131419</xdr:rowOff>
    </xdr:from>
    <xdr:to>
      <xdr:col>2</xdr:col>
      <xdr:colOff>695781</xdr:colOff>
      <xdr:row>2</xdr:row>
      <xdr:rowOff>15746</xdr:rowOff>
    </xdr:to>
    <xdr:grpSp>
      <xdr:nvGrpSpPr>
        <xdr:cNvPr id="24" name="Gruppo 23">
          <a:extLst>
            <a:ext uri="{FF2B5EF4-FFF2-40B4-BE49-F238E27FC236}">
              <a16:creationId xmlns:a16="http://schemas.microsoft.com/office/drawing/2014/main" id="{F80AC3B3-8D14-4D7B-AED9-841FBB43AD77}"/>
            </a:ext>
          </a:extLst>
        </xdr:cNvPr>
        <xdr:cNvGrpSpPr/>
      </xdr:nvGrpSpPr>
      <xdr:grpSpPr>
        <a:xfrm>
          <a:off x="4020931" y="131419"/>
          <a:ext cx="288000" cy="258977"/>
          <a:chOff x="624094" y="1292888"/>
          <a:chExt cx="324000" cy="327225"/>
        </a:xfrm>
        <a:effectLst>
          <a:outerShdw blurRad="50800" dist="38100" dir="2700000" algn="tl" rotWithShape="0">
            <a:prstClr val="black">
              <a:alpha val="40000"/>
            </a:prstClr>
          </a:outerShdw>
        </a:effectLst>
      </xdr:grpSpPr>
      <xdr:pic>
        <xdr:nvPicPr>
          <xdr:cNvPr id="25" name="Immagine 24">
            <a:extLst>
              <a:ext uri="{FF2B5EF4-FFF2-40B4-BE49-F238E27FC236}">
                <a16:creationId xmlns:a16="http://schemas.microsoft.com/office/drawing/2014/main" id="{C865BFDE-AB3F-A3E1-ABE6-52347AF856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26" name="Ovale 25">
            <a:extLst>
              <a:ext uri="{FF2B5EF4-FFF2-40B4-BE49-F238E27FC236}">
                <a16:creationId xmlns:a16="http://schemas.microsoft.com/office/drawing/2014/main" id="{7FD489A5-CFCC-ACE4-8BAA-0A4589ED2A13}"/>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0</xdr:colOff>
      <xdr:row>0</xdr:row>
      <xdr:rowOff>149225</xdr:rowOff>
    </xdr:from>
    <xdr:to>
      <xdr:col>18</xdr:col>
      <xdr:colOff>469828</xdr:colOff>
      <xdr:row>2</xdr:row>
      <xdr:rowOff>179955</xdr:rowOff>
    </xdr:to>
    <xdr:pic>
      <xdr:nvPicPr>
        <xdr:cNvPr id="2" name="Immagine 6">
          <a:extLst>
            <a:ext uri="{FF2B5EF4-FFF2-40B4-BE49-F238E27FC236}">
              <a16:creationId xmlns:a16="http://schemas.microsoft.com/office/drawing/2014/main" id="{475D0B8D-D9D8-4518-BA1B-CF3D4E135841}"/>
            </a:ext>
          </a:extLst>
        </xdr:cNvPr>
        <xdr:cNvPicPr>
          <a:picLocks noChangeAspect="1"/>
        </xdr:cNvPicPr>
      </xdr:nvPicPr>
      <xdr:blipFill>
        <a:blip xmlns:r="http://schemas.openxmlformats.org/officeDocument/2006/relationships" r:embed="rId1"/>
        <a:stretch>
          <a:fillRect/>
        </a:stretch>
      </xdr:blipFill>
      <xdr:spPr>
        <a:xfrm>
          <a:off x="10077450" y="149225"/>
          <a:ext cx="1079428" cy="392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447675</xdr:colOff>
      <xdr:row>0</xdr:row>
      <xdr:rowOff>57150</xdr:rowOff>
    </xdr:from>
    <xdr:to>
      <xdr:col>11</xdr:col>
      <xdr:colOff>370612</xdr:colOff>
      <xdr:row>2</xdr:row>
      <xdr:rowOff>92869</xdr:rowOff>
    </xdr:to>
    <xdr:pic>
      <xdr:nvPicPr>
        <xdr:cNvPr id="2" name="Immagine 6">
          <a:extLst>
            <a:ext uri="{FF2B5EF4-FFF2-40B4-BE49-F238E27FC236}">
              <a16:creationId xmlns:a16="http://schemas.microsoft.com/office/drawing/2014/main" id="{A6E9EE86-1D75-4FAC-BCB7-D417E8C5A141}"/>
            </a:ext>
          </a:extLst>
        </xdr:cNvPr>
        <xdr:cNvPicPr>
          <a:picLocks noChangeAspect="1"/>
        </xdr:cNvPicPr>
      </xdr:nvPicPr>
      <xdr:blipFill>
        <a:blip xmlns:r="http://schemas.openxmlformats.org/officeDocument/2006/relationships" r:embed="rId1"/>
        <a:stretch>
          <a:fillRect/>
        </a:stretch>
      </xdr:blipFill>
      <xdr:spPr>
        <a:xfrm>
          <a:off x="6054725" y="57150"/>
          <a:ext cx="1069112" cy="397669"/>
        </a:xfrm>
        <a:prstGeom prst="rect">
          <a:avLst/>
        </a:prstGeom>
      </xdr:spPr>
    </xdr:pic>
    <xdr:clientData/>
  </xdr:twoCellAnchor>
  <xdr:twoCellAnchor>
    <xdr:from>
      <xdr:col>1</xdr:col>
      <xdr:colOff>247650</xdr:colOff>
      <xdr:row>45</xdr:row>
      <xdr:rowOff>0</xdr:rowOff>
    </xdr:from>
    <xdr:to>
      <xdr:col>7</xdr:col>
      <xdr:colOff>628650</xdr:colOff>
      <xdr:row>45</xdr:row>
      <xdr:rowOff>0</xdr:rowOff>
    </xdr:to>
    <xdr:graphicFrame macro="">
      <xdr:nvGraphicFramePr>
        <xdr:cNvPr id="3" name="Grafico 1">
          <a:extLst>
            <a:ext uri="{FF2B5EF4-FFF2-40B4-BE49-F238E27FC236}">
              <a16:creationId xmlns:a16="http://schemas.microsoft.com/office/drawing/2014/main" id="{69E1CA43-72A5-4527-8084-B55A96FB6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13</xdr:col>
      <xdr:colOff>0</xdr:colOff>
      <xdr:row>0</xdr:row>
      <xdr:rowOff>85725</xdr:rowOff>
    </xdr:from>
    <xdr:ext cx="1087919" cy="389318"/>
    <xdr:pic>
      <xdr:nvPicPr>
        <xdr:cNvPr id="2" name="Immagine 6">
          <a:extLst>
            <a:ext uri="{FF2B5EF4-FFF2-40B4-BE49-F238E27FC236}">
              <a16:creationId xmlns:a16="http://schemas.microsoft.com/office/drawing/2014/main" id="{9F59C91F-9482-43DE-93FD-417B873748CF}"/>
            </a:ext>
          </a:extLst>
        </xdr:cNvPr>
        <xdr:cNvPicPr>
          <a:picLocks noChangeAspect="1"/>
        </xdr:cNvPicPr>
      </xdr:nvPicPr>
      <xdr:blipFill>
        <a:blip xmlns:r="http://schemas.openxmlformats.org/officeDocument/2006/relationships" r:embed="rId1"/>
        <a:stretch>
          <a:fillRect/>
        </a:stretch>
      </xdr:blipFill>
      <xdr:spPr>
        <a:xfrm>
          <a:off x="6791325" y="82550"/>
          <a:ext cx="1087919" cy="389318"/>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vestor.relations@enel.com" TargetMode="External"/><Relationship Id="rId1" Type="http://schemas.openxmlformats.org/officeDocument/2006/relationships/hyperlink" Target="http://www.enel.com/investo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2"/>
  <sheetViews>
    <sheetView showGridLines="0" tabSelected="1" zoomScaleNormal="100" workbookViewId="0">
      <selection activeCell="N9" sqref="N9"/>
    </sheetView>
  </sheetViews>
  <sheetFormatPr defaultColWidth="11.453125" defaultRowHeight="14"/>
  <cols>
    <col min="1" max="16384" width="11.453125" style="1"/>
  </cols>
  <sheetData>
    <row r="2" spans="1:10" ht="22.5">
      <c r="A2" s="60"/>
      <c r="B2" s="60"/>
      <c r="C2" s="60"/>
      <c r="D2" s="60"/>
      <c r="E2" s="60"/>
      <c r="F2" s="60"/>
      <c r="G2" s="60"/>
      <c r="H2" s="60"/>
    </row>
    <row r="3" spans="1:10" ht="22.5">
      <c r="A3" s="60"/>
      <c r="B3" s="60"/>
      <c r="C3" s="60"/>
      <c r="D3" s="60"/>
      <c r="E3" s="60"/>
      <c r="F3" s="60"/>
      <c r="G3" s="60"/>
      <c r="H3" s="60"/>
    </row>
    <row r="4" spans="1:10" ht="22.5">
      <c r="A4" s="60"/>
      <c r="B4" s="60"/>
      <c r="C4" s="60"/>
      <c r="D4" s="60"/>
      <c r="E4" s="60"/>
      <c r="F4" s="60"/>
      <c r="G4" s="60"/>
      <c r="H4" s="60"/>
    </row>
    <row r="5" spans="1:10" ht="22.5">
      <c r="A5" s="60"/>
      <c r="B5" s="60"/>
      <c r="C5" s="60"/>
      <c r="D5" s="60"/>
      <c r="E5" s="60"/>
      <c r="F5" s="60"/>
      <c r="G5" s="60"/>
      <c r="H5" s="60"/>
    </row>
    <row r="6" spans="1:10" ht="22.5">
      <c r="A6" s="60"/>
      <c r="B6" s="60"/>
      <c r="C6" s="60"/>
      <c r="D6" s="60"/>
      <c r="E6" s="60"/>
      <c r="F6" s="60"/>
      <c r="G6" s="60"/>
      <c r="H6" s="60"/>
    </row>
    <row r="7" spans="1:10" ht="22.5">
      <c r="A7" s="60"/>
      <c r="B7" s="60"/>
      <c r="C7" s="60"/>
      <c r="D7" s="60"/>
      <c r="E7" s="60"/>
      <c r="F7" s="60"/>
      <c r="G7" s="60"/>
      <c r="H7" s="60"/>
    </row>
    <row r="8" spans="1:10" ht="22.5" customHeight="1">
      <c r="A8" s="607"/>
      <c r="B8" s="607"/>
      <c r="C8" s="607"/>
      <c r="D8" s="607"/>
      <c r="E8" s="607"/>
      <c r="F8" s="607"/>
      <c r="G8" s="607"/>
      <c r="H8" s="607"/>
      <c r="I8" s="607"/>
      <c r="J8" s="607"/>
    </row>
    <row r="9" spans="1:10" ht="22.5" customHeight="1">
      <c r="A9" s="607"/>
      <c r="B9" s="607"/>
      <c r="C9" s="607"/>
      <c r="D9" s="607"/>
      <c r="E9" s="607"/>
      <c r="F9" s="607"/>
      <c r="G9" s="607"/>
      <c r="H9" s="607"/>
      <c r="I9" s="607"/>
      <c r="J9" s="607"/>
    </row>
    <row r="10" spans="1:10" ht="22.5" customHeight="1">
      <c r="A10" s="607"/>
      <c r="B10" s="607"/>
      <c r="C10" s="607"/>
      <c r="D10" s="607"/>
      <c r="E10" s="607"/>
      <c r="F10" s="607"/>
      <c r="G10" s="607"/>
      <c r="H10" s="607"/>
      <c r="I10" s="607"/>
      <c r="J10" s="607"/>
    </row>
    <row r="11" spans="1:10" ht="22.5" customHeight="1">
      <c r="A11" s="607"/>
      <c r="B11" s="607"/>
      <c r="C11" s="607"/>
      <c r="D11" s="607"/>
      <c r="E11" s="607"/>
      <c r="F11" s="607"/>
      <c r="G11" s="607"/>
      <c r="H11" s="607"/>
      <c r="I11" s="607"/>
      <c r="J11" s="607"/>
    </row>
    <row r="12" spans="1:10" ht="22.5" customHeight="1">
      <c r="A12" s="607"/>
      <c r="B12" s="607"/>
      <c r="C12" s="607"/>
      <c r="D12" s="607"/>
      <c r="E12" s="607"/>
      <c r="F12" s="607"/>
      <c r="G12" s="607"/>
      <c r="H12" s="607"/>
      <c r="I12" s="607"/>
      <c r="J12" s="607"/>
    </row>
    <row r="13" spans="1:10" ht="22.5" customHeight="1">
      <c r="A13" s="607"/>
      <c r="B13" s="607"/>
      <c r="C13" s="607"/>
      <c r="D13" s="607"/>
      <c r="E13" s="607"/>
      <c r="F13" s="607"/>
      <c r="G13" s="607"/>
      <c r="H13" s="607"/>
      <c r="I13" s="607"/>
      <c r="J13" s="607"/>
    </row>
    <row r="14" spans="1:10" ht="22.5" customHeight="1">
      <c r="A14" s="607"/>
      <c r="B14" s="607"/>
      <c r="C14" s="607"/>
      <c r="D14" s="607"/>
      <c r="E14" s="607"/>
      <c r="F14" s="607"/>
      <c r="G14" s="607"/>
      <c r="H14" s="607"/>
      <c r="I14" s="607"/>
      <c r="J14" s="607"/>
    </row>
    <row r="15" spans="1:10" ht="15" customHeight="1">
      <c r="A15" s="607"/>
      <c r="B15" s="607"/>
      <c r="C15" s="607"/>
      <c r="D15" s="607"/>
      <c r="E15" s="607"/>
      <c r="F15" s="607"/>
      <c r="G15" s="607"/>
      <c r="H15" s="607"/>
      <c r="I15" s="607"/>
      <c r="J15" s="607"/>
    </row>
    <row r="16" spans="1:10" ht="15" customHeight="1">
      <c r="A16" s="607"/>
      <c r="B16" s="607"/>
      <c r="C16" s="607"/>
      <c r="D16" s="607"/>
      <c r="E16" s="607"/>
      <c r="F16" s="607"/>
      <c r="G16" s="607"/>
      <c r="H16" s="607"/>
      <c r="I16" s="607"/>
      <c r="J16" s="607"/>
    </row>
    <row r="17" spans="1:10" ht="22.5">
      <c r="A17" s="60"/>
      <c r="B17" s="60"/>
      <c r="C17" s="60"/>
      <c r="D17" s="60"/>
      <c r="E17" s="60"/>
      <c r="F17" s="60"/>
      <c r="G17" s="60"/>
      <c r="H17" s="60"/>
    </row>
    <row r="18" spans="1:10" ht="22.5">
      <c r="A18" s="605" t="s">
        <v>14</v>
      </c>
      <c r="B18" s="605"/>
      <c r="C18" s="605"/>
      <c r="D18" s="605"/>
      <c r="E18" s="605"/>
      <c r="F18" s="605"/>
      <c r="G18" s="605"/>
      <c r="H18" s="605"/>
      <c r="I18" s="605"/>
      <c r="J18" s="605"/>
    </row>
    <row r="19" spans="1:10" ht="22.5">
      <c r="A19" s="606" t="s">
        <v>15</v>
      </c>
      <c r="B19" s="606"/>
      <c r="C19" s="606"/>
      <c r="D19" s="606"/>
      <c r="E19" s="606"/>
      <c r="F19" s="606"/>
      <c r="G19" s="606"/>
      <c r="H19" s="606"/>
      <c r="I19" s="606"/>
      <c r="J19" s="606"/>
    </row>
    <row r="20" spans="1:10" ht="22.5">
      <c r="A20" s="608" t="s">
        <v>16</v>
      </c>
      <c r="B20" s="608"/>
      <c r="C20" s="608"/>
      <c r="D20" s="608"/>
      <c r="E20" s="608"/>
      <c r="F20" s="608"/>
      <c r="G20" s="608"/>
      <c r="H20" s="608"/>
      <c r="I20" s="608"/>
      <c r="J20" s="608"/>
    </row>
    <row r="21" spans="1:10" ht="22.5">
      <c r="A21" s="60"/>
      <c r="B21" s="60"/>
      <c r="C21" s="60"/>
      <c r="D21" s="60"/>
      <c r="E21" s="60"/>
      <c r="F21" s="60"/>
      <c r="G21" s="60"/>
      <c r="H21" s="60"/>
    </row>
    <row r="22" spans="1:10" ht="22.5">
      <c r="A22" s="605" t="s">
        <v>17</v>
      </c>
      <c r="B22" s="605"/>
      <c r="C22" s="605"/>
      <c r="D22" s="605"/>
      <c r="E22" s="605"/>
      <c r="F22" s="605"/>
      <c r="G22" s="605"/>
      <c r="H22" s="605"/>
      <c r="I22" s="605"/>
      <c r="J22" s="605"/>
    </row>
    <row r="23" spans="1:10" ht="22.5">
      <c r="A23" s="606" t="s">
        <v>19</v>
      </c>
      <c r="B23" s="606"/>
      <c r="C23" s="606"/>
      <c r="D23" s="606"/>
      <c r="E23" s="606"/>
      <c r="F23" s="606"/>
      <c r="G23" s="606"/>
      <c r="H23" s="606"/>
      <c r="I23" s="606"/>
      <c r="J23" s="606"/>
    </row>
    <row r="24" spans="1:10" ht="22.5">
      <c r="A24" s="60"/>
      <c r="B24" s="60"/>
      <c r="C24" s="60"/>
      <c r="D24" s="60"/>
      <c r="E24" s="60"/>
      <c r="F24" s="60"/>
      <c r="G24" s="60"/>
      <c r="H24" s="60"/>
    </row>
    <row r="25" spans="1:10" ht="22.5">
      <c r="A25" s="605" t="s">
        <v>28</v>
      </c>
      <c r="B25" s="605"/>
      <c r="C25" s="605"/>
      <c r="D25" s="605"/>
      <c r="E25" s="605"/>
      <c r="F25" s="605"/>
      <c r="G25" s="605"/>
      <c r="H25" s="605"/>
      <c r="I25" s="605"/>
      <c r="J25" s="605"/>
    </row>
    <row r="26" spans="1:10" ht="22.5">
      <c r="A26" s="60"/>
      <c r="B26" s="60"/>
      <c r="C26" s="60"/>
      <c r="D26" s="60"/>
      <c r="E26" s="60"/>
      <c r="F26" s="60"/>
      <c r="G26" s="60"/>
      <c r="H26" s="60"/>
    </row>
    <row r="27" spans="1:10" ht="22.5">
      <c r="A27" s="60"/>
      <c r="B27" s="60"/>
      <c r="C27" s="60"/>
      <c r="D27" s="60"/>
      <c r="E27" s="60"/>
      <c r="F27" s="60"/>
      <c r="G27" s="60"/>
      <c r="H27" s="60"/>
    </row>
    <row r="28" spans="1:10" ht="22.5">
      <c r="A28" s="60"/>
      <c r="B28" s="60"/>
      <c r="C28" s="60"/>
      <c r="D28" s="60"/>
      <c r="E28" s="60"/>
      <c r="F28" s="60"/>
      <c r="G28" s="60"/>
      <c r="H28" s="60"/>
    </row>
    <row r="29" spans="1:10" ht="22.5">
      <c r="A29" s="60"/>
      <c r="B29" s="60"/>
      <c r="C29" s="60"/>
      <c r="D29" s="60"/>
      <c r="E29" s="60"/>
      <c r="F29" s="60"/>
      <c r="G29" s="60"/>
      <c r="H29" s="60"/>
    </row>
    <row r="30" spans="1:10" ht="22.5">
      <c r="A30" s="60"/>
      <c r="B30" s="60"/>
      <c r="C30" s="60"/>
      <c r="D30" s="60"/>
      <c r="E30" s="60"/>
      <c r="F30" s="60"/>
      <c r="G30" s="60"/>
      <c r="H30" s="60"/>
    </row>
    <row r="31" spans="1:10" ht="22.5">
      <c r="A31" s="60"/>
      <c r="B31" s="60"/>
      <c r="C31" s="60"/>
      <c r="D31" s="60"/>
      <c r="E31" s="60"/>
      <c r="F31" s="60"/>
      <c r="G31" s="60"/>
      <c r="H31" s="60"/>
    </row>
    <row r="32" spans="1:10" ht="22.5">
      <c r="A32" s="60"/>
      <c r="B32" s="60"/>
      <c r="C32" s="60"/>
      <c r="D32" s="60"/>
      <c r="E32" s="60"/>
      <c r="F32" s="60"/>
      <c r="G32" s="60"/>
      <c r="H32" s="60"/>
    </row>
  </sheetData>
  <mergeCells count="7">
    <mergeCell ref="A25:J25"/>
    <mergeCell ref="A23:J23"/>
    <mergeCell ref="A8:J16"/>
    <mergeCell ref="A18:J18"/>
    <mergeCell ref="A19:J19"/>
    <mergeCell ref="A20:J20"/>
    <mergeCell ref="A22:J22"/>
  </mergeCells>
  <hyperlinks>
    <hyperlink ref="A23" r:id="rId1" xr:uid="{00000000-0004-0000-0000-000000000000}"/>
    <hyperlink ref="A19" r:id="rId2" xr:uid="{00000000-0004-0000-0000-000001000000}"/>
  </hyperlinks>
  <printOptions horizontalCentered="1" verticalCentered="1"/>
  <pageMargins left="0.23622047244094491" right="0.23622047244094491" top="0.74803149606299213" bottom="0.74803149606299213" header="0.31496062992125984" footer="0.31496062992125984"/>
  <pageSetup paperSize="9" scale="88" orientation="portrait" r:id="rId3"/>
  <headerFooter differentFirst="1">
    <oddHeader>&amp;C&amp;"Arial"&amp;8&amp;K000000INTERNAL&amp;1#</oddHeader>
    <oddFooter>&amp;R&amp;P</oddFooter>
    <firstHeader>&amp;C&amp;"Arial"&amp;8&amp;K000000INTERNAL&amp;1#</first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FE01C-D770-402C-AB25-9A8E4B9C0BF3}">
  <sheetPr>
    <pageSetUpPr fitToPage="1"/>
  </sheetPr>
  <dimension ref="B1:S100"/>
  <sheetViews>
    <sheetView showGridLines="0" zoomScaleNormal="100" zoomScaleSheetLayoutView="100" workbookViewId="0">
      <selection activeCell="P87" sqref="P87"/>
    </sheetView>
  </sheetViews>
  <sheetFormatPr defaultColWidth="9.1796875" defaultRowHeight="14"/>
  <cols>
    <col min="1" max="1" width="2.26953125" style="1" customWidth="1"/>
    <col min="2" max="2" width="9.1796875" style="1" customWidth="1"/>
    <col min="3" max="3" width="37.7265625" style="22" customWidth="1"/>
    <col min="4" max="4" width="0.81640625" style="23" customWidth="1"/>
    <col min="5" max="5" width="10.7265625" style="22" customWidth="1"/>
    <col min="6" max="6" width="0.81640625" style="23" customWidth="1"/>
    <col min="7" max="7" width="10.7265625" style="22" customWidth="1"/>
    <col min="8" max="8" width="0.81640625" style="1" customWidth="1"/>
    <col min="9" max="9" width="13.54296875" style="22" customWidth="1"/>
    <col min="10" max="10" width="0.81640625" style="147" customWidth="1"/>
    <col min="11" max="11" width="13.54296875" style="22" customWidth="1"/>
    <col min="12" max="13" width="0.81640625" style="22" customWidth="1"/>
    <col min="14" max="14" width="0.81640625" style="1" customWidth="1"/>
    <col min="15" max="15" width="23.7265625" style="38" bestFit="1" customWidth="1"/>
    <col min="16" max="16384" width="9.1796875" style="1"/>
  </cols>
  <sheetData>
    <row r="1" spans="2:15">
      <c r="O1" s="3"/>
    </row>
    <row r="2" spans="2:15" ht="14.25" customHeight="1">
      <c r="C2" s="73" t="s">
        <v>140</v>
      </c>
      <c r="D2" s="73"/>
      <c r="E2" s="73"/>
      <c r="F2" s="73"/>
      <c r="O2" s="3"/>
    </row>
    <row r="3" spans="2:15" ht="15" customHeight="1" thickBot="1">
      <c r="C3" s="149"/>
      <c r="D3" s="149"/>
      <c r="E3" s="149"/>
      <c r="F3" s="149"/>
      <c r="G3" s="24"/>
      <c r="H3" s="225"/>
      <c r="I3" s="24"/>
      <c r="J3" s="435"/>
      <c r="K3" s="24"/>
      <c r="O3" s="3"/>
    </row>
    <row r="4" spans="2:15" ht="15" customHeight="1">
      <c r="C4" s="73"/>
      <c r="D4" s="73"/>
      <c r="E4" s="73"/>
      <c r="F4" s="73"/>
      <c r="O4" s="3"/>
    </row>
    <row r="5" spans="2:15" ht="15" customHeight="1">
      <c r="C5" s="279" t="s">
        <v>11</v>
      </c>
      <c r="E5" s="28" t="str">
        <f>E13</f>
        <v>Q2 2025</v>
      </c>
      <c r="G5" s="28" t="str">
        <f>G13</f>
        <v>Q2 2024</v>
      </c>
      <c r="I5" s="280" t="s">
        <v>35</v>
      </c>
      <c r="J5" s="466"/>
      <c r="K5" s="498" t="s">
        <v>36</v>
      </c>
      <c r="L5" s="214"/>
      <c r="O5" s="3"/>
    </row>
    <row r="6" spans="2:15" ht="15" customHeight="1">
      <c r="C6" s="281" t="s">
        <v>80</v>
      </c>
      <c r="D6" s="73"/>
      <c r="E6" s="467">
        <v>51345.2</v>
      </c>
      <c r="F6" s="73"/>
      <c r="G6" s="467">
        <v>52317</v>
      </c>
      <c r="I6" s="404">
        <v>50205</v>
      </c>
      <c r="J6" s="73"/>
      <c r="K6" s="404">
        <v>52724</v>
      </c>
      <c r="L6" s="178">
        <v>86.9</v>
      </c>
      <c r="O6" s="3"/>
    </row>
    <row r="7" spans="2:15" ht="15" customHeight="1">
      <c r="C7" s="283" t="s">
        <v>81</v>
      </c>
      <c r="D7" s="73"/>
      <c r="E7" s="282">
        <v>46647.7</v>
      </c>
      <c r="F7" s="73"/>
      <c r="G7" s="282">
        <v>48057.1</v>
      </c>
      <c r="I7" s="282">
        <v>46674</v>
      </c>
      <c r="J7" s="73"/>
      <c r="K7" s="282">
        <v>48685</v>
      </c>
      <c r="L7" s="17">
        <v>62.2</v>
      </c>
      <c r="O7" s="3"/>
    </row>
    <row r="8" spans="2:15" ht="15" customHeight="1">
      <c r="C8" s="284" t="s">
        <v>82</v>
      </c>
      <c r="D8" s="73"/>
      <c r="E8" s="285">
        <v>39531.800000000003</v>
      </c>
      <c r="F8" s="73"/>
      <c r="G8" s="285">
        <v>40599.599999999999</v>
      </c>
      <c r="I8" s="285">
        <v>38791</v>
      </c>
      <c r="J8" s="73"/>
      <c r="K8" s="285">
        <v>39294</v>
      </c>
      <c r="L8" s="17">
        <v>8.1</v>
      </c>
      <c r="O8" s="3"/>
    </row>
    <row r="9" spans="2:15" ht="15" customHeight="1">
      <c r="C9" s="283" t="s">
        <v>123</v>
      </c>
      <c r="D9" s="73"/>
      <c r="E9" s="282">
        <v>4697.5</v>
      </c>
      <c r="F9" s="73"/>
      <c r="G9" s="282">
        <v>4259.8999999999996</v>
      </c>
      <c r="I9" s="282">
        <v>3531</v>
      </c>
      <c r="J9" s="73"/>
      <c r="K9" s="282">
        <v>4039</v>
      </c>
      <c r="L9" s="17">
        <v>1.6</v>
      </c>
      <c r="O9" s="3"/>
    </row>
    <row r="10" spans="2:15" ht="15" customHeight="1">
      <c r="B10" s="159"/>
      <c r="C10" s="287" t="s">
        <v>83</v>
      </c>
      <c r="D10" s="73"/>
      <c r="E10" s="288">
        <v>44229.3</v>
      </c>
      <c r="F10" s="289"/>
      <c r="G10" s="288">
        <v>44859.4</v>
      </c>
      <c r="I10" s="288">
        <v>42322</v>
      </c>
      <c r="J10" s="599"/>
      <c r="K10" s="288">
        <v>43333</v>
      </c>
      <c r="L10" s="17">
        <v>3.3</v>
      </c>
      <c r="O10" s="3"/>
    </row>
    <row r="11" spans="2:15" ht="15" customHeight="1">
      <c r="E11" s="178"/>
      <c r="F11" s="36"/>
      <c r="G11" s="1"/>
      <c r="H11" s="178"/>
      <c r="I11" s="1"/>
      <c r="J11" s="178"/>
      <c r="L11" s="178">
        <v>65.5</v>
      </c>
      <c r="O11" s="3"/>
    </row>
    <row r="12" spans="2:15">
      <c r="E12" s="17"/>
      <c r="F12" s="1"/>
      <c r="G12" s="1"/>
      <c r="H12" s="17"/>
      <c r="I12" s="1"/>
      <c r="J12" s="17"/>
      <c r="L12" s="17">
        <v>21.4</v>
      </c>
      <c r="O12" s="3"/>
    </row>
    <row r="13" spans="2:15" ht="15" customHeight="1">
      <c r="C13" s="27" t="s">
        <v>11</v>
      </c>
      <c r="E13" s="28" t="s">
        <v>112</v>
      </c>
      <c r="G13" s="28" t="s">
        <v>113</v>
      </c>
      <c r="I13" s="280" t="s">
        <v>35</v>
      </c>
      <c r="J13" s="466"/>
      <c r="K13" s="498" t="s">
        <v>36</v>
      </c>
      <c r="L13" s="17">
        <v>9.8000000000000007</v>
      </c>
      <c r="M13" s="214"/>
      <c r="O13" s="3"/>
    </row>
    <row r="14" spans="2:15" ht="15" customHeight="1">
      <c r="C14" s="75" t="s">
        <v>2</v>
      </c>
      <c r="D14" s="30"/>
      <c r="E14" s="467">
        <v>17169.8</v>
      </c>
      <c r="F14" s="73"/>
      <c r="G14" s="467">
        <v>17106.8</v>
      </c>
      <c r="I14" s="404">
        <v>14551</v>
      </c>
      <c r="J14" s="73"/>
      <c r="K14" s="404">
        <v>16323</v>
      </c>
      <c r="L14" s="504"/>
      <c r="M14" s="504"/>
      <c r="O14" s="3"/>
    </row>
    <row r="15" spans="2:15" ht="15" customHeight="1">
      <c r="C15" s="76" t="s">
        <v>6</v>
      </c>
      <c r="D15" s="30"/>
      <c r="E15" s="239">
        <v>11014.7</v>
      </c>
      <c r="F15" s="30"/>
      <c r="G15" s="239">
        <v>12044.1</v>
      </c>
      <c r="I15" s="239">
        <v>11412</v>
      </c>
      <c r="J15" s="30"/>
      <c r="K15" s="239">
        <v>11175</v>
      </c>
      <c r="L15" s="504"/>
      <c r="M15" s="504"/>
      <c r="O15" s="3"/>
    </row>
    <row r="16" spans="2:15" ht="15" customHeight="1">
      <c r="C16" s="76" t="s">
        <v>13</v>
      </c>
      <c r="D16" s="30"/>
      <c r="E16" s="239">
        <v>5060.3</v>
      </c>
      <c r="F16" s="30"/>
      <c r="G16" s="239">
        <v>4423.3999999999996</v>
      </c>
      <c r="I16" s="239">
        <v>4363</v>
      </c>
      <c r="J16" s="30"/>
      <c r="K16" s="239">
        <v>3770</v>
      </c>
      <c r="L16" s="504"/>
      <c r="M16" s="504"/>
      <c r="O16" s="3"/>
    </row>
    <row r="17" spans="3:19" ht="15" customHeight="1">
      <c r="C17" s="76" t="s">
        <v>8</v>
      </c>
      <c r="D17" s="30"/>
      <c r="E17" s="239">
        <v>1333.6</v>
      </c>
      <c r="F17" s="30"/>
      <c r="G17" s="239">
        <v>1369.3</v>
      </c>
      <c r="I17" s="239">
        <v>1331</v>
      </c>
      <c r="J17" s="30"/>
      <c r="K17" s="239">
        <v>1436</v>
      </c>
      <c r="L17" s="504"/>
      <c r="M17" s="504"/>
      <c r="O17" s="3"/>
    </row>
    <row r="18" spans="3:19" ht="15" customHeight="1">
      <c r="C18" s="81" t="s">
        <v>12</v>
      </c>
      <c r="D18" s="82"/>
      <c r="E18" s="282">
        <v>34578.400000000001</v>
      </c>
      <c r="F18" s="82"/>
      <c r="G18" s="282">
        <v>34944.6</v>
      </c>
      <c r="H18" s="36"/>
      <c r="I18" s="282">
        <v>31657</v>
      </c>
      <c r="J18" s="82"/>
      <c r="K18" s="282">
        <v>32703</v>
      </c>
      <c r="L18" s="230"/>
      <c r="M18" s="230"/>
      <c r="N18" s="36"/>
      <c r="O18" s="3"/>
    </row>
    <row r="19" spans="3:19" ht="15" customHeight="1">
      <c r="C19" s="76" t="s">
        <v>24</v>
      </c>
      <c r="D19" s="30"/>
      <c r="E19" s="239">
        <v>4953.3999999999996</v>
      </c>
      <c r="F19" s="30"/>
      <c r="G19" s="239">
        <v>5654.9</v>
      </c>
      <c r="I19" s="239">
        <v>7134</v>
      </c>
      <c r="J19" s="30"/>
      <c r="K19" s="239">
        <v>6591</v>
      </c>
      <c r="L19" s="504"/>
      <c r="M19" s="504"/>
      <c r="O19" s="3"/>
    </row>
    <row r="20" spans="3:19" ht="15" customHeight="1">
      <c r="C20" s="81" t="s">
        <v>38</v>
      </c>
      <c r="D20" s="30"/>
      <c r="E20" s="404">
        <v>39531.800000000003</v>
      </c>
      <c r="F20" s="102"/>
      <c r="G20" s="404">
        <v>40599.599999999999</v>
      </c>
      <c r="I20" s="404">
        <v>38791</v>
      </c>
      <c r="J20" s="30"/>
      <c r="K20" s="404">
        <v>39294</v>
      </c>
      <c r="L20" s="504"/>
      <c r="M20" s="504"/>
      <c r="O20" s="3"/>
    </row>
    <row r="21" spans="3:19" ht="15" customHeight="1">
      <c r="C21" s="76" t="s">
        <v>3</v>
      </c>
      <c r="D21" s="30"/>
      <c r="E21" s="239">
        <v>306.10000000000002</v>
      </c>
      <c r="F21" s="30"/>
      <c r="G21" s="239">
        <v>490.3</v>
      </c>
      <c r="I21" s="239">
        <v>478</v>
      </c>
      <c r="J21" s="30"/>
      <c r="K21" s="239">
        <v>747</v>
      </c>
      <c r="L21" s="504"/>
      <c r="M21" s="504"/>
      <c r="O21" s="3"/>
    </row>
    <row r="22" spans="3:19" ht="15" customHeight="1">
      <c r="C22" s="76" t="s">
        <v>4</v>
      </c>
      <c r="D22" s="30"/>
      <c r="E22" s="239">
        <v>5434.3</v>
      </c>
      <c r="F22" s="30"/>
      <c r="G22" s="239">
        <v>5567</v>
      </c>
      <c r="I22" s="239">
        <v>6087</v>
      </c>
      <c r="J22" s="30"/>
      <c r="K22" s="239">
        <v>7199</v>
      </c>
      <c r="L22" s="504"/>
      <c r="M22" s="504"/>
      <c r="O22" s="3"/>
    </row>
    <row r="23" spans="3:19" ht="15" customHeight="1">
      <c r="C23" s="76" t="s">
        <v>10</v>
      </c>
      <c r="D23" s="30"/>
      <c r="E23" s="239">
        <v>1375.5</v>
      </c>
      <c r="F23" s="30"/>
      <c r="G23" s="239">
        <v>1400.3</v>
      </c>
      <c r="I23" s="239">
        <v>1318</v>
      </c>
      <c r="J23" s="30"/>
      <c r="K23" s="239">
        <v>1445</v>
      </c>
      <c r="L23" s="504"/>
      <c r="M23" s="504"/>
      <c r="O23" s="3"/>
      <c r="P23" s="40"/>
      <c r="Q23" s="40"/>
      <c r="R23" s="40"/>
      <c r="S23" s="40"/>
    </row>
    <row r="24" spans="3:19" ht="15" customHeight="1">
      <c r="C24" s="86" t="s">
        <v>102</v>
      </c>
      <c r="D24" s="87"/>
      <c r="E24" s="578">
        <v>7115.9</v>
      </c>
      <c r="F24" s="87"/>
      <c r="G24" s="578">
        <v>7457.5</v>
      </c>
      <c r="H24" s="36"/>
      <c r="I24" s="578">
        <v>7883</v>
      </c>
      <c r="J24" s="87"/>
      <c r="K24" s="578">
        <v>9391</v>
      </c>
      <c r="L24" s="505"/>
      <c r="M24" s="505"/>
      <c r="N24" s="36"/>
      <c r="O24" s="443"/>
    </row>
    <row r="25" spans="3:19" ht="15" customHeight="1">
      <c r="C25" s="90" t="s">
        <v>30</v>
      </c>
      <c r="E25" s="291">
        <v>46647.7</v>
      </c>
      <c r="G25" s="291">
        <v>48057.1</v>
      </c>
      <c r="H25" s="41"/>
      <c r="I25" s="291">
        <v>46674</v>
      </c>
      <c r="J25" s="23"/>
      <c r="K25" s="291">
        <v>48685</v>
      </c>
      <c r="N25" s="41"/>
      <c r="O25" s="35"/>
    </row>
    <row r="26" spans="3:19" ht="15" customHeight="1">
      <c r="C26" s="90" t="s">
        <v>124</v>
      </c>
      <c r="E26" s="291">
        <v>4697.5</v>
      </c>
      <c r="G26" s="291">
        <v>4259.8999999999996</v>
      </c>
      <c r="H26" s="468"/>
      <c r="I26" s="291">
        <v>3531</v>
      </c>
      <c r="J26" s="23"/>
      <c r="K26" s="291">
        <v>4039</v>
      </c>
      <c r="N26" s="468"/>
      <c r="O26" s="35"/>
    </row>
    <row r="27" spans="3:19" ht="15" customHeight="1">
      <c r="C27" s="90" t="s">
        <v>31</v>
      </c>
      <c r="E27" s="291">
        <v>51345.2</v>
      </c>
      <c r="G27" s="291">
        <v>52317</v>
      </c>
      <c r="H27" s="41"/>
      <c r="I27" s="291">
        <v>50205</v>
      </c>
      <c r="J27" s="23"/>
      <c r="K27" s="291">
        <v>52724</v>
      </c>
      <c r="N27" s="41"/>
      <c r="O27" s="3"/>
    </row>
    <row r="28" spans="3:19" ht="15" customHeight="1">
      <c r="C28" s="226"/>
      <c r="D28" s="22"/>
      <c r="E28" s="93"/>
      <c r="G28" s="93"/>
      <c r="H28" s="41"/>
      <c r="I28" s="95"/>
      <c r="J28" s="42"/>
      <c r="K28" s="96"/>
      <c r="N28" s="41"/>
      <c r="O28" s="3"/>
    </row>
    <row r="29" spans="3:19" ht="15" customHeight="1">
      <c r="C29" s="73" t="s">
        <v>84</v>
      </c>
      <c r="D29" s="22"/>
      <c r="E29" s="93"/>
      <c r="G29" s="93"/>
      <c r="H29" s="41"/>
      <c r="I29" s="95"/>
      <c r="J29" s="42"/>
      <c r="K29" s="96"/>
      <c r="N29" s="41"/>
      <c r="O29" s="3"/>
    </row>
    <row r="30" spans="3:19" s="40" customFormat="1">
      <c r="C30" s="94"/>
      <c r="D30" s="95"/>
      <c r="E30" s="95"/>
      <c r="F30" s="42"/>
      <c r="G30" s="96"/>
      <c r="I30" s="95"/>
      <c r="J30" s="42"/>
      <c r="K30" s="96"/>
      <c r="L30" s="22"/>
      <c r="M30" s="22"/>
      <c r="N30" s="1"/>
      <c r="O30" s="3"/>
      <c r="P30" s="1"/>
      <c r="Q30" s="1"/>
      <c r="R30" s="1"/>
      <c r="S30" s="1"/>
    </row>
    <row r="31" spans="3:19">
      <c r="C31" s="43" t="s">
        <v>0</v>
      </c>
      <c r="E31" s="44" t="str">
        <f>+E13</f>
        <v>Q2 2025</v>
      </c>
      <c r="G31" s="44" t="str">
        <f>+G13</f>
        <v>Q2 2024</v>
      </c>
      <c r="I31" s="44" t="str">
        <f>I13</f>
        <v>Q1 2025</v>
      </c>
      <c r="J31" s="23"/>
      <c r="K31" s="499" t="str">
        <f>K13</f>
        <v>Q1 2024</v>
      </c>
      <c r="M31" s="214"/>
      <c r="O31" s="3"/>
    </row>
    <row r="32" spans="3:19">
      <c r="C32" s="76" t="s">
        <v>2</v>
      </c>
      <c r="D32" s="30"/>
      <c r="E32" s="239">
        <v>5239.2</v>
      </c>
      <c r="F32" s="30"/>
      <c r="G32" s="239">
        <v>5824.2</v>
      </c>
      <c r="I32" s="239">
        <v>3731</v>
      </c>
      <c r="J32" s="30"/>
      <c r="K32" s="239">
        <v>4060</v>
      </c>
      <c r="L32" s="504"/>
      <c r="M32" s="504"/>
      <c r="O32" s="3"/>
      <c r="P32" s="40"/>
      <c r="Q32" s="40"/>
      <c r="R32" s="40"/>
      <c r="S32" s="40"/>
    </row>
    <row r="33" spans="3:19">
      <c r="C33" s="76" t="s">
        <v>6</v>
      </c>
      <c r="D33" s="30"/>
      <c r="E33" s="239">
        <v>271.3</v>
      </c>
      <c r="F33" s="30"/>
      <c r="G33" s="239">
        <v>312.89999999999998</v>
      </c>
      <c r="I33" s="239">
        <v>388</v>
      </c>
      <c r="J33" s="30"/>
      <c r="K33" s="239">
        <v>445</v>
      </c>
      <c r="L33" s="504"/>
      <c r="M33" s="504"/>
      <c r="O33" s="3"/>
    </row>
    <row r="34" spans="3:19">
      <c r="C34" s="76" t="s">
        <v>13</v>
      </c>
      <c r="D34" s="30"/>
      <c r="E34" s="239">
        <v>229.8</v>
      </c>
      <c r="F34" s="30"/>
      <c r="G34" s="239">
        <v>80.2</v>
      </c>
      <c r="I34" s="239">
        <v>92</v>
      </c>
      <c r="J34" s="30"/>
      <c r="K34" s="239">
        <v>29</v>
      </c>
      <c r="L34" s="504"/>
      <c r="M34" s="504"/>
      <c r="O34" s="3"/>
    </row>
    <row r="35" spans="3:19">
      <c r="C35" s="76" t="s">
        <v>8</v>
      </c>
      <c r="D35" s="30"/>
      <c r="E35" s="239">
        <v>1305.3</v>
      </c>
      <c r="F35" s="30"/>
      <c r="G35" s="239">
        <v>1295.7</v>
      </c>
      <c r="I35" s="239">
        <v>1303</v>
      </c>
      <c r="J35" s="30"/>
      <c r="K35" s="239">
        <v>1342</v>
      </c>
      <c r="L35" s="504"/>
      <c r="M35" s="504"/>
      <c r="O35" s="3"/>
    </row>
    <row r="36" spans="3:19">
      <c r="C36" s="81" t="s">
        <v>12</v>
      </c>
      <c r="D36" s="82"/>
      <c r="E36" s="282">
        <v>7045.6</v>
      </c>
      <c r="F36" s="82"/>
      <c r="G36" s="282">
        <v>7512</v>
      </c>
      <c r="I36" s="282">
        <v>5514</v>
      </c>
      <c r="J36" s="82"/>
      <c r="K36" s="282">
        <v>5877</v>
      </c>
      <c r="L36" s="230"/>
      <c r="M36" s="230"/>
      <c r="O36" s="3"/>
    </row>
    <row r="37" spans="3:19">
      <c r="C37" s="76" t="s">
        <v>3</v>
      </c>
      <c r="D37" s="30"/>
      <c r="E37" s="239">
        <v>292.39999999999998</v>
      </c>
      <c r="F37" s="30"/>
      <c r="G37" s="239">
        <v>178.2</v>
      </c>
      <c r="I37" s="239">
        <v>255</v>
      </c>
      <c r="J37" s="30"/>
      <c r="K37" s="239">
        <v>464</v>
      </c>
      <c r="L37" s="504"/>
      <c r="M37" s="504"/>
      <c r="O37" s="3"/>
    </row>
    <row r="38" spans="3:19">
      <c r="C38" s="76" t="s">
        <v>4</v>
      </c>
      <c r="D38" s="30"/>
      <c r="E38" s="239">
        <v>790.9</v>
      </c>
      <c r="F38" s="30"/>
      <c r="G38" s="239">
        <v>1424</v>
      </c>
      <c r="I38" s="239">
        <v>1727</v>
      </c>
      <c r="J38" s="30"/>
      <c r="K38" s="239">
        <v>2347</v>
      </c>
      <c r="L38" s="504"/>
      <c r="M38" s="504"/>
    </row>
    <row r="39" spans="3:19">
      <c r="C39" s="76" t="s">
        <v>10</v>
      </c>
      <c r="D39" s="30"/>
      <c r="E39" s="239">
        <v>25.9</v>
      </c>
      <c r="F39" s="30"/>
      <c r="G39" s="239">
        <v>19.3</v>
      </c>
      <c r="I39" s="239">
        <v>30</v>
      </c>
      <c r="J39" s="30"/>
      <c r="K39" s="239">
        <v>15</v>
      </c>
      <c r="L39" s="504"/>
      <c r="M39" s="504"/>
    </row>
    <row r="40" spans="3:19">
      <c r="C40" s="86" t="s">
        <v>102</v>
      </c>
      <c r="D40" s="87"/>
      <c r="E40" s="578">
        <v>1108.2</v>
      </c>
      <c r="F40" s="87"/>
      <c r="G40" s="578">
        <v>1621.5</v>
      </c>
      <c r="I40" s="578">
        <v>2013</v>
      </c>
      <c r="J40" s="87"/>
      <c r="K40" s="578">
        <v>2826</v>
      </c>
      <c r="L40" s="505"/>
      <c r="M40" s="505"/>
    </row>
    <row r="41" spans="3:19">
      <c r="C41" s="98" t="s">
        <v>1</v>
      </c>
      <c r="E41" s="587">
        <v>8153.8</v>
      </c>
      <c r="G41" s="588">
        <v>9133.5</v>
      </c>
      <c r="H41" s="214"/>
      <c r="I41" s="587">
        <v>7527</v>
      </c>
      <c r="J41" s="23"/>
      <c r="K41" s="588">
        <v>8703</v>
      </c>
      <c r="N41" s="214"/>
      <c r="O41" s="3"/>
      <c r="P41" s="40"/>
      <c r="Q41" s="40"/>
      <c r="R41" s="40"/>
      <c r="S41" s="40"/>
    </row>
    <row r="42" spans="3:19" s="40" customFormat="1">
      <c r="C42" s="100"/>
      <c r="D42" s="42"/>
      <c r="E42" s="101"/>
      <c r="F42" s="42"/>
      <c r="G42" s="101"/>
      <c r="I42" s="101"/>
      <c r="J42" s="42"/>
      <c r="K42" s="101"/>
      <c r="L42" s="22"/>
      <c r="M42" s="22"/>
      <c r="N42" s="1"/>
      <c r="O42" s="3"/>
      <c r="P42" s="1"/>
      <c r="Q42" s="1"/>
      <c r="R42" s="1"/>
      <c r="S42" s="1"/>
    </row>
    <row r="43" spans="3:19">
      <c r="C43" s="47" t="s">
        <v>5</v>
      </c>
      <c r="D43" s="42"/>
      <c r="E43" s="48" t="str">
        <f>+E31</f>
        <v>Q2 2025</v>
      </c>
      <c r="F43" s="42"/>
      <c r="G43" s="48" t="str">
        <f>+G31</f>
        <v>Q2 2024</v>
      </c>
      <c r="I43" s="48" t="str">
        <f>I31</f>
        <v>Q1 2025</v>
      </c>
      <c r="J43" s="42"/>
      <c r="K43" s="500" t="str">
        <f>K31</f>
        <v>Q1 2024</v>
      </c>
      <c r="M43" s="214"/>
      <c r="O43" s="3"/>
    </row>
    <row r="44" spans="3:19">
      <c r="C44" s="76" t="s">
        <v>2</v>
      </c>
      <c r="D44" s="30"/>
      <c r="E44" s="239">
        <v>2872.9</v>
      </c>
      <c r="F44" s="30"/>
      <c r="G44" s="239">
        <v>2310.9</v>
      </c>
      <c r="I44" s="239">
        <v>2328</v>
      </c>
      <c r="J44" s="30"/>
      <c r="K44" s="239">
        <v>2131</v>
      </c>
      <c r="L44" s="504"/>
      <c r="M44" s="504"/>
      <c r="N44" s="36"/>
      <c r="O44" s="3"/>
    </row>
    <row r="45" spans="3:19">
      <c r="C45" s="76" t="s">
        <v>6</v>
      </c>
      <c r="D45" s="30"/>
      <c r="E45" s="239">
        <v>1213.8</v>
      </c>
      <c r="F45" s="30"/>
      <c r="G45" s="239">
        <v>1436.4</v>
      </c>
      <c r="I45" s="239">
        <v>1736</v>
      </c>
      <c r="J45" s="30"/>
      <c r="K45" s="239">
        <v>2167</v>
      </c>
      <c r="L45" s="504"/>
      <c r="M45" s="504"/>
      <c r="O45" s="3"/>
    </row>
    <row r="46" spans="3:19">
      <c r="C46" s="76" t="s">
        <v>13</v>
      </c>
      <c r="D46" s="30"/>
      <c r="E46" s="239">
        <v>1089.7</v>
      </c>
      <c r="F46" s="30"/>
      <c r="G46" s="239">
        <v>1148.3</v>
      </c>
      <c r="I46" s="239">
        <v>612</v>
      </c>
      <c r="J46" s="30"/>
      <c r="K46" s="239">
        <v>719</v>
      </c>
      <c r="L46" s="504"/>
      <c r="M46" s="504"/>
      <c r="O46" s="3"/>
    </row>
    <row r="47" spans="3:19">
      <c r="C47" s="81" t="s">
        <v>12</v>
      </c>
      <c r="E47" s="282">
        <v>5177.3999999999996</v>
      </c>
      <c r="F47" s="82"/>
      <c r="G47" s="282">
        <v>4895.7</v>
      </c>
      <c r="I47" s="282">
        <v>4675</v>
      </c>
      <c r="J47" s="82"/>
      <c r="K47" s="282">
        <v>5017</v>
      </c>
      <c r="L47" s="230"/>
      <c r="M47" s="230"/>
      <c r="O47" s="3"/>
    </row>
    <row r="48" spans="3:19">
      <c r="C48" s="76" t="s">
        <v>24</v>
      </c>
      <c r="D48" s="30"/>
      <c r="E48" s="239">
        <v>4953.3999999999996</v>
      </c>
      <c r="F48" s="30"/>
      <c r="G48" s="239">
        <v>5654.9</v>
      </c>
      <c r="I48" s="239">
        <v>7134</v>
      </c>
      <c r="J48" s="30"/>
      <c r="K48" s="239">
        <v>6591</v>
      </c>
      <c r="L48" s="504"/>
      <c r="M48" s="504"/>
      <c r="O48" s="3"/>
      <c r="P48" s="40"/>
      <c r="Q48" s="40"/>
      <c r="R48" s="40"/>
      <c r="S48" s="40"/>
    </row>
    <row r="49" spans="3:19">
      <c r="C49" s="81" t="s">
        <v>38</v>
      </c>
      <c r="D49" s="30"/>
      <c r="E49" s="404">
        <v>10130.799999999999</v>
      </c>
      <c r="F49" s="87"/>
      <c r="G49" s="404">
        <v>10550.6</v>
      </c>
      <c r="I49" s="404">
        <v>11809</v>
      </c>
      <c r="J49" s="30"/>
      <c r="K49" s="559">
        <v>11608</v>
      </c>
      <c r="L49" s="504"/>
      <c r="M49" s="504"/>
      <c r="O49" s="3"/>
      <c r="P49" s="40"/>
      <c r="Q49" s="40"/>
      <c r="R49" s="40"/>
      <c r="S49" s="40"/>
    </row>
    <row r="50" spans="3:19">
      <c r="C50" s="76" t="s">
        <v>3</v>
      </c>
      <c r="D50" s="30"/>
      <c r="E50" s="239">
        <v>0.4</v>
      </c>
      <c r="F50" s="30"/>
      <c r="G50" s="239">
        <v>50.1</v>
      </c>
      <c r="I50" s="239">
        <v>89</v>
      </c>
      <c r="J50" s="30"/>
      <c r="K50" s="239">
        <v>0</v>
      </c>
      <c r="L50" s="504"/>
      <c r="M50" s="504"/>
      <c r="O50" s="3"/>
    </row>
    <row r="51" spans="3:19">
      <c r="C51" s="76" t="s">
        <v>4</v>
      </c>
      <c r="D51" s="30"/>
      <c r="E51" s="239">
        <v>3092</v>
      </c>
      <c r="F51" s="30"/>
      <c r="G51" s="239">
        <v>2507.8000000000002</v>
      </c>
      <c r="I51" s="239">
        <v>2990</v>
      </c>
      <c r="J51" s="30"/>
      <c r="K51" s="239">
        <v>2957</v>
      </c>
      <c r="L51" s="504"/>
      <c r="M51" s="504"/>
      <c r="O51" s="3"/>
    </row>
    <row r="52" spans="3:19" s="40" customFormat="1">
      <c r="C52" s="76" t="s">
        <v>10</v>
      </c>
      <c r="D52" s="50"/>
      <c r="E52" s="239">
        <v>976.1</v>
      </c>
      <c r="F52" s="50"/>
      <c r="G52" s="239">
        <v>1052.5</v>
      </c>
      <c r="I52" s="239">
        <v>1050</v>
      </c>
      <c r="J52" s="50"/>
      <c r="K52" s="239">
        <v>1052</v>
      </c>
      <c r="L52" s="504"/>
      <c r="M52" s="504"/>
      <c r="N52" s="1"/>
      <c r="O52" s="3"/>
    </row>
    <row r="53" spans="3:19" s="40" customFormat="1">
      <c r="C53" s="86" t="s">
        <v>102</v>
      </c>
      <c r="D53" s="102"/>
      <c r="E53" s="578">
        <v>4068.5</v>
      </c>
      <c r="F53" s="87"/>
      <c r="G53" s="578">
        <v>3609.4</v>
      </c>
      <c r="I53" s="578">
        <v>4129</v>
      </c>
      <c r="J53" s="87"/>
      <c r="K53" s="578">
        <v>4010</v>
      </c>
      <c r="L53" s="505"/>
      <c r="M53" s="505"/>
      <c r="N53" s="1"/>
      <c r="O53" s="3"/>
      <c r="P53" s="1"/>
      <c r="Q53" s="1"/>
      <c r="R53" s="1"/>
      <c r="S53" s="1"/>
    </row>
    <row r="54" spans="3:19">
      <c r="C54" s="103" t="s">
        <v>1</v>
      </c>
      <c r="D54" s="104"/>
      <c r="E54" s="585">
        <v>14198.3</v>
      </c>
      <c r="F54" s="104"/>
      <c r="G54" s="584">
        <v>14160</v>
      </c>
      <c r="H54" s="469"/>
      <c r="I54" s="585">
        <v>15939</v>
      </c>
      <c r="J54" s="104"/>
      <c r="K54" s="584">
        <v>15618</v>
      </c>
      <c r="L54" s="506"/>
      <c r="M54" s="506"/>
      <c r="N54" s="51"/>
      <c r="O54" s="3"/>
    </row>
    <row r="55" spans="3:19">
      <c r="C55" s="106"/>
      <c r="D55" s="104"/>
      <c r="E55" s="107"/>
      <c r="F55" s="104"/>
      <c r="G55" s="108"/>
      <c r="H55" s="51"/>
      <c r="I55" s="107"/>
      <c r="J55" s="104"/>
      <c r="K55" s="108"/>
      <c r="L55" s="506"/>
      <c r="M55" s="506"/>
      <c r="N55" s="51"/>
      <c r="O55" s="3"/>
    </row>
    <row r="56" spans="3:19" ht="15">
      <c r="C56" s="132" t="s">
        <v>125</v>
      </c>
      <c r="E56" s="447" t="str">
        <f>+E43</f>
        <v>Q2 2025</v>
      </c>
      <c r="G56" s="447" t="str">
        <f>+G43</f>
        <v>Q2 2024</v>
      </c>
      <c r="I56" s="138" t="str">
        <f>I43</f>
        <v>Q1 2025</v>
      </c>
      <c r="J56" s="23"/>
      <c r="K56" s="501" t="str">
        <f>K43</f>
        <v>Q1 2024</v>
      </c>
      <c r="M56" s="214"/>
      <c r="O56" s="3"/>
    </row>
    <row r="57" spans="3:19">
      <c r="C57" s="76" t="s">
        <v>2</v>
      </c>
      <c r="D57" s="30"/>
      <c r="E57" s="239">
        <v>9057.7000000000007</v>
      </c>
      <c r="F57" s="30"/>
      <c r="G57" s="239">
        <v>8518.9</v>
      </c>
      <c r="I57" s="239">
        <v>8492</v>
      </c>
      <c r="J57" s="30"/>
      <c r="K57" s="239">
        <v>8766</v>
      </c>
      <c r="L57" s="504"/>
      <c r="M57" s="504"/>
      <c r="O57" s="35"/>
    </row>
    <row r="58" spans="3:19">
      <c r="C58" s="76" t="s">
        <v>6</v>
      </c>
      <c r="D58" s="30"/>
      <c r="E58" s="239">
        <v>4377.8999999999996</v>
      </c>
      <c r="F58" s="30"/>
      <c r="G58" s="239">
        <v>4540.3</v>
      </c>
      <c r="I58" s="239">
        <v>3528</v>
      </c>
      <c r="J58" s="30"/>
      <c r="K58" s="239">
        <v>2834</v>
      </c>
      <c r="L58" s="504"/>
      <c r="M58" s="504"/>
      <c r="O58" s="3"/>
    </row>
    <row r="59" spans="3:19">
      <c r="C59" s="76" t="s">
        <v>13</v>
      </c>
      <c r="D59" s="30"/>
      <c r="E59" s="239">
        <v>1760.4</v>
      </c>
      <c r="F59" s="30"/>
      <c r="G59" s="239">
        <v>1783.9</v>
      </c>
      <c r="I59" s="239">
        <v>2218</v>
      </c>
      <c r="J59" s="30"/>
      <c r="K59" s="239">
        <v>1835</v>
      </c>
      <c r="L59" s="504"/>
      <c r="M59" s="504"/>
      <c r="O59" s="3"/>
    </row>
    <row r="60" spans="3:19">
      <c r="C60" s="76" t="s">
        <v>8</v>
      </c>
      <c r="D60" s="30"/>
      <c r="E60" s="239">
        <v>27.3</v>
      </c>
      <c r="F60" s="30"/>
      <c r="G60" s="239">
        <v>73.5</v>
      </c>
      <c r="I60" s="239">
        <v>29</v>
      </c>
      <c r="J60" s="30"/>
      <c r="K60" s="239">
        <v>94</v>
      </c>
      <c r="L60" s="504"/>
      <c r="M60" s="504"/>
      <c r="O60" s="3"/>
    </row>
    <row r="61" spans="3:19">
      <c r="C61" s="81" t="s">
        <v>12</v>
      </c>
      <c r="E61" s="282">
        <v>15223.3</v>
      </c>
      <c r="F61" s="82"/>
      <c r="G61" s="282">
        <v>14915.7</v>
      </c>
      <c r="I61" s="282">
        <v>14267</v>
      </c>
      <c r="J61" s="82"/>
      <c r="K61" s="282">
        <v>13530</v>
      </c>
      <c r="L61" s="230"/>
      <c r="M61" s="230"/>
      <c r="O61" s="3"/>
      <c r="P61" s="40"/>
      <c r="Q61" s="40"/>
      <c r="R61" s="40"/>
      <c r="S61" s="40"/>
    </row>
    <row r="62" spans="3:19">
      <c r="C62" s="76" t="s">
        <v>3</v>
      </c>
      <c r="D62" s="30"/>
      <c r="E62" s="239">
        <v>13.3</v>
      </c>
      <c r="F62" s="30"/>
      <c r="G62" s="239">
        <v>262</v>
      </c>
      <c r="I62" s="239">
        <v>134</v>
      </c>
      <c r="J62" s="30"/>
      <c r="K62" s="239">
        <v>283</v>
      </c>
      <c r="L62" s="504"/>
      <c r="M62" s="504"/>
      <c r="O62" s="3"/>
    </row>
    <row r="63" spans="3:19" s="40" customFormat="1">
      <c r="C63" s="76" t="s">
        <v>4</v>
      </c>
      <c r="D63" s="50"/>
      <c r="E63" s="239">
        <v>1551.4</v>
      </c>
      <c r="F63" s="50"/>
      <c r="G63" s="239">
        <v>1519.3</v>
      </c>
      <c r="I63" s="239">
        <v>1370</v>
      </c>
      <c r="J63" s="50"/>
      <c r="K63" s="239">
        <v>1282</v>
      </c>
      <c r="L63" s="504"/>
      <c r="M63" s="504"/>
      <c r="N63" s="1"/>
      <c r="O63" s="3"/>
      <c r="P63" s="1"/>
      <c r="Q63" s="1"/>
      <c r="R63" s="1"/>
      <c r="S63" s="1"/>
    </row>
    <row r="64" spans="3:19">
      <c r="C64" s="76" t="s">
        <v>10</v>
      </c>
      <c r="D64" s="30"/>
      <c r="E64" s="239">
        <v>316</v>
      </c>
      <c r="F64" s="30"/>
      <c r="G64" s="239">
        <v>218.8</v>
      </c>
      <c r="I64" s="239">
        <v>163</v>
      </c>
      <c r="J64" s="30"/>
      <c r="K64" s="239">
        <v>157</v>
      </c>
      <c r="L64" s="504"/>
      <c r="M64" s="504"/>
      <c r="O64" s="3"/>
    </row>
    <row r="65" spans="3:19">
      <c r="C65" s="86" t="s">
        <v>102</v>
      </c>
      <c r="D65" s="102"/>
      <c r="E65" s="578">
        <v>1880.7</v>
      </c>
      <c r="F65" s="87"/>
      <c r="G65" s="578">
        <v>2001.1</v>
      </c>
      <c r="I65" s="576">
        <v>1667</v>
      </c>
      <c r="J65" s="87"/>
      <c r="K65" s="578">
        <v>1721</v>
      </c>
      <c r="L65" s="505"/>
      <c r="M65" s="505"/>
      <c r="O65" s="3"/>
    </row>
    <row r="66" spans="3:19">
      <c r="C66" s="277" t="s">
        <v>1</v>
      </c>
      <c r="D66" s="448"/>
      <c r="E66" s="577">
        <v>17105</v>
      </c>
      <c r="F66" s="448"/>
      <c r="G66" s="577">
        <v>16916.8</v>
      </c>
      <c r="H66" s="51"/>
      <c r="I66" s="577">
        <v>15933</v>
      </c>
      <c r="J66" s="110"/>
      <c r="K66" s="577">
        <v>15251</v>
      </c>
      <c r="L66" s="507"/>
      <c r="M66" s="508"/>
      <c r="N66" s="51"/>
      <c r="O66" s="3"/>
    </row>
    <row r="67" spans="3:19">
      <c r="C67" s="450"/>
      <c r="D67" s="110"/>
      <c r="E67" s="451"/>
      <c r="F67" s="110"/>
      <c r="G67" s="451"/>
      <c r="H67" s="51"/>
      <c r="I67" s="112"/>
      <c r="J67" s="111"/>
      <c r="K67" s="113"/>
      <c r="L67" s="509"/>
      <c r="M67" s="507"/>
      <c r="N67" s="51"/>
      <c r="O67" s="3"/>
    </row>
    <row r="68" spans="3:19" ht="15">
      <c r="C68" s="52" t="s">
        <v>126</v>
      </c>
      <c r="E68" s="53" t="str">
        <f>E56</f>
        <v>Q2 2025</v>
      </c>
      <c r="G68" s="53" t="str">
        <f>G56</f>
        <v>Q2 2024</v>
      </c>
      <c r="I68" s="53" t="str">
        <f>I56</f>
        <v>Q1 2025</v>
      </c>
      <c r="J68" s="23"/>
      <c r="K68" s="502" t="str">
        <f>K56</f>
        <v>Q1 2024</v>
      </c>
      <c r="M68" s="214"/>
      <c r="O68" s="3"/>
    </row>
    <row r="69" spans="3:19" hidden="1">
      <c r="C69" s="76" t="s">
        <v>2</v>
      </c>
      <c r="D69" s="30"/>
      <c r="E69" s="31">
        <v>0</v>
      </c>
      <c r="F69" s="30"/>
      <c r="G69" s="31">
        <v>0</v>
      </c>
      <c r="I69" s="31">
        <v>0</v>
      </c>
      <c r="J69" s="30"/>
      <c r="K69" s="31">
        <v>0</v>
      </c>
      <c r="L69" s="504"/>
      <c r="M69" s="504"/>
      <c r="N69" s="51"/>
      <c r="O69" s="3"/>
    </row>
    <row r="70" spans="3:19">
      <c r="C70" s="76" t="s">
        <v>6</v>
      </c>
      <c r="D70" s="30"/>
      <c r="E70" s="239">
        <v>4925.1000000000004</v>
      </c>
      <c r="F70" s="30"/>
      <c r="G70" s="239">
        <v>5464.5</v>
      </c>
      <c r="H70" s="51"/>
      <c r="I70" s="239">
        <v>5591</v>
      </c>
      <c r="J70" s="30"/>
      <c r="K70" s="239">
        <v>5367</v>
      </c>
      <c r="L70" s="504"/>
      <c r="M70" s="504"/>
      <c r="N70" s="51"/>
      <c r="O70" s="3"/>
    </row>
    <row r="71" spans="3:19" s="40" customFormat="1">
      <c r="C71" s="76" t="s">
        <v>13</v>
      </c>
      <c r="D71" s="30"/>
      <c r="E71" s="239">
        <v>1868.4</v>
      </c>
      <c r="F71" s="30"/>
      <c r="G71" s="239">
        <v>1228.9000000000001</v>
      </c>
      <c r="I71" s="239">
        <v>1303</v>
      </c>
      <c r="J71" s="30"/>
      <c r="K71" s="239">
        <v>834</v>
      </c>
      <c r="L71" s="504"/>
      <c r="M71" s="504"/>
      <c r="N71" s="1"/>
      <c r="O71" s="3"/>
      <c r="P71" s="1"/>
      <c r="Q71" s="1"/>
      <c r="R71" s="1"/>
      <c r="S71" s="1"/>
    </row>
    <row r="72" spans="3:19" s="40" customFormat="1" hidden="1">
      <c r="C72" s="76" t="s">
        <v>8</v>
      </c>
      <c r="D72" s="30"/>
      <c r="E72" s="239">
        <v>0</v>
      </c>
      <c r="F72" s="30"/>
      <c r="G72" s="239">
        <v>0</v>
      </c>
      <c r="I72" s="239">
        <v>0</v>
      </c>
      <c r="J72" s="30"/>
      <c r="K72" s="239">
        <v>0</v>
      </c>
      <c r="L72" s="504"/>
      <c r="M72" s="504"/>
      <c r="N72" s="1"/>
      <c r="O72" s="3"/>
      <c r="P72" s="1"/>
      <c r="Q72" s="1"/>
      <c r="R72" s="1"/>
      <c r="S72" s="1"/>
    </row>
    <row r="73" spans="3:19" s="40" customFormat="1">
      <c r="C73" s="115" t="s">
        <v>1</v>
      </c>
      <c r="D73" s="23"/>
      <c r="E73" s="573">
        <v>6793.4</v>
      </c>
      <c r="F73" s="116"/>
      <c r="G73" s="574">
        <v>6693.3</v>
      </c>
      <c r="I73" s="573">
        <v>6894</v>
      </c>
      <c r="J73" s="116"/>
      <c r="K73" s="573">
        <v>6201</v>
      </c>
      <c r="L73" s="22"/>
      <c r="M73" s="22"/>
      <c r="N73" s="1"/>
      <c r="O73" s="3"/>
      <c r="P73" s="1"/>
      <c r="Q73" s="1"/>
      <c r="R73" s="1"/>
      <c r="S73" s="1"/>
    </row>
    <row r="74" spans="3:19" s="40" customFormat="1">
      <c r="C74" s="117"/>
      <c r="D74" s="23"/>
      <c r="E74" s="118"/>
      <c r="F74" s="116"/>
      <c r="G74" s="119"/>
      <c r="I74" s="118"/>
      <c r="J74" s="116"/>
      <c r="K74" s="119"/>
      <c r="L74" s="22"/>
      <c r="M74" s="22"/>
      <c r="N74" s="1"/>
      <c r="O74" s="3"/>
      <c r="P74" s="1"/>
      <c r="Q74" s="1"/>
      <c r="R74" s="1"/>
      <c r="S74" s="1"/>
    </row>
    <row r="75" spans="3:19" ht="15">
      <c r="C75" s="56" t="s">
        <v>127</v>
      </c>
      <c r="E75" s="57" t="str">
        <f>+E68</f>
        <v>Q2 2025</v>
      </c>
      <c r="G75" s="58" t="str">
        <f>+G68</f>
        <v>Q2 2024</v>
      </c>
      <c r="I75" s="57" t="str">
        <f>I68</f>
        <v>Q1 2025</v>
      </c>
      <c r="J75" s="23"/>
      <c r="K75" s="503" t="str">
        <f>K68</f>
        <v>Q1 2024</v>
      </c>
      <c r="M75" s="214"/>
      <c r="O75" s="3"/>
    </row>
    <row r="76" spans="3:19">
      <c r="C76" s="76" t="s">
        <v>2</v>
      </c>
      <c r="D76" s="30"/>
      <c r="E76" s="239">
        <v>0</v>
      </c>
      <c r="F76" s="30"/>
      <c r="G76" s="239">
        <v>453.8</v>
      </c>
      <c r="H76" s="51"/>
      <c r="I76" s="239">
        <v>0</v>
      </c>
      <c r="J76" s="30"/>
      <c r="K76" s="239">
        <v>1365</v>
      </c>
      <c r="L76" s="504"/>
      <c r="M76" s="504"/>
      <c r="O76" s="3"/>
    </row>
    <row r="77" spans="3:19">
      <c r="C77" s="76" t="s">
        <v>6</v>
      </c>
      <c r="D77" s="30"/>
      <c r="E77" s="239">
        <v>227.7</v>
      </c>
      <c r="F77" s="30"/>
      <c r="G77" s="239">
        <v>291</v>
      </c>
      <c r="I77" s="239">
        <v>168</v>
      </c>
      <c r="J77" s="30"/>
      <c r="K77" s="239">
        <v>361</v>
      </c>
      <c r="L77" s="504"/>
      <c r="M77" s="504"/>
      <c r="O77" s="3"/>
    </row>
    <row r="78" spans="3:19">
      <c r="C78" s="76" t="s">
        <v>13</v>
      </c>
      <c r="D78" s="30"/>
      <c r="E78" s="239">
        <v>112</v>
      </c>
      <c r="F78" s="30"/>
      <c r="G78" s="239">
        <v>183.1</v>
      </c>
      <c r="I78" s="239">
        <v>138</v>
      </c>
      <c r="J78" s="30"/>
      <c r="K78" s="239">
        <v>352</v>
      </c>
      <c r="L78" s="504"/>
      <c r="M78" s="504"/>
      <c r="O78" s="3"/>
    </row>
    <row r="79" spans="3:19">
      <c r="C79" s="81" t="s">
        <v>12</v>
      </c>
      <c r="D79" s="30"/>
      <c r="E79" s="600">
        <v>339.7</v>
      </c>
      <c r="F79" s="30"/>
      <c r="G79" s="600">
        <v>927</v>
      </c>
      <c r="I79" s="404">
        <v>306</v>
      </c>
      <c r="J79" s="87"/>
      <c r="K79" s="404">
        <v>2079</v>
      </c>
      <c r="L79" s="504"/>
      <c r="M79" s="504"/>
      <c r="O79" s="3"/>
    </row>
    <row r="80" spans="3:19">
      <c r="C80" s="76" t="s">
        <v>4</v>
      </c>
      <c r="D80" s="30"/>
      <c r="E80" s="600">
        <v>0</v>
      </c>
      <c r="F80" s="30"/>
      <c r="G80" s="600">
        <v>115.9</v>
      </c>
      <c r="I80" s="239">
        <v>0</v>
      </c>
      <c r="J80" s="30"/>
      <c r="K80" s="239">
        <v>613</v>
      </c>
      <c r="L80" s="504"/>
      <c r="M80" s="504"/>
      <c r="O80" s="3"/>
    </row>
    <row r="81" spans="3:15">
      <c r="C81" s="76" t="s">
        <v>10</v>
      </c>
      <c r="D81" s="30"/>
      <c r="E81" s="239">
        <v>57.5</v>
      </c>
      <c r="F81" s="30"/>
      <c r="G81" s="239">
        <v>109.6</v>
      </c>
      <c r="I81" s="239">
        <v>75</v>
      </c>
      <c r="J81" s="30"/>
      <c r="K81" s="239">
        <v>221</v>
      </c>
      <c r="L81" s="504"/>
      <c r="M81" s="504"/>
      <c r="O81" s="3"/>
    </row>
    <row r="82" spans="3:15">
      <c r="C82" s="86" t="s">
        <v>102</v>
      </c>
      <c r="D82" s="30"/>
      <c r="E82" s="600">
        <v>57.5</v>
      </c>
      <c r="F82" s="30"/>
      <c r="G82" s="600">
        <v>225.6</v>
      </c>
      <c r="I82" s="403">
        <v>75</v>
      </c>
      <c r="J82" s="238"/>
      <c r="K82" s="403">
        <v>834</v>
      </c>
      <c r="L82" s="504"/>
      <c r="M82" s="504"/>
      <c r="O82" s="3"/>
    </row>
    <row r="83" spans="3:15">
      <c r="C83" s="120" t="s">
        <v>1</v>
      </c>
      <c r="D83" s="59"/>
      <c r="E83" s="571">
        <v>397.2</v>
      </c>
      <c r="F83" s="59"/>
      <c r="G83" s="571">
        <v>1153.5</v>
      </c>
      <c r="H83" s="51"/>
      <c r="I83" s="601">
        <v>381</v>
      </c>
      <c r="J83" s="59"/>
      <c r="K83" s="571">
        <v>2912</v>
      </c>
      <c r="L83" s="262"/>
      <c r="M83" s="262"/>
      <c r="N83" s="51"/>
      <c r="O83" s="3"/>
    </row>
    <row r="84" spans="3:15">
      <c r="H84" s="51"/>
      <c r="I84" s="263"/>
      <c r="J84" s="59"/>
      <c r="K84" s="263"/>
      <c r="L84" s="262"/>
      <c r="N84" s="51"/>
      <c r="O84" s="3"/>
    </row>
    <row r="85" spans="3:15" ht="15.5">
      <c r="C85" s="73" t="s">
        <v>124</v>
      </c>
      <c r="D85" s="262"/>
      <c r="E85" s="263"/>
      <c r="F85" s="262"/>
      <c r="G85" s="263"/>
      <c r="H85" s="51"/>
      <c r="I85" s="263"/>
      <c r="J85" s="59"/>
      <c r="K85" s="263"/>
      <c r="L85" s="262"/>
      <c r="N85" s="51"/>
      <c r="O85" s="3"/>
    </row>
    <row r="86" spans="3:15" ht="15.5">
      <c r="C86" s="73"/>
      <c r="D86" s="262"/>
      <c r="E86" s="263"/>
      <c r="F86" s="262"/>
      <c r="G86" s="263"/>
      <c r="H86" s="51"/>
      <c r="I86" s="263"/>
      <c r="J86" s="59"/>
      <c r="K86" s="263"/>
      <c r="L86" s="262"/>
      <c r="N86" s="51"/>
      <c r="O86" s="3"/>
    </row>
    <row r="87" spans="3:15" ht="15">
      <c r="C87" s="266" t="s">
        <v>128</v>
      </c>
      <c r="E87" s="266" t="str">
        <f>E75</f>
        <v>Q2 2025</v>
      </c>
      <c r="G87" s="266" t="str">
        <f>G75</f>
        <v>Q2 2024</v>
      </c>
      <c r="H87" s="51"/>
      <c r="I87" s="266" t="str">
        <f>I75</f>
        <v>Q1 2025</v>
      </c>
      <c r="J87" s="23"/>
      <c r="K87" s="266" t="str">
        <f>K75</f>
        <v>Q1 2024</v>
      </c>
      <c r="L87" s="214"/>
      <c r="N87" s="51"/>
      <c r="O87" s="3"/>
    </row>
    <row r="88" spans="3:15">
      <c r="C88" s="76" t="s">
        <v>2</v>
      </c>
      <c r="D88" s="30"/>
      <c r="E88" s="239">
        <v>4.0999999999999996</v>
      </c>
      <c r="F88" s="30"/>
      <c r="G88" s="239">
        <v>1.4</v>
      </c>
      <c r="H88" s="51"/>
      <c r="I88" s="239">
        <v>12</v>
      </c>
      <c r="J88" s="30"/>
      <c r="K88" s="239">
        <v>14</v>
      </c>
      <c r="L88" s="386"/>
      <c r="N88" s="51"/>
      <c r="O88" s="3"/>
    </row>
    <row r="89" spans="3:15">
      <c r="C89" s="76" t="s">
        <v>6</v>
      </c>
      <c r="D89" s="30"/>
      <c r="E89" s="566">
        <v>4370.6000000000004</v>
      </c>
      <c r="F89" s="30"/>
      <c r="G89" s="566">
        <v>3266.9</v>
      </c>
      <c r="H89" s="51"/>
      <c r="I89" s="239">
        <v>3086</v>
      </c>
      <c r="J89" s="30"/>
      <c r="K89" s="239">
        <v>3146</v>
      </c>
      <c r="L89" s="386"/>
      <c r="N89" s="51"/>
      <c r="O89" s="3"/>
    </row>
    <row r="90" spans="3:15">
      <c r="C90" s="76" t="s">
        <v>13</v>
      </c>
      <c r="D90" s="30"/>
      <c r="E90" s="566">
        <v>322.8</v>
      </c>
      <c r="F90" s="30"/>
      <c r="G90" s="566">
        <v>990.5</v>
      </c>
      <c r="H90" s="51"/>
      <c r="I90" s="239">
        <v>433</v>
      </c>
      <c r="J90" s="30"/>
      <c r="K90" s="239">
        <v>880</v>
      </c>
      <c r="L90" s="386"/>
      <c r="N90" s="51"/>
      <c r="O90" s="3"/>
    </row>
    <row r="91" spans="3:15" hidden="1">
      <c r="C91" s="76" t="s">
        <v>8</v>
      </c>
      <c r="D91" s="30"/>
      <c r="E91" s="602">
        <v>0</v>
      </c>
      <c r="F91" s="30"/>
      <c r="G91" s="566">
        <v>0</v>
      </c>
      <c r="H91" s="51"/>
      <c r="I91" s="569">
        <v>0</v>
      </c>
      <c r="J91" s="30"/>
      <c r="K91" s="239">
        <v>0</v>
      </c>
      <c r="L91" s="386"/>
      <c r="N91" s="51"/>
      <c r="O91" s="3"/>
    </row>
    <row r="92" spans="3:15">
      <c r="C92" s="271" t="s">
        <v>1</v>
      </c>
      <c r="E92" s="603">
        <v>4697.5</v>
      </c>
      <c r="F92" s="82"/>
      <c r="G92" s="603">
        <v>4259.8999999999996</v>
      </c>
      <c r="H92" s="51"/>
      <c r="I92" s="603">
        <v>3531</v>
      </c>
      <c r="J92" s="82"/>
      <c r="K92" s="603">
        <v>4039</v>
      </c>
      <c r="L92" s="510"/>
      <c r="N92" s="51"/>
      <c r="O92" s="3"/>
    </row>
    <row r="93" spans="3:15">
      <c r="E93" s="470"/>
      <c r="H93" s="51"/>
      <c r="N93" s="51"/>
      <c r="O93" s="3"/>
    </row>
    <row r="94" spans="3:15" ht="22" customHeight="1">
      <c r="O94" s="3"/>
    </row>
    <row r="95" spans="3:15" ht="106" customHeight="1">
      <c r="C95" s="619" t="s">
        <v>129</v>
      </c>
      <c r="D95" s="619"/>
      <c r="E95" s="619"/>
      <c r="F95" s="619"/>
      <c r="G95" s="619"/>
    </row>
    <row r="99" spans="8:14">
      <c r="H99" s="51"/>
      <c r="N99" s="51"/>
    </row>
    <row r="100" spans="8:14">
      <c r="H100" s="51"/>
      <c r="N100" s="51"/>
    </row>
  </sheetData>
  <mergeCells count="1">
    <mergeCell ref="C95:G95"/>
  </mergeCells>
  <printOptions horizontalCentered="1" verticalCentered="1"/>
  <pageMargins left="0.23622047244094491" right="0.23622047244094491" top="0.74803149606299213" bottom="0.74803149606299213" header="0.31496062992125984" footer="0.31496062992125984"/>
  <pageSetup paperSize="9" scale="50" orientation="portrait" r:id="rId1"/>
  <headerFooter differentFirst="1">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8172-34D4-48B8-B13B-84CF52BC2598}">
  <sheetPr>
    <pageSetUpPr fitToPage="1"/>
  </sheetPr>
  <dimension ref="A1:V146"/>
  <sheetViews>
    <sheetView showGridLines="0" zoomScaleNormal="70" zoomScaleSheetLayoutView="100" workbookViewId="0">
      <selection activeCell="R88" sqref="R88"/>
    </sheetView>
  </sheetViews>
  <sheetFormatPr defaultColWidth="9.1796875" defaultRowHeight="14"/>
  <cols>
    <col min="1" max="1" width="9.1796875" style="1"/>
    <col min="2" max="2" width="33.453125" style="1" customWidth="1"/>
    <col min="3" max="4" width="10.54296875" style="1" customWidth="1"/>
    <col min="5" max="5" width="8" style="1" customWidth="1"/>
    <col min="6" max="6" width="10.54296875" style="1" customWidth="1"/>
    <col min="7" max="7" width="10.54296875" style="1" hidden="1" customWidth="1"/>
    <col min="8" max="8" width="5.08984375" style="1" hidden="1" customWidth="1"/>
    <col min="9" max="9" width="4.453125" style="1" hidden="1" customWidth="1"/>
    <col min="10" max="10" width="36.453125" style="1" hidden="1" customWidth="1"/>
    <col min="11" max="12" width="10.54296875" style="1" hidden="1" customWidth="1"/>
    <col min="13" max="13" width="9.26953125" style="1" customWidth="1"/>
    <col min="14" max="15" width="10.54296875" style="1" hidden="1" customWidth="1"/>
    <col min="16" max="16" width="8" style="1" hidden="1" customWidth="1"/>
    <col min="17" max="17" width="1.54296875" style="1" customWidth="1"/>
    <col min="18" max="18" width="11.453125" style="1" customWidth="1"/>
    <col min="19" max="19" width="9.26953125" style="1" bestFit="1" customWidth="1"/>
    <col min="20" max="22" width="9.26953125" style="1" customWidth="1"/>
    <col min="23" max="16384" width="9.1796875" style="1"/>
  </cols>
  <sheetData>
    <row r="1" spans="2:22">
      <c r="Q1" s="2"/>
      <c r="R1" s="2"/>
      <c r="S1" s="2"/>
      <c r="T1" s="2"/>
      <c r="U1" s="2"/>
      <c r="V1" s="2"/>
    </row>
    <row r="2" spans="2:22" ht="15.75" customHeight="1">
      <c r="B2" s="316" t="s">
        <v>141</v>
      </c>
      <c r="C2" s="316"/>
      <c r="D2" s="316"/>
      <c r="E2" s="316"/>
      <c r="F2" s="316"/>
      <c r="G2" s="316"/>
      <c r="H2" s="316"/>
      <c r="I2" s="316"/>
      <c r="J2" s="2"/>
      <c r="K2" s="2"/>
      <c r="L2" s="2"/>
      <c r="M2" s="2"/>
      <c r="N2" s="2"/>
      <c r="O2" s="2"/>
      <c r="P2" s="2"/>
      <c r="Q2" s="2"/>
      <c r="R2" s="3"/>
      <c r="S2" s="3"/>
      <c r="T2" s="3"/>
      <c r="U2" s="3"/>
      <c r="V2" s="3"/>
    </row>
    <row r="3" spans="2:22" ht="14.5" customHeight="1" thickBot="1">
      <c r="B3" s="317"/>
      <c r="C3" s="317"/>
      <c r="D3" s="317"/>
      <c r="E3" s="317"/>
      <c r="F3" s="317"/>
      <c r="G3" s="316"/>
      <c r="H3" s="316"/>
      <c r="I3" s="316"/>
      <c r="J3" s="2"/>
      <c r="K3" s="2"/>
      <c r="L3" s="2"/>
      <c r="M3" s="2"/>
      <c r="N3" s="2"/>
      <c r="O3" s="2"/>
      <c r="P3" s="2"/>
      <c r="Q3" s="2"/>
      <c r="R3" s="3"/>
      <c r="S3" s="3"/>
      <c r="T3" s="3"/>
      <c r="U3" s="3"/>
      <c r="V3" s="3"/>
    </row>
    <row r="4" spans="2:22">
      <c r="B4" s="121"/>
      <c r="C4" s="121"/>
      <c r="D4" s="121"/>
      <c r="E4" s="121"/>
      <c r="F4" s="121"/>
      <c r="G4" s="121"/>
      <c r="H4" s="121"/>
      <c r="I4" s="121"/>
      <c r="Q4" s="2"/>
      <c r="R4" s="3"/>
      <c r="S4" s="3"/>
      <c r="T4" s="3"/>
      <c r="U4" s="3"/>
      <c r="V4" s="3"/>
    </row>
    <row r="5" spans="2:22">
      <c r="B5" s="5" t="s">
        <v>33</v>
      </c>
      <c r="C5" s="74" t="s">
        <v>112</v>
      </c>
      <c r="D5" s="6" t="s">
        <v>113</v>
      </c>
      <c r="E5" s="7" t="s">
        <v>35</v>
      </c>
      <c r="F5" s="74" t="s">
        <v>36</v>
      </c>
      <c r="G5" s="213"/>
      <c r="H5" s="213" t="s">
        <v>7</v>
      </c>
      <c r="J5" s="211"/>
      <c r="K5" s="212"/>
      <c r="L5" s="213"/>
      <c r="M5" s="213"/>
      <c r="N5" s="212"/>
      <c r="O5" s="213"/>
      <c r="P5" s="213" t="str">
        <f>+H5</f>
        <v>∆yoy</v>
      </c>
      <c r="Q5" s="141"/>
      <c r="R5" s="141"/>
      <c r="S5" s="3"/>
      <c r="T5" s="3"/>
      <c r="U5" s="3"/>
      <c r="V5" s="3"/>
    </row>
    <row r="6" spans="2:22">
      <c r="B6" s="122" t="s">
        <v>0</v>
      </c>
      <c r="C6" s="318">
        <v>49.5</v>
      </c>
      <c r="D6" s="318">
        <v>51</v>
      </c>
      <c r="E6" s="318">
        <v>51.8</v>
      </c>
      <c r="F6" s="318">
        <v>53.7</v>
      </c>
      <c r="H6" s="178"/>
      <c r="J6" s="178"/>
      <c r="K6" s="22"/>
      <c r="L6" s="178"/>
      <c r="M6" s="320"/>
      <c r="N6" s="320"/>
      <c r="O6" s="320"/>
      <c r="P6" s="320"/>
      <c r="Q6" s="8"/>
      <c r="S6" s="8"/>
      <c r="T6" s="8"/>
      <c r="U6" s="8"/>
      <c r="V6" s="8"/>
    </row>
    <row r="7" spans="2:22">
      <c r="B7" s="122" t="s">
        <v>5</v>
      </c>
      <c r="C7" s="318">
        <v>35.200000000000003</v>
      </c>
      <c r="D7" s="318">
        <v>34.200000000000003</v>
      </c>
      <c r="E7" s="318">
        <v>34.4</v>
      </c>
      <c r="F7" s="318">
        <v>33.4</v>
      </c>
      <c r="H7" s="17"/>
      <c r="J7" s="17"/>
      <c r="K7" s="22"/>
      <c r="L7" s="17"/>
      <c r="M7" s="320"/>
      <c r="N7" s="320"/>
      <c r="O7" s="320"/>
      <c r="P7" s="320"/>
      <c r="Q7" s="9"/>
      <c r="S7" s="9"/>
      <c r="T7" s="9"/>
      <c r="U7" s="9"/>
      <c r="V7" s="9"/>
    </row>
    <row r="8" spans="2:22">
      <c r="B8" s="122" t="s">
        <v>20</v>
      </c>
      <c r="C8" s="318">
        <v>29.5</v>
      </c>
      <c r="D8" s="318">
        <v>29.9</v>
      </c>
      <c r="E8" s="318">
        <v>31</v>
      </c>
      <c r="F8" s="318">
        <v>30.9</v>
      </c>
      <c r="H8" s="17"/>
      <c r="J8" s="490"/>
      <c r="K8" s="22"/>
      <c r="L8" s="17"/>
      <c r="M8" s="320"/>
      <c r="N8" s="320"/>
      <c r="O8" s="320"/>
      <c r="P8" s="320"/>
      <c r="Q8" s="9"/>
      <c r="S8" s="9"/>
      <c r="T8" s="9"/>
      <c r="U8" s="9"/>
      <c r="V8" s="9"/>
    </row>
    <row r="9" spans="2:22" ht="15" customHeight="1">
      <c r="B9" s="123" t="s">
        <v>22</v>
      </c>
      <c r="C9" s="323">
        <v>18</v>
      </c>
      <c r="D9" s="323">
        <v>18.100000000000001</v>
      </c>
      <c r="E9" s="323">
        <v>19</v>
      </c>
      <c r="F9" s="323">
        <v>18.8</v>
      </c>
      <c r="H9" s="17"/>
      <c r="I9" s="166"/>
      <c r="J9" s="490"/>
      <c r="K9" s="22"/>
      <c r="L9" s="17"/>
      <c r="M9" s="325"/>
      <c r="N9" s="325"/>
      <c r="O9" s="325"/>
      <c r="P9" s="325"/>
      <c r="Q9" s="9"/>
      <c r="S9" s="9"/>
      <c r="T9" s="9"/>
      <c r="U9" s="9"/>
      <c r="V9" s="9"/>
    </row>
    <row r="10" spans="2:22">
      <c r="B10" s="123" t="s">
        <v>23</v>
      </c>
      <c r="C10" s="323">
        <v>3.6</v>
      </c>
      <c r="D10" s="323">
        <v>3.8</v>
      </c>
      <c r="E10" s="323">
        <v>3.6</v>
      </c>
      <c r="F10" s="323">
        <v>3.6</v>
      </c>
      <c r="H10" s="17"/>
      <c r="J10" s="17"/>
      <c r="K10" s="22"/>
      <c r="L10" s="17"/>
      <c r="M10" s="325"/>
      <c r="N10" s="325"/>
      <c r="O10" s="325"/>
      <c r="P10" s="325"/>
      <c r="Q10" s="9"/>
      <c r="S10" s="9"/>
      <c r="T10" s="9"/>
      <c r="U10" s="9"/>
      <c r="V10" s="9"/>
    </row>
    <row r="11" spans="2:22" s="11" customFormat="1">
      <c r="B11" s="123" t="s">
        <v>21</v>
      </c>
      <c r="C11" s="323">
        <v>4.3</v>
      </c>
      <c r="D11" s="323">
        <v>4.2</v>
      </c>
      <c r="E11" s="323">
        <v>4.5</v>
      </c>
      <c r="F11" s="323">
        <v>4.5999999999999996</v>
      </c>
      <c r="G11" s="1"/>
      <c r="H11" s="178"/>
      <c r="I11" s="1"/>
      <c r="J11" s="178"/>
      <c r="K11" s="22"/>
      <c r="L11" s="178"/>
      <c r="M11" s="325"/>
      <c r="N11" s="325"/>
      <c r="O11" s="325"/>
      <c r="P11" s="325"/>
      <c r="Q11" s="9"/>
      <c r="R11" s="3"/>
      <c r="S11" s="9"/>
      <c r="T11" s="9"/>
      <c r="U11" s="9"/>
      <c r="V11" s="9"/>
    </row>
    <row r="12" spans="2:22">
      <c r="B12" s="123" t="s">
        <v>42</v>
      </c>
      <c r="C12" s="323">
        <v>3.8</v>
      </c>
      <c r="D12" s="323">
        <v>3.8</v>
      </c>
      <c r="E12" s="323">
        <v>3.8</v>
      </c>
      <c r="F12" s="323">
        <v>3.8</v>
      </c>
      <c r="H12" s="17"/>
      <c r="J12" s="17"/>
      <c r="K12" s="22"/>
      <c r="L12" s="17"/>
      <c r="M12" s="325"/>
      <c r="N12" s="325"/>
      <c r="O12" s="325"/>
      <c r="P12" s="325"/>
      <c r="Q12" s="3"/>
      <c r="R12" s="3"/>
      <c r="S12" s="3"/>
      <c r="T12" s="3"/>
      <c r="U12" s="3"/>
      <c r="V12" s="3"/>
    </row>
    <row r="13" spans="2:22">
      <c r="B13" s="122" t="s">
        <v>87</v>
      </c>
      <c r="C13" s="318">
        <v>0</v>
      </c>
      <c r="D13" s="318">
        <v>1.4</v>
      </c>
      <c r="E13" s="318">
        <v>0</v>
      </c>
      <c r="F13" s="318">
        <v>2.2999999999999998</v>
      </c>
      <c r="G13" s="491"/>
      <c r="H13" s="17"/>
      <c r="I13" s="491"/>
      <c r="J13" s="17"/>
      <c r="K13" s="22"/>
      <c r="L13" s="17"/>
      <c r="M13" s="320"/>
      <c r="N13" s="320"/>
      <c r="O13" s="320"/>
      <c r="P13" s="320"/>
      <c r="Q13" s="3"/>
      <c r="R13" s="3"/>
      <c r="S13" s="3"/>
      <c r="T13" s="141"/>
      <c r="U13" s="141"/>
      <c r="V13" s="141"/>
    </row>
    <row r="14" spans="2:22">
      <c r="B14" s="13" t="s">
        <v>1</v>
      </c>
      <c r="C14" s="14">
        <v>114.3</v>
      </c>
      <c r="D14" s="14">
        <v>116.6</v>
      </c>
      <c r="E14" s="14">
        <v>117.1</v>
      </c>
      <c r="F14" s="14">
        <v>120.2</v>
      </c>
      <c r="G14" s="259"/>
      <c r="H14" s="259"/>
      <c r="J14" s="126"/>
      <c r="K14" s="471"/>
      <c r="L14" s="471"/>
      <c r="M14" s="346"/>
      <c r="N14" s="346"/>
      <c r="O14" s="346"/>
      <c r="P14" s="346"/>
      <c r="Q14" s="8"/>
      <c r="R14" s="494"/>
      <c r="S14" s="8"/>
      <c r="T14" s="8"/>
      <c r="U14" s="8"/>
      <c r="V14" s="8"/>
    </row>
    <row r="15" spans="2:22" ht="14" customHeight="1">
      <c r="B15" s="79" t="s">
        <v>43</v>
      </c>
      <c r="C15" s="330"/>
      <c r="D15" s="331"/>
      <c r="E15" s="124"/>
      <c r="F15" s="124"/>
      <c r="G15" s="472"/>
      <c r="H15" s="472"/>
      <c r="I15" s="472"/>
      <c r="J15" s="345"/>
      <c r="K15" s="345"/>
      <c r="L15" s="345"/>
      <c r="M15" s="345"/>
      <c r="N15" s="80"/>
      <c r="O15" s="80"/>
      <c r="P15" s="80"/>
      <c r="Q15" s="493"/>
      <c r="R15" s="493"/>
      <c r="S15" s="493"/>
      <c r="T15" s="473"/>
      <c r="U15" s="473"/>
      <c r="V15" s="473"/>
    </row>
    <row r="16" spans="2:22">
      <c r="B16" s="79"/>
      <c r="C16" s="330"/>
      <c r="D16" s="331"/>
      <c r="E16" s="124"/>
      <c r="F16" s="124"/>
      <c r="G16" s="472"/>
      <c r="H16" s="472"/>
      <c r="I16" s="472"/>
      <c r="J16" s="345"/>
      <c r="K16" s="345"/>
      <c r="L16" s="345"/>
      <c r="M16" s="345"/>
      <c r="N16" s="80"/>
      <c r="O16" s="80"/>
      <c r="P16" s="80"/>
      <c r="Q16" s="493"/>
      <c r="R16" s="493"/>
      <c r="S16" s="493"/>
      <c r="T16" s="15"/>
      <c r="U16" s="15"/>
      <c r="V16" s="15"/>
    </row>
    <row r="17" spans="2:22" ht="15">
      <c r="B17" s="5" t="s">
        <v>85</v>
      </c>
      <c r="C17" s="74" t="str">
        <f>C5</f>
        <v>Q2 2025</v>
      </c>
      <c r="D17" s="6" t="str">
        <f>D5</f>
        <v>Q2 2024</v>
      </c>
      <c r="E17" s="7" t="str">
        <f>E5</f>
        <v>Q1 2025</v>
      </c>
      <c r="F17" s="492" t="str">
        <f>F5</f>
        <v>Q1 2024</v>
      </c>
      <c r="G17" s="472"/>
      <c r="H17" s="472"/>
      <c r="I17" s="472"/>
      <c r="J17" s="345"/>
      <c r="K17" s="345"/>
      <c r="L17" s="345"/>
      <c r="M17" s="345"/>
      <c r="N17" s="80"/>
      <c r="O17" s="80"/>
      <c r="P17" s="80"/>
      <c r="Q17" s="493"/>
      <c r="R17" s="493"/>
      <c r="S17" s="493"/>
      <c r="T17" s="15"/>
      <c r="U17" s="15"/>
      <c r="V17" s="15"/>
    </row>
    <row r="18" spans="2:22">
      <c r="B18" s="122" t="s">
        <v>0</v>
      </c>
      <c r="C18" s="318">
        <v>31.2</v>
      </c>
      <c r="D18" s="318">
        <v>31.9</v>
      </c>
      <c r="E18" s="318">
        <v>31.1</v>
      </c>
      <c r="F18" s="318">
        <v>31.9</v>
      </c>
      <c r="G18" s="472"/>
      <c r="H18" s="472"/>
      <c r="I18" s="472"/>
      <c r="J18" s="345"/>
      <c r="K18" s="345"/>
      <c r="L18" s="345"/>
      <c r="M18" s="345"/>
      <c r="N18" s="80"/>
      <c r="O18" s="80"/>
      <c r="P18" s="80"/>
      <c r="Q18" s="493"/>
      <c r="R18" s="493"/>
      <c r="S18" s="493"/>
      <c r="T18" s="15"/>
      <c r="U18" s="15"/>
      <c r="V18" s="15"/>
    </row>
    <row r="19" spans="2:22">
      <c r="B19" s="122" t="s">
        <v>5</v>
      </c>
      <c r="C19" s="318">
        <v>12.7</v>
      </c>
      <c r="D19" s="318">
        <v>12.6</v>
      </c>
      <c r="E19" s="318">
        <v>12.7</v>
      </c>
      <c r="F19" s="318">
        <v>12.6</v>
      </c>
      <c r="G19" s="472"/>
      <c r="H19" s="472"/>
      <c r="I19" s="472"/>
      <c r="J19" s="345"/>
      <c r="K19" s="345"/>
      <c r="L19" s="345"/>
      <c r="M19" s="345"/>
      <c r="N19" s="80"/>
      <c r="O19" s="80"/>
      <c r="P19" s="80"/>
      <c r="Q19" s="493"/>
      <c r="R19" s="493"/>
      <c r="S19" s="493"/>
      <c r="T19" s="15"/>
      <c r="U19" s="15"/>
      <c r="V19" s="15"/>
    </row>
    <row r="20" spans="2:22">
      <c r="B20" s="122" t="s">
        <v>20</v>
      </c>
      <c r="C20" s="318">
        <v>25</v>
      </c>
      <c r="D20" s="318">
        <v>24.5</v>
      </c>
      <c r="E20" s="318">
        <v>24.9</v>
      </c>
      <c r="F20" s="318">
        <v>24.4</v>
      </c>
      <c r="G20" s="472"/>
      <c r="H20" s="472"/>
      <c r="I20" s="472"/>
      <c r="J20" s="345"/>
      <c r="K20" s="345"/>
      <c r="L20" s="345"/>
      <c r="M20" s="345"/>
      <c r="N20" s="80"/>
      <c r="O20" s="80"/>
      <c r="P20" s="80"/>
      <c r="Q20" s="493"/>
      <c r="R20" s="493"/>
      <c r="S20" s="493"/>
      <c r="T20" s="15"/>
      <c r="U20" s="15"/>
      <c r="V20" s="15"/>
    </row>
    <row r="21" spans="2:22">
      <c r="B21" s="123" t="s">
        <v>22</v>
      </c>
      <c r="C21" s="323">
        <v>16</v>
      </c>
      <c r="D21" s="323">
        <v>15.8</v>
      </c>
      <c r="E21" s="323">
        <v>16</v>
      </c>
      <c r="F21" s="323">
        <v>15.7</v>
      </c>
      <c r="G21" s="472"/>
      <c r="H21" s="472"/>
      <c r="I21" s="472"/>
      <c r="J21" s="345"/>
      <c r="K21" s="345"/>
      <c r="L21" s="345"/>
      <c r="M21" s="345"/>
      <c r="N21" s="80"/>
      <c r="O21" s="80"/>
      <c r="P21" s="80"/>
      <c r="Q21" s="493"/>
      <c r="R21" s="493"/>
      <c r="S21" s="493"/>
      <c r="T21" s="15"/>
      <c r="U21" s="15"/>
      <c r="V21" s="15"/>
    </row>
    <row r="22" spans="2:22">
      <c r="B22" s="123" t="s">
        <v>23</v>
      </c>
      <c r="C22" s="323">
        <v>2.2000000000000002</v>
      </c>
      <c r="D22" s="323">
        <v>2.1</v>
      </c>
      <c r="E22" s="323">
        <v>2.2000000000000002</v>
      </c>
      <c r="F22" s="323">
        <v>2.1</v>
      </c>
      <c r="G22" s="472"/>
      <c r="H22" s="472"/>
      <c r="I22" s="472"/>
      <c r="J22" s="345"/>
      <c r="K22" s="345"/>
      <c r="L22" s="345"/>
      <c r="M22" s="345"/>
      <c r="N22" s="80"/>
      <c r="O22" s="80"/>
      <c r="P22" s="80"/>
      <c r="Q22" s="493"/>
      <c r="R22" s="493"/>
      <c r="S22" s="493"/>
      <c r="T22" s="15"/>
      <c r="U22" s="15"/>
      <c r="V22" s="15"/>
    </row>
    <row r="23" spans="2:22">
      <c r="B23" s="123" t="s">
        <v>21</v>
      </c>
      <c r="C23" s="323">
        <v>2.7</v>
      </c>
      <c r="D23" s="323">
        <v>2.7</v>
      </c>
      <c r="E23" s="323">
        <v>2.7</v>
      </c>
      <c r="F23" s="323">
        <v>2.7</v>
      </c>
      <c r="G23" s="472"/>
      <c r="H23" s="472"/>
      <c r="I23" s="472"/>
      <c r="J23" s="345"/>
      <c r="K23" s="345"/>
      <c r="L23" s="345"/>
      <c r="M23" s="345"/>
      <c r="N23" s="80"/>
      <c r="O23" s="80"/>
      <c r="P23" s="80"/>
      <c r="Q23" s="493"/>
      <c r="R23" s="493"/>
      <c r="S23" s="493"/>
      <c r="T23" s="15"/>
      <c r="U23" s="15"/>
      <c r="V23" s="15"/>
    </row>
    <row r="24" spans="2:22">
      <c r="B24" s="123" t="s">
        <v>42</v>
      </c>
      <c r="C24" s="323">
        <v>4</v>
      </c>
      <c r="D24" s="323">
        <v>3.9</v>
      </c>
      <c r="E24" s="323">
        <v>4</v>
      </c>
      <c r="F24" s="323">
        <v>3.9</v>
      </c>
      <c r="G24" s="472"/>
      <c r="H24" s="472"/>
      <c r="I24" s="472"/>
      <c r="J24" s="345"/>
      <c r="K24" s="345"/>
      <c r="L24" s="345"/>
      <c r="M24" s="345"/>
      <c r="N24" s="80"/>
      <c r="O24" s="80"/>
      <c r="P24" s="80"/>
      <c r="Q24" s="493"/>
      <c r="R24" s="493"/>
      <c r="S24" s="493"/>
      <c r="T24" s="15"/>
      <c r="U24" s="15"/>
      <c r="V24" s="15"/>
    </row>
    <row r="25" spans="2:22">
      <c r="B25" s="122" t="s">
        <v>87</v>
      </c>
      <c r="C25" s="318">
        <v>0</v>
      </c>
      <c r="D25" s="474">
        <v>0</v>
      </c>
      <c r="E25" s="318">
        <v>0</v>
      </c>
      <c r="F25" s="474">
        <v>1.6</v>
      </c>
      <c r="G25" s="472"/>
      <c r="H25" s="472"/>
      <c r="I25" s="472"/>
      <c r="J25" s="345"/>
      <c r="K25" s="345"/>
      <c r="L25" s="345"/>
      <c r="M25" s="345"/>
      <c r="N25" s="80"/>
      <c r="O25" s="80"/>
      <c r="P25" s="80"/>
      <c r="Q25" s="493"/>
      <c r="R25" s="493"/>
      <c r="S25" s="493"/>
      <c r="T25" s="15"/>
      <c r="U25" s="15"/>
      <c r="V25" s="15"/>
    </row>
    <row r="26" spans="2:22">
      <c r="B26" s="13" t="s">
        <v>1</v>
      </c>
      <c r="C26" s="14">
        <v>68.900000000000006</v>
      </c>
      <c r="D26" s="14">
        <v>69</v>
      </c>
      <c r="E26" s="14">
        <v>68.599999999999994</v>
      </c>
      <c r="F26" s="14">
        <v>70.400000000000006</v>
      </c>
      <c r="G26" s="472"/>
      <c r="H26" s="472"/>
      <c r="I26" s="472"/>
      <c r="J26" s="345"/>
      <c r="K26" s="345"/>
      <c r="L26" s="345"/>
      <c r="M26" s="345"/>
      <c r="N26" s="80"/>
      <c r="O26" s="80"/>
      <c r="P26" s="80"/>
      <c r="Q26" s="493"/>
      <c r="R26" s="493"/>
      <c r="S26" s="493"/>
      <c r="T26" s="15"/>
      <c r="U26" s="15"/>
      <c r="V26" s="15"/>
    </row>
    <row r="27" spans="2:22">
      <c r="B27" s="79" t="s">
        <v>130</v>
      </c>
      <c r="C27" s="330"/>
      <c r="D27" s="331"/>
      <c r="E27" s="124"/>
      <c r="F27" s="124"/>
      <c r="G27" s="472"/>
      <c r="H27" s="472"/>
      <c r="I27" s="472"/>
      <c r="J27" s="345"/>
      <c r="K27" s="345"/>
      <c r="L27" s="345"/>
      <c r="M27" s="345"/>
      <c r="N27" s="80"/>
      <c r="O27" s="80"/>
      <c r="P27" s="80"/>
      <c r="Q27" s="493"/>
      <c r="R27" s="493"/>
      <c r="S27" s="493"/>
      <c r="T27" s="15"/>
      <c r="U27" s="15"/>
      <c r="V27" s="15"/>
    </row>
    <row r="28" spans="2:22">
      <c r="B28" s="79" t="s">
        <v>43</v>
      </c>
      <c r="C28" s="330"/>
      <c r="D28" s="331"/>
      <c r="E28" s="124"/>
      <c r="F28" s="124"/>
      <c r="G28" s="472"/>
      <c r="H28" s="472"/>
      <c r="I28" s="472"/>
      <c r="J28" s="345"/>
      <c r="K28" s="345"/>
      <c r="L28" s="345"/>
      <c r="M28" s="345"/>
      <c r="N28" s="80"/>
      <c r="O28" s="80"/>
      <c r="P28" s="80"/>
      <c r="Q28" s="493"/>
      <c r="R28" s="493"/>
      <c r="S28" s="493"/>
      <c r="T28" s="15"/>
      <c r="U28" s="15"/>
      <c r="V28" s="15"/>
    </row>
    <row r="29" spans="2:22">
      <c r="C29" s="330"/>
      <c r="D29" s="331"/>
      <c r="E29" s="124"/>
      <c r="F29" s="124"/>
      <c r="G29" s="472"/>
      <c r="H29" s="472"/>
      <c r="I29" s="472"/>
      <c r="J29" s="345"/>
      <c r="K29" s="345"/>
      <c r="L29" s="345"/>
      <c r="M29" s="345"/>
      <c r="N29" s="80"/>
      <c r="O29" s="80"/>
      <c r="P29" s="80"/>
      <c r="Q29" s="493"/>
      <c r="R29" s="493"/>
      <c r="S29" s="493"/>
      <c r="T29" s="15"/>
      <c r="U29" s="15"/>
      <c r="V29" s="15"/>
    </row>
    <row r="30" spans="2:22" ht="23.25" customHeight="1">
      <c r="B30" s="621" t="s">
        <v>142</v>
      </c>
      <c r="C30" s="621"/>
      <c r="D30" s="621"/>
      <c r="E30" s="621"/>
      <c r="F30" s="125"/>
      <c r="G30" s="125"/>
      <c r="H30" s="125"/>
      <c r="I30" s="2"/>
      <c r="J30" s="345"/>
      <c r="K30" s="345"/>
      <c r="L30" s="345"/>
      <c r="M30" s="345"/>
      <c r="N30" s="80"/>
      <c r="O30" s="80"/>
      <c r="P30" s="80"/>
      <c r="Q30" s="493"/>
      <c r="R30" s="493"/>
      <c r="S30" s="493"/>
      <c r="T30" s="15"/>
      <c r="U30" s="15"/>
      <c r="V30" s="15"/>
    </row>
    <row r="31" spans="2:22" ht="16" thickBot="1">
      <c r="B31" s="622"/>
      <c r="C31" s="622"/>
      <c r="D31" s="622"/>
      <c r="E31" s="622"/>
      <c r="F31" s="240"/>
      <c r="G31" s="125"/>
      <c r="H31" s="125"/>
      <c r="I31" s="2"/>
      <c r="J31" s="2"/>
      <c r="K31" s="2"/>
      <c r="L31" s="2"/>
      <c r="M31" s="2"/>
      <c r="N31" s="2"/>
      <c r="O31" s="2"/>
      <c r="P31" s="2"/>
      <c r="Q31" s="493"/>
      <c r="R31" s="493"/>
      <c r="S31" s="493"/>
      <c r="T31" s="15"/>
      <c r="U31" s="15"/>
      <c r="V31" s="15"/>
    </row>
    <row r="32" spans="2:22" ht="15.5">
      <c r="B32" s="125"/>
      <c r="C32" s="125"/>
      <c r="D32" s="125"/>
      <c r="E32" s="125"/>
      <c r="F32" s="125"/>
      <c r="G32" s="125"/>
      <c r="H32" s="125"/>
      <c r="I32" s="2"/>
      <c r="J32" s="2"/>
      <c r="K32" s="2"/>
      <c r="L32" s="2"/>
      <c r="M32" s="2"/>
      <c r="N32" s="2"/>
      <c r="O32" s="2"/>
      <c r="P32" s="2"/>
      <c r="Q32" s="9"/>
      <c r="R32" s="9"/>
      <c r="S32" s="9"/>
      <c r="T32" s="9"/>
      <c r="U32" s="9"/>
      <c r="V32" s="9"/>
    </row>
    <row r="33" spans="2:22" ht="15">
      <c r="B33" s="332" t="s">
        <v>89</v>
      </c>
      <c r="C33" s="333" t="str">
        <f>+C5</f>
        <v>Q2 2025</v>
      </c>
      <c r="D33" s="333" t="str">
        <f>+D5</f>
        <v>Q2 2024</v>
      </c>
      <c r="E33" s="334" t="str">
        <f>+'Group I&amp;N-Retail x quarter'!$E$5</f>
        <v>Q1 2025</v>
      </c>
      <c r="F33" s="333" t="str">
        <f>F17</f>
        <v>Q1 2024</v>
      </c>
      <c r="G33" s="213"/>
      <c r="H33" s="213"/>
      <c r="J33" s="211"/>
      <c r="K33" s="213"/>
      <c r="L33" s="213"/>
      <c r="M33" s="213"/>
      <c r="N33" s="213"/>
      <c r="O33" s="213"/>
      <c r="P33" s="213" t="str">
        <f>P5</f>
        <v>∆yoy</v>
      </c>
      <c r="Q33" s="3"/>
      <c r="R33" s="3"/>
      <c r="S33" s="19"/>
      <c r="T33" s="19"/>
      <c r="U33" s="19"/>
      <c r="V33" s="19"/>
    </row>
    <row r="34" spans="2:22">
      <c r="B34" s="476" t="s">
        <v>40</v>
      </c>
      <c r="C34" s="477">
        <v>37.6</v>
      </c>
      <c r="D34" s="477">
        <v>41.8</v>
      </c>
      <c r="E34" s="477">
        <v>40</v>
      </c>
      <c r="F34" s="477">
        <v>45.5</v>
      </c>
      <c r="G34" s="335"/>
      <c r="H34" s="335"/>
      <c r="J34" s="495"/>
      <c r="K34" s="478"/>
      <c r="L34" s="478"/>
      <c r="M34" s="479"/>
      <c r="N34" s="320"/>
      <c r="O34" s="320"/>
      <c r="P34" s="320"/>
      <c r="Q34" s="3"/>
      <c r="R34" s="3"/>
      <c r="S34" s="3"/>
      <c r="T34" s="3"/>
      <c r="U34" s="3"/>
      <c r="V34" s="3"/>
    </row>
    <row r="35" spans="2:22">
      <c r="B35" s="480" t="s">
        <v>25</v>
      </c>
      <c r="C35" s="481">
        <v>22.3</v>
      </c>
      <c r="D35" s="481">
        <v>24.4</v>
      </c>
      <c r="E35" s="481">
        <v>23.8</v>
      </c>
      <c r="F35" s="481">
        <v>27.4</v>
      </c>
      <c r="G35" s="335"/>
      <c r="H35" s="335"/>
      <c r="J35" s="495"/>
      <c r="K35" s="482"/>
      <c r="L35" s="482"/>
      <c r="M35" s="479"/>
      <c r="N35" s="320"/>
      <c r="O35" s="320"/>
      <c r="P35" s="320"/>
      <c r="Q35" s="3"/>
      <c r="R35" s="3"/>
      <c r="S35" s="3"/>
      <c r="T35" s="3"/>
      <c r="U35" s="3"/>
      <c r="V35" s="3"/>
    </row>
    <row r="36" spans="2:22">
      <c r="B36" s="13" t="s">
        <v>1</v>
      </c>
      <c r="C36" s="18">
        <v>60</v>
      </c>
      <c r="D36" s="18">
        <v>66.2</v>
      </c>
      <c r="E36" s="18">
        <v>63.8</v>
      </c>
      <c r="F36" s="18">
        <v>72.900000000000006</v>
      </c>
      <c r="G36" s="259"/>
      <c r="H36" s="259"/>
      <c r="J36" s="126"/>
      <c r="K36" s="127"/>
      <c r="L36" s="127"/>
      <c r="M36" s="346"/>
      <c r="N36" s="346"/>
      <c r="O36" s="346"/>
      <c r="P36" s="346"/>
      <c r="Q36" s="3"/>
      <c r="R36" s="494"/>
      <c r="S36" s="3"/>
      <c r="T36" s="3"/>
      <c r="U36" s="3"/>
      <c r="V36" s="3"/>
    </row>
    <row r="37" spans="2:22" ht="14" customHeight="1">
      <c r="F37" s="338"/>
      <c r="G37" s="259"/>
      <c r="H37" s="259"/>
      <c r="J37" s="345"/>
      <c r="K37" s="345"/>
      <c r="L37" s="345"/>
      <c r="M37" s="345"/>
      <c r="N37" s="259"/>
      <c r="O37" s="259"/>
      <c r="P37" s="259"/>
      <c r="Q37" s="8"/>
      <c r="R37" s="8"/>
      <c r="S37" s="8"/>
      <c r="T37" s="8"/>
      <c r="U37" s="8"/>
      <c r="V37" s="8"/>
    </row>
    <row r="38" spans="2:22" ht="15">
      <c r="B38" s="332" t="s">
        <v>90</v>
      </c>
      <c r="C38" s="333" t="str">
        <f>C33</f>
        <v>Q2 2025</v>
      </c>
      <c r="D38" s="333" t="str">
        <f>D33</f>
        <v>Q2 2024</v>
      </c>
      <c r="E38" s="333" t="str">
        <f>E33</f>
        <v>Q1 2025</v>
      </c>
      <c r="F38" s="333" t="str">
        <f>F33</f>
        <v>Q1 2024</v>
      </c>
      <c r="G38" s="259"/>
      <c r="H38" s="259"/>
      <c r="J38" s="345"/>
      <c r="K38" s="345"/>
      <c r="L38" s="345"/>
      <c r="M38" s="345"/>
      <c r="N38" s="259"/>
      <c r="O38" s="259"/>
      <c r="P38" s="259"/>
      <c r="Q38" s="8"/>
      <c r="R38" s="8"/>
      <c r="S38" s="8"/>
      <c r="T38" s="8"/>
      <c r="U38" s="8"/>
      <c r="V38" s="8"/>
    </row>
    <row r="39" spans="2:22">
      <c r="B39" s="476" t="s">
        <v>40</v>
      </c>
      <c r="C39" s="477">
        <v>17.8</v>
      </c>
      <c r="D39" s="477">
        <v>17.8</v>
      </c>
      <c r="E39" s="477">
        <v>18.100000000000001</v>
      </c>
      <c r="F39" s="477">
        <v>18.3</v>
      </c>
      <c r="G39" s="259"/>
      <c r="H39" s="259"/>
      <c r="J39" s="345"/>
      <c r="K39" s="345"/>
      <c r="L39" s="345"/>
      <c r="M39" s="345"/>
      <c r="N39" s="259"/>
      <c r="O39" s="259"/>
      <c r="P39" s="259"/>
      <c r="Q39" s="8"/>
      <c r="R39" s="8"/>
      <c r="S39" s="8"/>
      <c r="T39" s="8"/>
      <c r="U39" s="8"/>
      <c r="V39" s="8"/>
    </row>
    <row r="40" spans="2:22">
      <c r="B40" s="480" t="s">
        <v>25</v>
      </c>
      <c r="C40" s="481">
        <v>31</v>
      </c>
      <c r="D40" s="481">
        <v>34.1</v>
      </c>
      <c r="E40" s="483">
        <v>31</v>
      </c>
      <c r="F40" s="483">
        <v>35.9</v>
      </c>
      <c r="G40" s="259"/>
      <c r="H40" s="259"/>
      <c r="J40" s="345"/>
      <c r="K40" s="345"/>
      <c r="L40" s="345"/>
      <c r="M40" s="345"/>
      <c r="N40" s="259"/>
      <c r="O40" s="259"/>
      <c r="P40" s="259"/>
      <c r="Q40" s="8"/>
      <c r="R40" s="8"/>
      <c r="S40" s="8"/>
      <c r="T40" s="8"/>
      <c r="U40" s="8"/>
      <c r="V40" s="8"/>
    </row>
    <row r="41" spans="2:22">
      <c r="B41" s="13" t="s">
        <v>1</v>
      </c>
      <c r="C41" s="18">
        <v>48.8</v>
      </c>
      <c r="D41" s="18">
        <v>51.9</v>
      </c>
      <c r="E41" s="328">
        <v>49.1</v>
      </c>
      <c r="F41" s="328">
        <v>54.2</v>
      </c>
      <c r="G41" s="259"/>
      <c r="H41" s="259"/>
      <c r="J41" s="345"/>
      <c r="K41" s="345"/>
      <c r="L41" s="345"/>
      <c r="M41" s="345"/>
      <c r="N41" s="259"/>
      <c r="O41" s="259"/>
      <c r="P41" s="259"/>
      <c r="Q41" s="8"/>
      <c r="R41" s="8"/>
      <c r="S41" s="8"/>
      <c r="T41" s="8"/>
      <c r="U41" s="8"/>
      <c r="V41" s="8"/>
    </row>
    <row r="42" spans="2:22" ht="34.5">
      <c r="B42" s="484" t="s">
        <v>91</v>
      </c>
      <c r="F42" s="338"/>
      <c r="G42" s="259"/>
      <c r="H42" s="259"/>
      <c r="J42" s="345"/>
      <c r="K42" s="345"/>
      <c r="L42" s="345"/>
      <c r="M42" s="345"/>
      <c r="N42" s="259"/>
      <c r="O42" s="259"/>
      <c r="P42" s="259"/>
      <c r="Q42" s="8"/>
      <c r="R42" s="8"/>
      <c r="S42" s="8"/>
      <c r="T42" s="8"/>
      <c r="U42" s="8"/>
      <c r="V42" s="8"/>
    </row>
    <row r="43" spans="2:22">
      <c r="F43" s="338"/>
      <c r="G43" s="259"/>
      <c r="H43" s="259"/>
      <c r="J43" s="345"/>
      <c r="K43" s="345"/>
      <c r="L43" s="345"/>
      <c r="M43" s="345"/>
      <c r="N43" s="259"/>
      <c r="O43" s="259"/>
      <c r="P43" s="259"/>
      <c r="Q43" s="8"/>
      <c r="R43" s="8"/>
      <c r="S43" s="8"/>
      <c r="T43" s="8"/>
      <c r="U43" s="8"/>
      <c r="V43" s="8"/>
    </row>
    <row r="44" spans="2:22">
      <c r="B44" s="485" t="s">
        <v>131</v>
      </c>
      <c r="J44" s="345"/>
      <c r="K44" s="345"/>
      <c r="L44" s="345"/>
      <c r="M44" s="345"/>
      <c r="Q44" s="9"/>
      <c r="R44" s="9"/>
      <c r="S44" s="9"/>
      <c r="T44" s="9"/>
      <c r="U44" s="9"/>
      <c r="V44" s="9"/>
    </row>
    <row r="45" spans="2:22">
      <c r="J45" s="80"/>
      <c r="K45" s="80"/>
      <c r="L45" s="80"/>
      <c r="M45" s="80"/>
      <c r="Q45" s="9"/>
      <c r="R45" s="9"/>
      <c r="S45" s="9"/>
      <c r="T45" s="9"/>
      <c r="U45" s="9"/>
      <c r="V45" s="9"/>
    </row>
    <row r="46" spans="2:22" ht="15">
      <c r="B46" s="405" t="s">
        <v>108</v>
      </c>
      <c r="C46" s="406" t="str">
        <f>+C5</f>
        <v>Q2 2025</v>
      </c>
      <c r="D46" s="406" t="str">
        <f t="shared" ref="D46:F46" si="0">+D5</f>
        <v>Q2 2024</v>
      </c>
      <c r="E46" s="406" t="str">
        <f t="shared" si="0"/>
        <v>Q1 2025</v>
      </c>
      <c r="F46" s="406" t="str">
        <f t="shared" si="0"/>
        <v>Q1 2024</v>
      </c>
      <c r="G46" s="213"/>
      <c r="H46" s="213">
        <f>H33</f>
        <v>0</v>
      </c>
      <c r="J46" s="496"/>
      <c r="K46" s="213"/>
      <c r="L46" s="213"/>
      <c r="M46" s="213"/>
      <c r="N46" s="213"/>
      <c r="O46" s="213"/>
      <c r="P46" s="213" t="str">
        <f>P33</f>
        <v>∆yoy</v>
      </c>
      <c r="Q46" s="9"/>
      <c r="R46" s="9"/>
      <c r="S46" s="9"/>
      <c r="T46" s="9"/>
      <c r="U46" s="9"/>
      <c r="V46" s="9"/>
    </row>
    <row r="47" spans="2:22">
      <c r="B47" s="122" t="s">
        <v>0</v>
      </c>
      <c r="C47" s="318">
        <v>12.3</v>
      </c>
      <c r="D47" s="318">
        <v>15.3</v>
      </c>
      <c r="E47" s="318">
        <v>13.5</v>
      </c>
      <c r="F47" s="318">
        <v>17.100000000000001</v>
      </c>
      <c r="G47" s="335"/>
      <c r="H47" s="335"/>
      <c r="J47" s="128"/>
      <c r="K47" s="318"/>
      <c r="L47" s="318"/>
      <c r="M47" s="340"/>
      <c r="N47" s="340"/>
      <c r="O47" s="340"/>
      <c r="P47" s="340"/>
      <c r="Q47" s="10"/>
      <c r="R47" s="10"/>
      <c r="S47" s="10"/>
      <c r="T47" s="10"/>
      <c r="U47" s="10"/>
      <c r="V47" s="10"/>
    </row>
    <row r="48" spans="2:22">
      <c r="B48" s="122" t="s">
        <v>5</v>
      </c>
      <c r="C48" s="318">
        <v>15.8</v>
      </c>
      <c r="D48" s="318">
        <v>16.100000000000001</v>
      </c>
      <c r="E48" s="318">
        <v>16.899999999999999</v>
      </c>
      <c r="F48" s="318">
        <v>17</v>
      </c>
      <c r="G48" s="335"/>
      <c r="H48" s="335"/>
      <c r="J48" s="128"/>
      <c r="K48" s="318"/>
      <c r="L48" s="318"/>
      <c r="M48" s="340"/>
      <c r="N48" s="340"/>
      <c r="O48" s="340"/>
      <c r="P48" s="340"/>
    </row>
    <row r="49" spans="1:22">
      <c r="B49" s="13" t="s">
        <v>1</v>
      </c>
      <c r="C49" s="18">
        <v>28.2</v>
      </c>
      <c r="D49" s="18">
        <v>31.4</v>
      </c>
      <c r="E49" s="18">
        <v>30.4</v>
      </c>
      <c r="F49" s="18">
        <v>34.1</v>
      </c>
      <c r="G49" s="259"/>
      <c r="H49" s="259"/>
      <c r="J49" s="126"/>
      <c r="K49" s="471"/>
      <c r="L49" s="471"/>
      <c r="M49" s="486"/>
      <c r="N49" s="486"/>
      <c r="O49" s="486"/>
      <c r="P49" s="486"/>
      <c r="Q49" s="3"/>
      <c r="R49" s="494"/>
      <c r="S49" s="16"/>
      <c r="T49" s="16"/>
      <c r="U49" s="16"/>
      <c r="V49" s="16"/>
    </row>
    <row r="50" spans="1:22">
      <c r="B50" s="126"/>
      <c r="C50" s="127"/>
      <c r="D50" s="127"/>
      <c r="E50" s="259"/>
      <c r="F50" s="259"/>
      <c r="G50" s="259"/>
      <c r="H50" s="259"/>
      <c r="N50" s="319"/>
      <c r="O50" s="319"/>
      <c r="P50" s="319"/>
    </row>
    <row r="51" spans="1:22" ht="14" customHeight="1">
      <c r="B51" s="405" t="s">
        <v>109</v>
      </c>
      <c r="C51" s="406" t="str">
        <f>C46</f>
        <v>Q2 2025</v>
      </c>
      <c r="D51" s="406" t="str">
        <f t="shared" ref="D51:F51" si="1">D46</f>
        <v>Q2 2024</v>
      </c>
      <c r="E51" s="406" t="str">
        <f t="shared" si="1"/>
        <v>Q1 2025</v>
      </c>
      <c r="F51" s="406" t="str">
        <f t="shared" si="1"/>
        <v>Q1 2024</v>
      </c>
      <c r="G51" s="259"/>
      <c r="H51" s="259"/>
      <c r="N51" s="319"/>
      <c r="O51" s="319"/>
      <c r="P51" s="319"/>
    </row>
    <row r="52" spans="1:22">
      <c r="B52" s="122" t="s">
        <v>0</v>
      </c>
      <c r="C52" s="318">
        <v>11.4</v>
      </c>
      <c r="D52" s="318">
        <v>11.1</v>
      </c>
      <c r="E52" s="318">
        <v>11.5</v>
      </c>
      <c r="F52" s="318">
        <v>11.4</v>
      </c>
      <c r="G52" s="259"/>
      <c r="H52" s="259"/>
      <c r="N52" s="319"/>
      <c r="O52" s="319"/>
      <c r="P52" s="319"/>
    </row>
    <row r="53" spans="1:22">
      <c r="B53" s="122" t="s">
        <v>5</v>
      </c>
      <c r="C53" s="318">
        <v>6.4</v>
      </c>
      <c r="D53" s="318">
        <v>6.7</v>
      </c>
      <c r="E53" s="318">
        <v>6.6</v>
      </c>
      <c r="F53" s="318">
        <v>6.9</v>
      </c>
      <c r="G53" s="259"/>
      <c r="H53" s="259"/>
      <c r="N53" s="319"/>
      <c r="O53" s="319"/>
      <c r="P53" s="319"/>
    </row>
    <row r="54" spans="1:22">
      <c r="B54" s="13" t="s">
        <v>1</v>
      </c>
      <c r="C54" s="18">
        <v>17.8</v>
      </c>
      <c r="D54" s="18">
        <v>17.8</v>
      </c>
      <c r="E54" s="18">
        <v>18.100000000000001</v>
      </c>
      <c r="F54" s="18">
        <v>18.3</v>
      </c>
      <c r="G54" s="259"/>
      <c r="H54" s="259"/>
      <c r="N54" s="319"/>
      <c r="O54" s="319"/>
      <c r="P54" s="319"/>
    </row>
    <row r="55" spans="1:22">
      <c r="B55" s="126"/>
      <c r="C55" s="127"/>
      <c r="D55" s="127"/>
      <c r="E55" s="259"/>
      <c r="F55" s="259"/>
      <c r="G55" s="259"/>
      <c r="H55" s="259"/>
      <c r="N55" s="319"/>
      <c r="O55" s="319"/>
      <c r="P55" s="319"/>
    </row>
    <row r="56" spans="1:22">
      <c r="B56" s="126"/>
      <c r="C56" s="127"/>
      <c r="D56" s="127"/>
      <c r="E56" s="259"/>
      <c r="F56" s="259"/>
      <c r="G56" s="259"/>
      <c r="H56" s="259"/>
      <c r="N56" s="319"/>
      <c r="O56" s="319"/>
      <c r="P56" s="319"/>
    </row>
    <row r="57" spans="1:22">
      <c r="F57" s="259"/>
      <c r="G57" s="259"/>
      <c r="H57" s="259"/>
      <c r="N57" s="319"/>
      <c r="O57" s="319"/>
      <c r="P57" s="319"/>
    </row>
    <row r="58" spans="1:22" ht="15">
      <c r="B58" s="405" t="s">
        <v>110</v>
      </c>
      <c r="C58" s="406" t="str">
        <f>C51</f>
        <v>Q2 2025</v>
      </c>
      <c r="D58" s="406" t="str">
        <f t="shared" ref="D58:F58" si="2">D51</f>
        <v>Q2 2024</v>
      </c>
      <c r="E58" s="406" t="str">
        <f t="shared" si="2"/>
        <v>Q1 2025</v>
      </c>
      <c r="F58" s="406" t="str">
        <f t="shared" si="2"/>
        <v>Q1 2024</v>
      </c>
      <c r="Q58" s="3"/>
      <c r="R58" s="3"/>
      <c r="S58" s="3"/>
      <c r="T58" s="3"/>
      <c r="U58" s="3"/>
      <c r="V58" s="3"/>
    </row>
    <row r="59" spans="1:22">
      <c r="B59" s="122" t="s">
        <v>22</v>
      </c>
      <c r="C59" s="318">
        <v>4.7</v>
      </c>
      <c r="D59" s="318">
        <v>4.5</v>
      </c>
      <c r="E59" s="318">
        <v>4.5999999999999996</v>
      </c>
      <c r="F59" s="318">
        <v>4.4000000000000004</v>
      </c>
      <c r="N59" s="213"/>
      <c r="O59" s="213"/>
      <c r="P59" s="213" t="str">
        <f>P46</f>
        <v>∆yoy</v>
      </c>
      <c r="Q59" s="212"/>
      <c r="R59" s="617"/>
      <c r="S59" s="617"/>
      <c r="T59" s="141"/>
      <c r="U59" s="141"/>
      <c r="V59" s="141"/>
    </row>
    <row r="60" spans="1:22">
      <c r="B60" s="122" t="s">
        <v>23</v>
      </c>
      <c r="C60" s="318">
        <v>3.6</v>
      </c>
      <c r="D60" s="318">
        <v>4</v>
      </c>
      <c r="E60" s="318">
        <v>3.9</v>
      </c>
      <c r="F60" s="318">
        <v>4</v>
      </c>
      <c r="N60" s="320"/>
      <c r="O60" s="320"/>
      <c r="P60" s="320"/>
      <c r="Q60" s="8"/>
      <c r="R60" s="8"/>
      <c r="S60" s="8"/>
      <c r="T60" s="8"/>
      <c r="U60" s="8"/>
      <c r="V60" s="8"/>
    </row>
    <row r="61" spans="1:22">
      <c r="B61" s="122" t="s">
        <v>21</v>
      </c>
      <c r="C61" s="318">
        <v>0</v>
      </c>
      <c r="D61" s="318">
        <v>0</v>
      </c>
      <c r="E61" s="318">
        <v>0</v>
      </c>
      <c r="F61" s="318">
        <v>0</v>
      </c>
      <c r="N61" s="320"/>
      <c r="O61" s="320"/>
      <c r="P61" s="320"/>
      <c r="Q61" s="9"/>
      <c r="R61" s="9"/>
      <c r="S61" s="9"/>
      <c r="T61" s="9"/>
      <c r="U61" s="9"/>
      <c r="V61" s="9"/>
    </row>
    <row r="62" spans="1:22">
      <c r="B62" s="122" t="s">
        <v>42</v>
      </c>
      <c r="C62" s="318">
        <v>1.2</v>
      </c>
      <c r="D62" s="318">
        <v>1.2</v>
      </c>
      <c r="E62" s="318">
        <v>1.1000000000000001</v>
      </c>
      <c r="F62" s="318">
        <v>1.2</v>
      </c>
      <c r="N62" s="346"/>
      <c r="O62" s="346"/>
      <c r="P62" s="346"/>
      <c r="Q62" s="10"/>
      <c r="R62" s="10"/>
      <c r="S62" s="10"/>
      <c r="T62" s="10"/>
      <c r="U62" s="10"/>
      <c r="V62" s="10"/>
    </row>
    <row r="63" spans="1:22">
      <c r="B63" s="13" t="s">
        <v>1</v>
      </c>
      <c r="C63" s="18">
        <v>9.5</v>
      </c>
      <c r="D63" s="18">
        <v>9.6999999999999993</v>
      </c>
      <c r="E63" s="18">
        <v>9.6</v>
      </c>
      <c r="F63" s="604">
        <v>9.6</v>
      </c>
      <c r="N63" s="319"/>
      <c r="O63" s="319"/>
      <c r="P63" s="319"/>
    </row>
    <row r="64" spans="1:22">
      <c r="A64" s="20"/>
      <c r="B64" s="620" t="s">
        <v>43</v>
      </c>
      <c r="C64" s="620"/>
      <c r="D64" s="620"/>
      <c r="E64" s="345"/>
      <c r="Q64" s="19"/>
      <c r="R64" s="16"/>
      <c r="S64" s="16"/>
    </row>
    <row r="65" spans="1:22">
      <c r="A65" s="20"/>
      <c r="F65" s="213"/>
      <c r="G65" s="213"/>
      <c r="H65" s="213">
        <f>H68</f>
        <v>0</v>
      </c>
      <c r="J65" s="211"/>
      <c r="K65" s="213"/>
      <c r="L65" s="213"/>
      <c r="M65" s="213"/>
      <c r="N65" s="213"/>
      <c r="O65" s="213"/>
      <c r="P65" s="213"/>
      <c r="Q65" s="3"/>
      <c r="R65" s="3"/>
      <c r="S65" s="16"/>
    </row>
    <row r="66" spans="1:22" ht="15" customHeight="1">
      <c r="A66" s="20"/>
      <c r="B66" s="409" t="s">
        <v>111</v>
      </c>
      <c r="N66" s="320"/>
      <c r="O66" s="320"/>
      <c r="P66" s="320"/>
      <c r="Q66" s="3"/>
      <c r="R66" s="3"/>
      <c r="S66" s="16"/>
    </row>
    <row r="67" spans="1:22" ht="15" customHeight="1">
      <c r="A67" s="20"/>
      <c r="B67" s="410"/>
      <c r="N67" s="320"/>
      <c r="O67" s="320"/>
      <c r="P67" s="320"/>
      <c r="Q67" s="3"/>
      <c r="R67" s="3"/>
      <c r="S67" s="16"/>
    </row>
    <row r="68" spans="1:22" ht="15" customHeight="1">
      <c r="A68" s="20"/>
      <c r="B68" s="411" t="s">
        <v>92</v>
      </c>
      <c r="C68" s="412" t="str">
        <f>C58</f>
        <v>Q2 2025</v>
      </c>
      <c r="D68" s="412" t="str">
        <f t="shared" ref="D68:F68" si="3">D58</f>
        <v>Q2 2024</v>
      </c>
      <c r="E68" s="412" t="str">
        <f t="shared" si="3"/>
        <v>Q1 2025</v>
      </c>
      <c r="F68" s="412" t="str">
        <f t="shared" si="3"/>
        <v>Q1 2024</v>
      </c>
      <c r="G68" s="213"/>
      <c r="H68" s="213">
        <f>H46</f>
        <v>0</v>
      </c>
      <c r="J68" s="211"/>
      <c r="K68" s="213"/>
      <c r="L68" s="213"/>
      <c r="M68" s="213"/>
      <c r="N68" s="320"/>
      <c r="O68" s="320"/>
      <c r="P68" s="320"/>
      <c r="Q68" s="3"/>
      <c r="R68" s="3"/>
      <c r="S68" s="3"/>
    </row>
    <row r="69" spans="1:22" ht="15" customHeight="1">
      <c r="A69" s="20"/>
      <c r="B69" s="122" t="s">
        <v>0</v>
      </c>
      <c r="C69" s="318">
        <v>0.8</v>
      </c>
      <c r="D69" s="318">
        <v>2.1</v>
      </c>
      <c r="E69" s="318">
        <v>1.2</v>
      </c>
      <c r="F69" s="318">
        <v>2.7</v>
      </c>
      <c r="G69" s="335"/>
      <c r="H69" s="335"/>
      <c r="J69" s="128"/>
      <c r="K69" s="318"/>
      <c r="L69" s="318"/>
      <c r="M69" s="320"/>
      <c r="N69" s="320"/>
      <c r="O69" s="320"/>
      <c r="P69" s="320"/>
      <c r="Q69" s="3"/>
      <c r="R69" s="617"/>
      <c r="S69" s="617"/>
    </row>
    <row r="70" spans="1:22">
      <c r="A70" s="20"/>
      <c r="B70" s="122" t="s">
        <v>5</v>
      </c>
      <c r="C70" s="318">
        <v>1.6</v>
      </c>
      <c r="D70" s="318">
        <v>1.6</v>
      </c>
      <c r="E70" s="318">
        <v>2</v>
      </c>
      <c r="F70" s="318">
        <v>2</v>
      </c>
      <c r="G70" s="335"/>
      <c r="H70" s="335"/>
      <c r="J70" s="128"/>
      <c r="K70" s="318"/>
      <c r="L70" s="318"/>
      <c r="M70" s="320"/>
      <c r="N70" s="320"/>
      <c r="O70" s="320"/>
      <c r="P70" s="320"/>
      <c r="Q70" s="8"/>
      <c r="R70" s="8"/>
      <c r="S70" s="8"/>
    </row>
    <row r="71" spans="1:22">
      <c r="A71" s="20"/>
      <c r="B71" s="13" t="s">
        <v>1</v>
      </c>
      <c r="C71" s="18">
        <v>2.4</v>
      </c>
      <c r="D71" s="18">
        <v>3.6</v>
      </c>
      <c r="E71" s="18">
        <v>3.2</v>
      </c>
      <c r="F71" s="18">
        <v>4.7</v>
      </c>
      <c r="G71" s="259"/>
      <c r="H71" s="259"/>
      <c r="J71" s="126"/>
      <c r="K71" s="471"/>
      <c r="L71" s="471"/>
      <c r="M71" s="346"/>
      <c r="N71" s="346"/>
      <c r="O71" s="346"/>
      <c r="P71" s="346"/>
      <c r="Q71" s="9"/>
      <c r="R71" s="494"/>
      <c r="S71" s="9"/>
    </row>
    <row r="72" spans="1:22" ht="24" customHeight="1">
      <c r="A72" s="20"/>
      <c r="B72" s="126"/>
      <c r="C72" s="127"/>
      <c r="D72" s="127"/>
      <c r="E72" s="259"/>
      <c r="F72" s="259"/>
      <c r="G72" s="259"/>
      <c r="H72" s="259"/>
      <c r="J72" s="614"/>
      <c r="K72" s="614"/>
      <c r="L72" s="614"/>
      <c r="M72" s="614"/>
      <c r="N72" s="259"/>
      <c r="O72" s="259"/>
      <c r="P72" s="259"/>
      <c r="Q72" s="9"/>
      <c r="R72" s="9"/>
      <c r="S72" s="9"/>
    </row>
    <row r="73" spans="1:22" ht="14" customHeight="1">
      <c r="A73" s="20"/>
      <c r="B73" s="414" t="s">
        <v>93</v>
      </c>
      <c r="C73" s="412" t="str">
        <f>C68</f>
        <v>Q2 2025</v>
      </c>
      <c r="D73" s="412" t="str">
        <f t="shared" ref="D73:F73" si="4">D68</f>
        <v>Q2 2024</v>
      </c>
      <c r="E73" s="412" t="str">
        <f t="shared" si="4"/>
        <v>Q1 2025</v>
      </c>
      <c r="F73" s="412" t="str">
        <f t="shared" si="4"/>
        <v>Q1 2024</v>
      </c>
      <c r="G73" s="259"/>
      <c r="H73" s="259"/>
      <c r="J73" s="614"/>
      <c r="K73" s="614"/>
      <c r="L73" s="614"/>
      <c r="M73" s="614"/>
      <c r="N73" s="259"/>
      <c r="O73" s="259"/>
      <c r="P73" s="259"/>
      <c r="Q73" s="9"/>
      <c r="R73" s="9"/>
      <c r="S73" s="9"/>
    </row>
    <row r="74" spans="1:22" ht="24" customHeight="1">
      <c r="A74" s="20"/>
      <c r="B74" s="122" t="s">
        <v>0</v>
      </c>
      <c r="C74" s="318">
        <v>2.7</v>
      </c>
      <c r="D74" s="318">
        <v>6</v>
      </c>
      <c r="E74" s="318">
        <v>2.7</v>
      </c>
      <c r="F74" s="318">
        <v>6.4</v>
      </c>
      <c r="G74" s="259"/>
      <c r="H74" s="259"/>
      <c r="J74" s="614"/>
      <c r="K74" s="614"/>
      <c r="L74" s="614"/>
      <c r="M74" s="614"/>
      <c r="N74" s="259"/>
      <c r="O74" s="259"/>
      <c r="P74" s="259"/>
      <c r="Q74" s="9"/>
      <c r="R74" s="9"/>
      <c r="S74" s="9"/>
    </row>
    <row r="75" spans="1:22" ht="24" customHeight="1">
      <c r="A75" s="20"/>
      <c r="B75" s="122" t="s">
        <v>5</v>
      </c>
      <c r="C75" s="318">
        <v>3.5</v>
      </c>
      <c r="D75" s="318">
        <v>3.6</v>
      </c>
      <c r="E75" s="318">
        <v>3.5</v>
      </c>
      <c r="F75" s="318">
        <v>3.6</v>
      </c>
      <c r="G75" s="259"/>
      <c r="H75" s="259"/>
      <c r="J75" s="614"/>
      <c r="K75" s="614"/>
      <c r="L75" s="614"/>
      <c r="M75" s="614"/>
      <c r="N75" s="259"/>
      <c r="O75" s="259"/>
      <c r="P75" s="259"/>
      <c r="Q75" s="9"/>
      <c r="R75" s="9"/>
      <c r="S75" s="9"/>
    </row>
    <row r="76" spans="1:22">
      <c r="A76" s="20"/>
      <c r="B76" s="13" t="str">
        <f>+'Group I&amp;N-Retail x quarter'!$B$14</f>
        <v>Total</v>
      </c>
      <c r="C76" s="14">
        <v>6.1</v>
      </c>
      <c r="D76" s="14">
        <v>9.6</v>
      </c>
      <c r="E76" s="14">
        <v>6.2</v>
      </c>
      <c r="F76" s="14">
        <v>10</v>
      </c>
      <c r="J76" s="614"/>
      <c r="K76" s="614"/>
      <c r="L76" s="614"/>
      <c r="M76" s="614"/>
      <c r="Q76" s="9"/>
      <c r="R76" s="9"/>
      <c r="S76" s="9"/>
      <c r="T76" s="9"/>
      <c r="U76" s="9"/>
      <c r="V76" s="9"/>
    </row>
    <row r="77" spans="1:22" ht="50">
      <c r="A77" s="20"/>
      <c r="B77" s="487" t="s">
        <v>91</v>
      </c>
      <c r="C77" s="471"/>
      <c r="D77" s="471"/>
      <c r="E77" s="346"/>
      <c r="J77" s="80"/>
      <c r="K77" s="80"/>
      <c r="L77" s="80"/>
      <c r="M77" s="80"/>
      <c r="Q77" s="9"/>
      <c r="R77" s="9"/>
      <c r="S77" s="9"/>
      <c r="T77" s="9"/>
      <c r="U77" s="9"/>
      <c r="V77" s="9"/>
    </row>
    <row r="78" spans="1:22">
      <c r="A78" s="20"/>
      <c r="B78" s="126"/>
      <c r="C78" s="471"/>
      <c r="D78" s="471"/>
      <c r="E78" s="346"/>
      <c r="J78" s="80"/>
      <c r="K78" s="80"/>
      <c r="L78" s="80"/>
      <c r="M78" s="80"/>
      <c r="Q78" s="9"/>
      <c r="R78" s="9"/>
      <c r="S78" s="9"/>
      <c r="T78" s="9"/>
      <c r="U78" s="9"/>
      <c r="V78" s="9"/>
    </row>
    <row r="79" spans="1:22">
      <c r="A79" s="20"/>
      <c r="B79" s="1" t="s">
        <v>44</v>
      </c>
      <c r="Q79" s="9"/>
      <c r="R79" s="9"/>
      <c r="S79" s="9"/>
      <c r="T79" s="9"/>
      <c r="U79" s="9"/>
      <c r="V79" s="9"/>
    </row>
    <row r="80" spans="1:22" ht="15">
      <c r="A80" s="20"/>
      <c r="B80" s="411" t="s">
        <v>94</v>
      </c>
      <c r="C80" s="412" t="str">
        <f>C73</f>
        <v>Q2 2025</v>
      </c>
      <c r="D80" s="412" t="str">
        <f t="shared" ref="D80:F80" si="5">D73</f>
        <v>Q2 2024</v>
      </c>
      <c r="E80" s="412" t="str">
        <f t="shared" si="5"/>
        <v>Q1 2025</v>
      </c>
      <c r="F80" s="412" t="str">
        <f t="shared" si="5"/>
        <v>Q1 2024</v>
      </c>
      <c r="G80" s="213"/>
      <c r="H80" s="213">
        <f>H65</f>
        <v>0</v>
      </c>
      <c r="J80" s="211"/>
      <c r="K80" s="213"/>
      <c r="L80" s="213"/>
      <c r="M80" s="213"/>
      <c r="N80" s="213"/>
      <c r="O80" s="213"/>
      <c r="P80" s="213">
        <f>P65</f>
        <v>0</v>
      </c>
      <c r="Q80" s="9"/>
      <c r="R80" s="9"/>
      <c r="S80" s="9"/>
      <c r="T80" s="9"/>
      <c r="U80" s="9"/>
      <c r="V80" s="9"/>
    </row>
    <row r="81" spans="1:22">
      <c r="A81" s="20"/>
      <c r="B81" s="122" t="s">
        <v>22</v>
      </c>
      <c r="C81" s="318">
        <v>11.8</v>
      </c>
      <c r="D81" s="318">
        <v>11.5</v>
      </c>
      <c r="E81" s="318">
        <v>12.3</v>
      </c>
      <c r="F81" s="318">
        <v>12.8</v>
      </c>
      <c r="G81" s="318"/>
      <c r="H81" s="335"/>
      <c r="J81" s="128"/>
      <c r="K81" s="318"/>
      <c r="L81" s="318"/>
      <c r="M81" s="320"/>
      <c r="N81" s="320"/>
      <c r="O81" s="320"/>
      <c r="P81" s="320"/>
      <c r="Q81" s="9"/>
      <c r="R81" s="9"/>
      <c r="S81" s="9"/>
      <c r="T81" s="9"/>
      <c r="U81" s="9"/>
      <c r="V81" s="9"/>
    </row>
    <row r="82" spans="1:22">
      <c r="A82" s="20"/>
      <c r="B82" s="122" t="s">
        <v>23</v>
      </c>
      <c r="C82" s="318">
        <v>2.2999999999999998</v>
      </c>
      <c r="D82" s="318">
        <v>2.5</v>
      </c>
      <c r="E82" s="318">
        <v>2.2000000000000002</v>
      </c>
      <c r="F82" s="318">
        <v>2.2999999999999998</v>
      </c>
      <c r="G82" s="318"/>
      <c r="H82" s="335"/>
      <c r="J82" s="128"/>
      <c r="K82" s="318"/>
      <c r="L82" s="318"/>
      <c r="M82" s="320"/>
      <c r="N82" s="320"/>
      <c r="O82" s="320"/>
      <c r="P82" s="320"/>
    </row>
    <row r="83" spans="1:22">
      <c r="A83" s="20"/>
      <c r="B83" s="122" t="s">
        <v>21</v>
      </c>
      <c r="C83" s="318">
        <v>3.5</v>
      </c>
      <c r="D83" s="318">
        <v>3.5</v>
      </c>
      <c r="E83" s="318">
        <v>3.7</v>
      </c>
      <c r="F83" s="318">
        <v>3.8</v>
      </c>
      <c r="G83" s="318"/>
      <c r="H83" s="335"/>
      <c r="J83" s="128"/>
      <c r="K83" s="318"/>
      <c r="L83" s="318"/>
      <c r="M83" s="320"/>
      <c r="N83" s="320"/>
      <c r="O83" s="320"/>
      <c r="P83" s="320"/>
      <c r="Q83" s="348"/>
      <c r="R83" s="348"/>
      <c r="S83" s="348"/>
      <c r="T83" s="348"/>
      <c r="U83" s="348"/>
      <c r="V83" s="348"/>
    </row>
    <row r="84" spans="1:22">
      <c r="A84" s="20"/>
      <c r="B84" s="122" t="s">
        <v>42</v>
      </c>
      <c r="C84" s="318">
        <v>2.4</v>
      </c>
      <c r="D84" s="318">
        <v>2.4</v>
      </c>
      <c r="E84" s="318">
        <v>2.4</v>
      </c>
      <c r="F84" s="318">
        <v>2.4</v>
      </c>
      <c r="G84" s="318"/>
      <c r="H84" s="335"/>
      <c r="J84" s="128"/>
      <c r="K84" s="318"/>
      <c r="L84" s="318"/>
      <c r="M84" s="320"/>
      <c r="N84" s="320"/>
      <c r="O84" s="320"/>
      <c r="P84" s="320"/>
      <c r="S84" s="497"/>
      <c r="T84" s="349"/>
      <c r="U84" s="349"/>
      <c r="V84" s="349"/>
    </row>
    <row r="85" spans="1:22">
      <c r="A85" s="20"/>
      <c r="B85" s="13" t="s">
        <v>1</v>
      </c>
      <c r="C85" s="18">
        <v>19.899999999999999</v>
      </c>
      <c r="D85" s="18">
        <v>19.899999999999999</v>
      </c>
      <c r="E85" s="18">
        <v>20.6</v>
      </c>
      <c r="F85" s="18">
        <v>21.3</v>
      </c>
      <c r="G85" s="259"/>
      <c r="H85" s="259"/>
      <c r="J85" s="126"/>
      <c r="K85" s="127"/>
      <c r="L85" s="127"/>
      <c r="M85" s="346"/>
      <c r="N85" s="329"/>
      <c r="O85" s="329"/>
      <c r="P85" s="329"/>
      <c r="Q85" s="3"/>
      <c r="R85" s="3"/>
      <c r="S85" s="3"/>
      <c r="T85" s="3"/>
      <c r="U85" s="3"/>
      <c r="V85" s="3"/>
    </row>
    <row r="86" spans="1:22" ht="23">
      <c r="A86" s="20"/>
      <c r="B86" s="345" t="s">
        <v>96</v>
      </c>
      <c r="D86" s="17"/>
      <c r="J86" s="79"/>
      <c r="Q86" s="141"/>
      <c r="R86" s="617"/>
      <c r="S86" s="617"/>
      <c r="T86" s="141"/>
      <c r="U86" s="141"/>
      <c r="V86" s="141"/>
    </row>
    <row r="87" spans="1:22">
      <c r="A87" s="20"/>
      <c r="B87" s="345"/>
      <c r="D87" s="17"/>
      <c r="J87" s="79"/>
      <c r="Q87" s="141"/>
      <c r="R87" s="141"/>
      <c r="S87" s="141"/>
      <c r="T87" s="141"/>
      <c r="U87" s="141"/>
      <c r="V87" s="141"/>
    </row>
    <row r="88" spans="1:22" ht="28">
      <c r="A88" s="20"/>
      <c r="B88" s="414" t="s">
        <v>95</v>
      </c>
      <c r="C88" s="412" t="str">
        <f>C80</f>
        <v>Q2 2025</v>
      </c>
      <c r="D88" s="412" t="str">
        <f t="shared" ref="D88:F88" si="6">D80</f>
        <v>Q2 2024</v>
      </c>
      <c r="E88" s="413" t="str">
        <f t="shared" si="6"/>
        <v>Q1 2025</v>
      </c>
      <c r="F88" s="413" t="str">
        <f t="shared" si="6"/>
        <v>Q1 2024</v>
      </c>
      <c r="J88" s="79"/>
      <c r="Q88" s="141"/>
      <c r="R88" s="141"/>
      <c r="S88" s="141"/>
      <c r="T88" s="141"/>
      <c r="U88" s="141"/>
      <c r="V88" s="141"/>
    </row>
    <row r="89" spans="1:22">
      <c r="A89" s="20"/>
      <c r="B89" s="122" t="s">
        <v>22</v>
      </c>
      <c r="C89" s="318">
        <v>16</v>
      </c>
      <c r="D89" s="318">
        <v>15.8</v>
      </c>
      <c r="E89" s="320">
        <v>16</v>
      </c>
      <c r="F89" s="320">
        <v>15.7</v>
      </c>
      <c r="J89" s="79"/>
      <c r="Q89" s="141"/>
      <c r="R89" s="141"/>
      <c r="S89" s="141"/>
      <c r="T89" s="141"/>
      <c r="U89" s="141"/>
      <c r="V89" s="141"/>
    </row>
    <row r="90" spans="1:22">
      <c r="A90" s="20"/>
      <c r="B90" s="122" t="s">
        <v>23</v>
      </c>
      <c r="C90" s="318">
        <v>2.1</v>
      </c>
      <c r="D90" s="318">
        <v>2.1</v>
      </c>
      <c r="E90" s="320">
        <v>2.1</v>
      </c>
      <c r="F90" s="320">
        <v>2.1</v>
      </c>
      <c r="J90" s="79"/>
      <c r="Q90" s="141"/>
      <c r="R90" s="141"/>
      <c r="S90" s="141"/>
      <c r="T90" s="141"/>
      <c r="U90" s="141"/>
      <c r="V90" s="141"/>
    </row>
    <row r="91" spans="1:22">
      <c r="A91" s="20"/>
      <c r="B91" s="122" t="s">
        <v>21</v>
      </c>
      <c r="C91" s="318">
        <v>2.7</v>
      </c>
      <c r="D91" s="318">
        <v>2.7</v>
      </c>
      <c r="E91" s="320">
        <v>2.7</v>
      </c>
      <c r="F91" s="320">
        <v>2.7</v>
      </c>
      <c r="J91" s="79"/>
      <c r="Q91" s="141"/>
      <c r="R91" s="141"/>
      <c r="S91" s="141"/>
      <c r="T91" s="141"/>
      <c r="U91" s="141"/>
      <c r="V91" s="141"/>
    </row>
    <row r="92" spans="1:22">
      <c r="A92" s="20"/>
      <c r="B92" s="122" t="s">
        <v>42</v>
      </c>
      <c r="C92" s="318">
        <v>4</v>
      </c>
      <c r="D92" s="318">
        <v>3.9</v>
      </c>
      <c r="E92" s="320">
        <v>4</v>
      </c>
      <c r="F92" s="320">
        <v>3.9</v>
      </c>
      <c r="J92" s="79"/>
      <c r="Q92" s="141"/>
      <c r="R92" s="141"/>
      <c r="S92" s="141"/>
      <c r="T92" s="141"/>
      <c r="U92" s="141"/>
      <c r="V92" s="141"/>
    </row>
    <row r="93" spans="1:22">
      <c r="A93" s="20"/>
      <c r="B93" s="13" t="s">
        <v>1</v>
      </c>
      <c r="C93" s="18">
        <v>24.9</v>
      </c>
      <c r="D93" s="18">
        <v>24.5</v>
      </c>
      <c r="E93" s="416">
        <v>24.8</v>
      </c>
      <c r="F93" s="416">
        <v>24.4</v>
      </c>
      <c r="J93" s="79"/>
      <c r="Q93" s="141"/>
      <c r="R93" s="141"/>
      <c r="S93" s="141"/>
      <c r="T93" s="141"/>
      <c r="U93" s="141"/>
      <c r="V93" s="141"/>
    </row>
    <row r="94" spans="1:22">
      <c r="A94" s="20"/>
      <c r="B94" s="79" t="s">
        <v>43</v>
      </c>
      <c r="D94" s="17"/>
      <c r="J94" s="79"/>
      <c r="Q94" s="141"/>
      <c r="R94" s="141"/>
      <c r="S94" s="141"/>
      <c r="T94" s="141"/>
      <c r="U94" s="141"/>
      <c r="V94" s="141"/>
    </row>
    <row r="95" spans="1:22">
      <c r="A95" s="20"/>
      <c r="B95" s="146"/>
      <c r="D95" s="17"/>
      <c r="Q95" s="141"/>
      <c r="R95" s="617"/>
      <c r="S95" s="617"/>
      <c r="T95" s="141"/>
      <c r="U95" s="141"/>
      <c r="V95" s="141"/>
    </row>
    <row r="96" spans="1:22">
      <c r="A96" s="20"/>
      <c r="B96" s="332" t="s">
        <v>32</v>
      </c>
      <c r="C96" s="333" t="str">
        <f>C88</f>
        <v>Q2 2025</v>
      </c>
      <c r="D96" s="333" t="str">
        <f t="shared" ref="D96:F96" si="7">D88</f>
        <v>Q2 2024</v>
      </c>
      <c r="E96" s="333" t="str">
        <f t="shared" si="7"/>
        <v>Q1 2025</v>
      </c>
      <c r="F96" s="333" t="str">
        <f t="shared" si="7"/>
        <v>Q1 2024</v>
      </c>
      <c r="G96" s="213"/>
      <c r="H96" s="213">
        <f>H80</f>
        <v>0</v>
      </c>
      <c r="J96" s="211"/>
      <c r="K96" s="213"/>
      <c r="L96" s="213"/>
      <c r="M96" s="213"/>
      <c r="N96" s="475"/>
      <c r="O96" s="333"/>
      <c r="P96" s="333">
        <f>P80</f>
        <v>0</v>
      </c>
      <c r="Q96" s="8"/>
      <c r="R96" s="8"/>
      <c r="S96" s="8"/>
      <c r="T96" s="8"/>
      <c r="U96" s="8"/>
      <c r="V96" s="8"/>
    </row>
    <row r="97" spans="1:22">
      <c r="A97" s="20"/>
      <c r="B97" s="21" t="s">
        <v>0</v>
      </c>
      <c r="C97" s="318">
        <v>0.4</v>
      </c>
      <c r="D97" s="318">
        <v>0.4</v>
      </c>
      <c r="E97" s="318">
        <v>1.4</v>
      </c>
      <c r="F97" s="318">
        <v>1.7</v>
      </c>
      <c r="G97" s="318"/>
      <c r="H97" s="335"/>
      <c r="J97" s="128"/>
      <c r="K97" s="318"/>
      <c r="L97" s="318"/>
      <c r="M97" s="320"/>
      <c r="N97" s="350"/>
      <c r="O97" s="350"/>
      <c r="P97" s="350"/>
      <c r="Q97" s="10"/>
      <c r="R97" s="10"/>
      <c r="S97" s="10"/>
      <c r="T97" s="10"/>
      <c r="U97" s="10"/>
      <c r="V97" s="10"/>
    </row>
    <row r="98" spans="1:22">
      <c r="A98" s="20"/>
      <c r="B98" s="21" t="s">
        <v>5</v>
      </c>
      <c r="C98" s="318">
        <v>0.5</v>
      </c>
      <c r="D98" s="318">
        <v>0.7</v>
      </c>
      <c r="E98" s="318">
        <v>1.1000000000000001</v>
      </c>
      <c r="F98" s="318">
        <v>1.2</v>
      </c>
      <c r="G98" s="318"/>
      <c r="H98" s="335"/>
      <c r="J98" s="128"/>
      <c r="K98" s="318"/>
      <c r="L98" s="318"/>
      <c r="M98" s="320"/>
      <c r="N98" s="350"/>
      <c r="O98" s="350"/>
      <c r="P98" s="350"/>
      <c r="Q98" s="10"/>
      <c r="R98" s="10"/>
      <c r="S98" s="10"/>
      <c r="T98" s="10"/>
      <c r="U98" s="10"/>
      <c r="V98" s="10"/>
    </row>
    <row r="99" spans="1:22">
      <c r="A99" s="20"/>
      <c r="B99" s="21" t="s">
        <v>20</v>
      </c>
      <c r="C99" s="417">
        <v>0.1</v>
      </c>
      <c r="D99" s="417">
        <v>0.1</v>
      </c>
      <c r="E99" s="417">
        <v>0.1</v>
      </c>
      <c r="F99" s="417">
        <v>0.1</v>
      </c>
      <c r="G99" s="318"/>
      <c r="H99" s="335"/>
      <c r="J99" s="128"/>
      <c r="K99" s="417"/>
      <c r="L99" s="417"/>
      <c r="M99" s="320"/>
      <c r="N99" s="350"/>
      <c r="O99" s="350"/>
      <c r="P99" s="350"/>
      <c r="Q99" s="10"/>
      <c r="R99" s="10"/>
      <c r="S99" s="10"/>
      <c r="T99" s="10"/>
      <c r="U99" s="10"/>
      <c r="V99" s="10"/>
    </row>
    <row r="100" spans="1:22" hidden="1">
      <c r="A100" s="20"/>
      <c r="B100" s="21" t="s">
        <v>87</v>
      </c>
      <c r="C100" s="318">
        <v>0</v>
      </c>
      <c r="D100" s="318">
        <v>0</v>
      </c>
      <c r="E100" s="318">
        <v>0</v>
      </c>
      <c r="F100" s="318">
        <v>0</v>
      </c>
      <c r="G100" s="318"/>
      <c r="H100" s="335"/>
      <c r="J100" s="128"/>
      <c r="K100" s="417"/>
      <c r="L100" s="417"/>
      <c r="M100" s="488"/>
      <c r="N100" s="489"/>
      <c r="O100" s="489"/>
      <c r="P100" s="489"/>
      <c r="Q100" s="10"/>
      <c r="R100" s="10"/>
      <c r="S100" s="10"/>
      <c r="T100" s="10"/>
      <c r="U100" s="10"/>
      <c r="V100" s="10"/>
    </row>
    <row r="101" spans="1:22">
      <c r="A101" s="20"/>
      <c r="B101" s="13" t="s">
        <v>1</v>
      </c>
      <c r="C101" s="18">
        <v>1</v>
      </c>
      <c r="D101" s="18">
        <v>1.2</v>
      </c>
      <c r="E101" s="18">
        <v>2.5</v>
      </c>
      <c r="F101" s="18">
        <v>2.9</v>
      </c>
      <c r="G101" s="259"/>
      <c r="H101" s="259"/>
      <c r="J101" s="126"/>
      <c r="K101" s="127"/>
      <c r="L101" s="127"/>
      <c r="M101" s="346"/>
      <c r="N101" s="329"/>
      <c r="O101" s="329"/>
      <c r="P101" s="329"/>
      <c r="Q101" s="10"/>
      <c r="R101" s="10"/>
      <c r="S101" s="10"/>
      <c r="T101" s="10"/>
      <c r="U101" s="10"/>
      <c r="V101" s="10"/>
    </row>
    <row r="102" spans="1:22" ht="15.5">
      <c r="A102" s="20"/>
      <c r="B102" s="79"/>
      <c r="C102" s="129"/>
      <c r="D102" s="129"/>
      <c r="E102" s="129"/>
      <c r="F102" s="129"/>
      <c r="G102" s="129"/>
      <c r="H102" s="129"/>
      <c r="I102" s="129"/>
      <c r="J102" s="79"/>
      <c r="K102" s="79"/>
      <c r="L102" s="79"/>
      <c r="M102" s="79"/>
      <c r="N102" s="80"/>
      <c r="O102" s="80"/>
      <c r="P102" s="80"/>
      <c r="Q102" s="10"/>
      <c r="R102" s="10"/>
      <c r="S102" s="10"/>
      <c r="T102" s="10"/>
      <c r="U102" s="10"/>
      <c r="V102" s="10"/>
    </row>
    <row r="103" spans="1:22" ht="15.5">
      <c r="A103" s="20"/>
      <c r="B103" s="332" t="s">
        <v>9</v>
      </c>
      <c r="C103" s="333" t="str">
        <f>C96</f>
        <v>Q2 2025</v>
      </c>
      <c r="D103" s="333" t="str">
        <f t="shared" ref="D103:F103" si="8">D96</f>
        <v>Q2 2024</v>
      </c>
      <c r="E103" s="333" t="str">
        <f t="shared" si="8"/>
        <v>Q1 2025</v>
      </c>
      <c r="F103" s="333" t="str">
        <f t="shared" si="8"/>
        <v>Q1 2024</v>
      </c>
      <c r="G103" s="129"/>
      <c r="H103" s="129"/>
      <c r="I103" s="129"/>
      <c r="J103" s="79"/>
      <c r="K103" s="79"/>
      <c r="L103" s="79"/>
      <c r="M103" s="79"/>
      <c r="N103" s="80"/>
      <c r="O103" s="80"/>
      <c r="P103" s="80"/>
      <c r="Q103" s="10"/>
      <c r="R103" s="10"/>
      <c r="S103" s="10"/>
      <c r="T103" s="10"/>
      <c r="U103" s="10"/>
      <c r="V103" s="10"/>
    </row>
    <row r="104" spans="1:22" ht="15.5">
      <c r="A104" s="20"/>
      <c r="B104" s="21" t="s">
        <v>0</v>
      </c>
      <c r="C104" s="318">
        <v>3.9</v>
      </c>
      <c r="D104" s="318">
        <v>4.0999999999999996</v>
      </c>
      <c r="E104" s="318">
        <v>4</v>
      </c>
      <c r="F104" s="318">
        <v>4.2</v>
      </c>
      <c r="G104" s="129"/>
      <c r="H104" s="129"/>
      <c r="I104" s="129"/>
      <c r="J104" s="79"/>
      <c r="K104" s="79"/>
      <c r="L104" s="79"/>
      <c r="M104" s="79"/>
      <c r="N104" s="80"/>
      <c r="O104" s="80"/>
      <c r="P104" s="80"/>
      <c r="Q104" s="10"/>
      <c r="R104" s="10"/>
      <c r="S104" s="10"/>
      <c r="T104" s="10"/>
      <c r="U104" s="10"/>
      <c r="V104" s="10"/>
    </row>
    <row r="105" spans="1:22" ht="15.5">
      <c r="A105" s="20"/>
      <c r="B105" s="21" t="s">
        <v>5</v>
      </c>
      <c r="C105" s="318">
        <v>1.7</v>
      </c>
      <c r="D105" s="318">
        <v>1.8</v>
      </c>
      <c r="E105" s="318">
        <v>1.8</v>
      </c>
      <c r="F105" s="318">
        <v>1.8</v>
      </c>
      <c r="G105" s="129"/>
      <c r="H105" s="129"/>
      <c r="I105" s="129"/>
      <c r="J105" s="79"/>
      <c r="K105" s="79"/>
      <c r="L105" s="79"/>
      <c r="M105" s="79"/>
      <c r="N105" s="80"/>
      <c r="O105" s="80"/>
      <c r="P105" s="80"/>
      <c r="Q105" s="10"/>
      <c r="R105" s="10"/>
      <c r="S105" s="10"/>
      <c r="T105" s="10"/>
      <c r="U105" s="10"/>
      <c r="V105" s="10"/>
    </row>
    <row r="106" spans="1:22" ht="15.5">
      <c r="A106" s="20"/>
      <c r="B106" s="21" t="s">
        <v>27</v>
      </c>
      <c r="C106" s="417">
        <v>0.02</v>
      </c>
      <c r="D106" s="417">
        <v>0.02</v>
      </c>
      <c r="E106" s="417">
        <v>0.02</v>
      </c>
      <c r="F106" s="417">
        <v>0.02</v>
      </c>
      <c r="G106" s="129"/>
      <c r="H106" s="129"/>
      <c r="I106" s="129"/>
      <c r="J106" s="79"/>
      <c r="K106" s="79"/>
      <c r="L106" s="79"/>
      <c r="M106" s="79"/>
      <c r="N106" s="80"/>
      <c r="O106" s="80"/>
      <c r="P106" s="80"/>
      <c r="Q106" s="10"/>
      <c r="R106" s="10"/>
      <c r="S106" s="10"/>
      <c r="T106" s="10"/>
      <c r="U106" s="10"/>
      <c r="V106" s="10"/>
    </row>
    <row r="107" spans="1:22" ht="15.5" hidden="1">
      <c r="A107" s="20"/>
      <c r="B107" s="21" t="s">
        <v>34</v>
      </c>
      <c r="C107" s="417">
        <v>0</v>
      </c>
      <c r="D107" s="417">
        <v>0</v>
      </c>
      <c r="E107" s="417">
        <v>0</v>
      </c>
      <c r="F107" s="417">
        <v>0</v>
      </c>
      <c r="G107" s="129"/>
      <c r="H107" s="129"/>
      <c r="I107" s="129"/>
      <c r="J107" s="79"/>
      <c r="K107" s="79"/>
      <c r="L107" s="79"/>
      <c r="M107" s="79"/>
      <c r="N107" s="80"/>
      <c r="O107" s="80"/>
      <c r="P107" s="80"/>
      <c r="Q107" s="10"/>
      <c r="R107" s="10"/>
      <c r="S107" s="10"/>
      <c r="T107" s="10"/>
      <c r="U107" s="10"/>
      <c r="V107" s="10"/>
    </row>
    <row r="108" spans="1:22" ht="15.5">
      <c r="A108" s="20"/>
      <c r="B108" s="13" t="s">
        <v>1</v>
      </c>
      <c r="C108" s="18">
        <v>5.7</v>
      </c>
      <c r="D108" s="18">
        <v>5.9</v>
      </c>
      <c r="E108" s="18">
        <v>5.7</v>
      </c>
      <c r="F108" s="18">
        <v>6.1</v>
      </c>
      <c r="G108" s="129"/>
      <c r="H108" s="129"/>
      <c r="I108" s="129"/>
      <c r="J108" s="79"/>
      <c r="K108" s="79"/>
      <c r="L108" s="79"/>
      <c r="M108" s="79"/>
      <c r="N108" s="80"/>
      <c r="O108" s="80"/>
      <c r="P108" s="80"/>
      <c r="Q108" s="10"/>
      <c r="R108" s="10"/>
      <c r="S108" s="10"/>
      <c r="T108" s="10"/>
      <c r="U108" s="10"/>
      <c r="V108" s="10"/>
    </row>
    <row r="109" spans="1:22" ht="15.5">
      <c r="A109" s="20"/>
      <c r="B109" s="79" t="s">
        <v>97</v>
      </c>
      <c r="C109" s="129"/>
      <c r="D109" s="129"/>
      <c r="E109" s="129"/>
      <c r="F109" s="129"/>
      <c r="G109" s="129"/>
      <c r="H109" s="129"/>
      <c r="I109" s="129"/>
      <c r="J109" s="79"/>
      <c r="K109" s="79"/>
      <c r="L109" s="79"/>
      <c r="M109" s="79"/>
      <c r="N109" s="80"/>
      <c r="O109" s="80"/>
      <c r="P109" s="80"/>
      <c r="Q109" s="10"/>
      <c r="R109" s="10"/>
      <c r="S109" s="10"/>
      <c r="T109" s="10"/>
      <c r="U109" s="10"/>
      <c r="V109" s="10"/>
    </row>
    <row r="110" spans="1:22">
      <c r="A110" s="20"/>
      <c r="B110" s="351"/>
      <c r="C110" s="351"/>
      <c r="D110" s="351"/>
      <c r="E110" s="351"/>
      <c r="F110" s="351"/>
      <c r="G110" s="351"/>
      <c r="H110" s="351"/>
      <c r="K110" s="78">
        <f>K101-(K97+K98+K99/1000)</f>
        <v>0</v>
      </c>
      <c r="L110" s="78">
        <f>L101-(L97+L98+L99/1000)</f>
        <v>0</v>
      </c>
      <c r="T110" s="349"/>
    </row>
    <row r="111" spans="1:22" ht="14.15" customHeight="1">
      <c r="A111" s="20"/>
      <c r="B111" s="623"/>
      <c r="C111" s="623"/>
      <c r="D111" s="623"/>
      <c r="E111" s="623"/>
      <c r="F111" s="623"/>
      <c r="G111" s="623"/>
      <c r="H111" s="623"/>
      <c r="I111" s="623"/>
      <c r="J111" s="623"/>
      <c r="K111" s="623"/>
      <c r="L111" s="623"/>
      <c r="M111" s="623"/>
      <c r="N111" s="352"/>
      <c r="O111" s="352"/>
      <c r="P111" s="352"/>
      <c r="Q111" s="348"/>
      <c r="R111" s="348"/>
      <c r="S111" s="348"/>
      <c r="T111" s="348"/>
      <c r="U111" s="348"/>
      <c r="V111" s="348"/>
    </row>
    <row r="112" spans="1:22" ht="14.15" customHeight="1">
      <c r="A112" s="20"/>
      <c r="B112" s="623"/>
      <c r="C112" s="623"/>
      <c r="D112" s="623"/>
      <c r="E112" s="623"/>
      <c r="F112" s="623"/>
      <c r="G112" s="623"/>
      <c r="H112" s="623"/>
      <c r="I112" s="623"/>
      <c r="J112" s="623"/>
      <c r="K112" s="623"/>
      <c r="L112" s="623"/>
      <c r="M112" s="623"/>
      <c r="N112" s="352"/>
      <c r="O112" s="352"/>
      <c r="P112" s="352"/>
      <c r="S112" s="349"/>
      <c r="T112" s="349"/>
      <c r="U112" s="349"/>
      <c r="V112" s="349"/>
    </row>
    <row r="113" spans="1:22" ht="14.5" customHeight="1" thickBot="1">
      <c r="A113" s="20"/>
      <c r="B113" s="624"/>
      <c r="C113" s="624"/>
      <c r="D113" s="624"/>
      <c r="E113" s="624"/>
      <c r="F113" s="624"/>
      <c r="G113" s="624"/>
      <c r="H113" s="624"/>
      <c r="I113" s="624"/>
      <c r="J113" s="624"/>
      <c r="K113" s="624"/>
      <c r="L113" s="624"/>
      <c r="M113" s="624"/>
      <c r="N113" s="352"/>
      <c r="O113" s="352"/>
      <c r="P113" s="352"/>
    </row>
    <row r="114" spans="1:22">
      <c r="A114" s="20"/>
      <c r="Q114" s="617"/>
      <c r="R114" s="617"/>
      <c r="S114" s="617"/>
      <c r="T114" s="141"/>
      <c r="U114" s="141"/>
      <c r="V114" s="141"/>
    </row>
    <row r="115" spans="1:22">
      <c r="A115" s="20"/>
      <c r="Q115" s="141"/>
      <c r="R115" s="617"/>
      <c r="S115" s="617"/>
      <c r="T115" s="141"/>
      <c r="U115" s="141"/>
      <c r="V115" s="141"/>
    </row>
    <row r="116" spans="1:22">
      <c r="A116" s="20"/>
      <c r="Q116" s="8"/>
      <c r="R116" s="8"/>
      <c r="S116" s="8"/>
      <c r="T116" s="8"/>
      <c r="U116" s="8"/>
      <c r="V116" s="8"/>
    </row>
    <row r="117" spans="1:22">
      <c r="A117" s="2"/>
      <c r="L117" s="2"/>
      <c r="M117" s="2"/>
      <c r="N117" s="2"/>
      <c r="O117" s="2"/>
      <c r="P117" s="2"/>
      <c r="Q117" s="9"/>
      <c r="R117" s="9"/>
      <c r="S117" s="9"/>
      <c r="T117" s="9"/>
      <c r="U117" s="9"/>
      <c r="V117" s="9"/>
    </row>
    <row r="118" spans="1:22">
      <c r="A118" s="2"/>
      <c r="L118" s="2"/>
      <c r="M118" s="2"/>
      <c r="N118" s="2"/>
      <c r="O118" s="2"/>
      <c r="P118" s="2"/>
      <c r="Q118" s="9"/>
      <c r="R118" s="77"/>
      <c r="S118" s="77"/>
      <c r="T118" s="77"/>
      <c r="U118" s="77"/>
      <c r="V118" s="77"/>
    </row>
    <row r="119" spans="1:22">
      <c r="A119" s="2"/>
    </row>
    <row r="120" spans="1:22">
      <c r="A120" s="2"/>
    </row>
    <row r="121" spans="1:22">
      <c r="A121" s="2"/>
      <c r="Q121" s="2"/>
      <c r="R121" s="2"/>
    </row>
    <row r="122" spans="1:22">
      <c r="A122" s="2"/>
    </row>
    <row r="123" spans="1:22">
      <c r="A123" s="2"/>
    </row>
    <row r="124" spans="1:22">
      <c r="A124" s="2"/>
    </row>
    <row r="125" spans="1:22">
      <c r="A125" s="2"/>
      <c r="B125" s="22"/>
      <c r="C125" s="22"/>
      <c r="D125" s="22"/>
      <c r="E125" s="22"/>
      <c r="F125" s="22"/>
      <c r="G125" s="22"/>
      <c r="H125" s="22"/>
    </row>
    <row r="126" spans="1:22">
      <c r="A126" s="2"/>
      <c r="B126" s="22"/>
      <c r="C126" s="22"/>
      <c r="D126" s="22"/>
      <c r="E126" s="22"/>
      <c r="F126" s="22"/>
      <c r="G126" s="22"/>
      <c r="H126" s="22"/>
    </row>
    <row r="127" spans="1:22">
      <c r="A127" s="2"/>
      <c r="B127" s="22"/>
      <c r="C127" s="22"/>
      <c r="D127" s="22"/>
      <c r="E127" s="22"/>
      <c r="F127" s="22"/>
      <c r="G127" s="22"/>
      <c r="H127" s="22"/>
    </row>
    <row r="128" spans="1:22">
      <c r="A128" s="2"/>
      <c r="B128" s="22"/>
      <c r="C128" s="22"/>
      <c r="D128" s="22"/>
      <c r="E128" s="22"/>
      <c r="F128" s="22"/>
      <c r="G128" s="22"/>
      <c r="H128" s="22"/>
    </row>
    <row r="129" spans="1:16">
      <c r="A129" s="2"/>
    </row>
    <row r="130" spans="1:16">
      <c r="A130" s="2"/>
    </row>
    <row r="131" spans="1:16">
      <c r="A131" s="2"/>
      <c r="B131" s="22"/>
      <c r="C131" s="22"/>
      <c r="D131" s="22"/>
      <c r="E131" s="22"/>
      <c r="F131" s="22"/>
      <c r="G131" s="22"/>
      <c r="H131" s="22"/>
    </row>
    <row r="132" spans="1:16">
      <c r="A132" s="2"/>
      <c r="B132" s="22"/>
      <c r="C132" s="22"/>
      <c r="D132" s="22"/>
      <c r="E132" s="22"/>
      <c r="F132" s="22"/>
      <c r="G132" s="22"/>
      <c r="H132" s="22"/>
    </row>
    <row r="133" spans="1:16">
      <c r="A133" s="2"/>
      <c r="B133" s="22"/>
      <c r="C133" s="22"/>
      <c r="D133" s="22"/>
      <c r="E133" s="22"/>
      <c r="F133" s="22"/>
      <c r="G133" s="22"/>
      <c r="H133" s="22"/>
    </row>
    <row r="134" spans="1:16">
      <c r="A134" s="2"/>
      <c r="C134" s="22"/>
      <c r="D134" s="22"/>
      <c r="E134" s="22"/>
      <c r="F134" s="22"/>
      <c r="G134" s="22"/>
      <c r="H134" s="22"/>
    </row>
    <row r="135" spans="1:16">
      <c r="A135" s="2"/>
      <c r="B135" s="2"/>
      <c r="C135" s="2"/>
      <c r="D135" s="2"/>
      <c r="E135" s="2"/>
      <c r="F135" s="2"/>
      <c r="G135" s="2"/>
      <c r="H135" s="2"/>
      <c r="I135" s="2"/>
      <c r="J135" s="2"/>
      <c r="K135" s="2"/>
      <c r="L135" s="2"/>
      <c r="M135" s="2"/>
      <c r="N135" s="2"/>
      <c r="O135" s="2"/>
      <c r="P135" s="2"/>
    </row>
    <row r="136" spans="1:16">
      <c r="A136" s="2"/>
      <c r="B136" s="2"/>
      <c r="C136" s="2"/>
      <c r="D136" s="2"/>
      <c r="E136" s="2"/>
      <c r="F136" s="2"/>
      <c r="G136" s="2"/>
      <c r="H136" s="2"/>
      <c r="I136" s="2"/>
      <c r="J136" s="2"/>
      <c r="K136" s="2"/>
      <c r="L136" s="2"/>
      <c r="M136" s="2"/>
      <c r="N136" s="2"/>
      <c r="O136" s="2"/>
      <c r="P136" s="2"/>
    </row>
    <row r="137" spans="1:16">
      <c r="A137" s="2"/>
      <c r="B137" s="2"/>
      <c r="C137" s="2"/>
      <c r="D137" s="2"/>
      <c r="E137" s="2"/>
      <c r="F137" s="2"/>
      <c r="G137" s="2"/>
      <c r="H137" s="2"/>
      <c r="I137" s="2"/>
      <c r="J137" s="2"/>
      <c r="K137" s="2"/>
      <c r="L137" s="2"/>
      <c r="M137" s="2"/>
      <c r="N137" s="2"/>
      <c r="O137" s="2"/>
      <c r="P137" s="2"/>
    </row>
    <row r="138" spans="1:16">
      <c r="A138" s="2"/>
      <c r="B138" s="2"/>
      <c r="C138" s="2"/>
      <c r="D138" s="2"/>
      <c r="E138" s="2"/>
      <c r="F138" s="2"/>
      <c r="G138" s="2"/>
      <c r="H138" s="2"/>
      <c r="I138" s="2"/>
      <c r="J138" s="2"/>
      <c r="K138" s="2"/>
      <c r="L138" s="2"/>
      <c r="M138" s="2"/>
      <c r="N138" s="2"/>
      <c r="O138" s="2"/>
      <c r="P138" s="2"/>
    </row>
    <row r="139" spans="1:16">
      <c r="A139" s="2"/>
      <c r="B139" s="2"/>
      <c r="C139" s="2"/>
      <c r="D139" s="2"/>
      <c r="E139" s="2"/>
      <c r="F139" s="2"/>
      <c r="G139" s="2"/>
      <c r="H139" s="2"/>
      <c r="I139" s="2"/>
      <c r="J139" s="2"/>
      <c r="K139" s="2"/>
      <c r="L139" s="2"/>
      <c r="M139" s="2"/>
      <c r="N139" s="2"/>
      <c r="O139" s="2"/>
      <c r="P139" s="2"/>
    </row>
    <row r="140" spans="1:16">
      <c r="A140" s="2"/>
      <c r="B140" s="2"/>
      <c r="C140" s="2"/>
      <c r="D140" s="2"/>
      <c r="E140" s="2"/>
      <c r="F140" s="2"/>
      <c r="G140" s="2"/>
      <c r="H140" s="2"/>
      <c r="I140" s="2"/>
      <c r="J140" s="2"/>
      <c r="K140" s="2"/>
      <c r="L140" s="2"/>
      <c r="M140" s="2"/>
      <c r="N140" s="2"/>
      <c r="O140" s="2"/>
      <c r="P140" s="2"/>
    </row>
    <row r="141" spans="1:16">
      <c r="A141" s="2"/>
      <c r="B141" s="2"/>
      <c r="C141" s="2"/>
      <c r="D141" s="2"/>
      <c r="E141" s="2"/>
      <c r="F141" s="2"/>
      <c r="G141" s="2"/>
      <c r="H141" s="2"/>
      <c r="I141" s="2"/>
      <c r="J141" s="2"/>
      <c r="K141" s="2"/>
      <c r="L141" s="2"/>
      <c r="M141" s="2"/>
      <c r="N141" s="2"/>
      <c r="O141" s="2"/>
      <c r="P141" s="2"/>
    </row>
    <row r="142" spans="1:16">
      <c r="A142" s="2"/>
      <c r="B142" s="2"/>
      <c r="C142" s="2"/>
      <c r="D142" s="2"/>
      <c r="E142" s="2"/>
      <c r="F142" s="2"/>
      <c r="G142" s="2"/>
      <c r="H142" s="2"/>
      <c r="I142" s="2"/>
      <c r="J142" s="2"/>
      <c r="K142" s="2"/>
      <c r="L142" s="2"/>
      <c r="M142" s="2"/>
      <c r="N142" s="2"/>
      <c r="O142" s="2"/>
      <c r="P142" s="2"/>
    </row>
    <row r="143" spans="1:16">
      <c r="A143" s="2"/>
      <c r="B143" s="2"/>
      <c r="C143" s="2"/>
      <c r="D143" s="2"/>
      <c r="E143" s="2"/>
      <c r="F143" s="2"/>
      <c r="G143" s="2"/>
      <c r="H143" s="2"/>
      <c r="I143" s="2"/>
      <c r="J143" s="2"/>
      <c r="K143" s="2"/>
      <c r="L143" s="2"/>
      <c r="M143" s="2"/>
      <c r="N143" s="2"/>
      <c r="O143" s="2"/>
      <c r="P143" s="2"/>
    </row>
    <row r="144" spans="1:16">
      <c r="A144" s="2"/>
      <c r="B144" s="2"/>
      <c r="C144" s="2"/>
      <c r="D144" s="2"/>
      <c r="E144" s="2"/>
      <c r="F144" s="2"/>
      <c r="G144" s="2"/>
      <c r="H144" s="2"/>
      <c r="I144" s="2"/>
      <c r="J144" s="2"/>
      <c r="K144" s="2"/>
      <c r="L144" s="2"/>
      <c r="M144" s="2"/>
      <c r="N144" s="2"/>
      <c r="O144" s="2"/>
      <c r="P144" s="2"/>
    </row>
    <row r="145" spans="1:1">
      <c r="A145" s="2"/>
    </row>
    <row r="146" spans="1:1">
      <c r="A146" s="2"/>
    </row>
  </sheetData>
  <mergeCells count="10">
    <mergeCell ref="R95:S95"/>
    <mergeCell ref="B111:M113"/>
    <mergeCell ref="Q114:S114"/>
    <mergeCell ref="R115:S115"/>
    <mergeCell ref="B30:E31"/>
    <mergeCell ref="R59:S59"/>
    <mergeCell ref="B64:D64"/>
    <mergeCell ref="R69:S69"/>
    <mergeCell ref="J72:M76"/>
    <mergeCell ref="R86:S86"/>
  </mergeCells>
  <printOptions horizontalCentered="1" verticalCentered="1"/>
  <pageMargins left="0.23622047244094491" right="0.23622047244094491" top="0.74803149606299213" bottom="0.74803149606299213" header="0.31496062992125984" footer="0.31496062992125984"/>
  <pageSetup paperSize="9" scale="62" orientation="portrait" r:id="rId1"/>
  <headerFooter differentFirst="1">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30CB-4C25-4092-9ED9-50B008E1436B}">
  <sheetPr>
    <pageSetUpPr fitToPage="1"/>
  </sheetPr>
  <dimension ref="C1:AM21"/>
  <sheetViews>
    <sheetView showGridLines="0" workbookViewId="0">
      <selection activeCell="C7" sqref="C7:N7"/>
    </sheetView>
  </sheetViews>
  <sheetFormatPr defaultColWidth="10.81640625" defaultRowHeight="14"/>
  <cols>
    <col min="1" max="1" width="10.81640625" style="1"/>
    <col min="2" max="2" width="4.36328125" style="1" customWidth="1"/>
    <col min="3" max="3" width="20.81640625" style="1" bestFit="1" customWidth="1"/>
    <col min="4" max="4" width="0.81640625" style="40" customWidth="1"/>
    <col min="5" max="6" width="11.453125" style="1" bestFit="1" customWidth="1"/>
    <col min="7" max="7" width="0.81640625" style="1" customWidth="1"/>
    <col min="8" max="9" width="11.453125" style="1" bestFit="1" customWidth="1"/>
    <col min="10" max="10" width="0.81640625" style="40" customWidth="1"/>
    <col min="11" max="11" width="11.453125" style="1" bestFit="1" customWidth="1"/>
    <col min="12" max="12" width="0.81640625" style="1" customWidth="1"/>
    <col min="13" max="13" width="1.453125" style="1" customWidth="1"/>
    <col min="14" max="14" width="53.453125" style="1" customWidth="1"/>
    <col min="15" max="16384" width="10.81640625" style="1"/>
  </cols>
  <sheetData>
    <row r="1" spans="3:39" s="22" customFormat="1">
      <c r="D1" s="147"/>
      <c r="J1" s="147"/>
      <c r="P1" s="2"/>
      <c r="Q1" s="2"/>
      <c r="R1" s="2"/>
      <c r="S1" s="2"/>
      <c r="T1" s="2"/>
      <c r="U1" s="2"/>
      <c r="V1" s="2"/>
      <c r="W1" s="2"/>
      <c r="X1" s="2"/>
      <c r="Y1" s="1"/>
      <c r="Z1" s="1"/>
      <c r="AA1" s="1"/>
      <c r="AB1" s="1"/>
      <c r="AC1" s="1"/>
      <c r="AD1" s="1"/>
      <c r="AE1" s="1"/>
      <c r="AF1" s="1"/>
      <c r="AG1" s="1"/>
      <c r="AH1" s="1"/>
      <c r="AI1" s="1"/>
      <c r="AJ1" s="1"/>
      <c r="AK1" s="1"/>
      <c r="AL1" s="1"/>
      <c r="AM1" s="1"/>
    </row>
    <row r="2" spans="3:39" s="22" customFormat="1">
      <c r="C2" s="628" t="s">
        <v>136</v>
      </c>
      <c r="D2" s="628"/>
      <c r="E2" s="628"/>
      <c r="F2" s="628"/>
      <c r="G2" s="628"/>
      <c r="H2" s="628"/>
      <c r="I2" s="628"/>
      <c r="J2" s="628"/>
      <c r="K2" s="628"/>
      <c r="L2" s="628"/>
      <c r="M2" s="628"/>
      <c r="N2" s="628"/>
      <c r="O2" s="1"/>
      <c r="P2" s="2"/>
      <c r="Q2" s="2"/>
      <c r="R2" s="2"/>
      <c r="S2" s="2"/>
      <c r="T2" s="2"/>
      <c r="U2" s="2"/>
      <c r="V2" s="2"/>
      <c r="W2" s="2"/>
      <c r="X2" s="2"/>
      <c r="Y2" s="1"/>
      <c r="Z2" s="1"/>
      <c r="AA2" s="1"/>
      <c r="AB2" s="1"/>
      <c r="AC2" s="1"/>
      <c r="AD2" s="1"/>
      <c r="AE2" s="1"/>
      <c r="AF2" s="1"/>
      <c r="AG2" s="1"/>
      <c r="AH2" s="1"/>
      <c r="AI2" s="1"/>
      <c r="AJ2" s="1"/>
      <c r="AK2" s="1"/>
      <c r="AL2" s="1"/>
      <c r="AM2" s="1"/>
    </row>
    <row r="3" spans="3:39" s="22" customFormat="1" ht="15" customHeight="1" thickBot="1">
      <c r="C3" s="629"/>
      <c r="D3" s="629"/>
      <c r="E3" s="629"/>
      <c r="F3" s="629"/>
      <c r="G3" s="629"/>
      <c r="H3" s="629"/>
      <c r="I3" s="629"/>
      <c r="J3" s="629"/>
      <c r="K3" s="629"/>
      <c r="L3" s="629"/>
      <c r="M3" s="629"/>
      <c r="N3" s="629"/>
      <c r="O3" s="1"/>
      <c r="P3" s="2"/>
      <c r="Q3" s="2"/>
      <c r="R3" s="2"/>
      <c r="S3" s="2"/>
      <c r="T3" s="2"/>
      <c r="U3" s="2"/>
      <c r="V3" s="2"/>
      <c r="W3" s="2"/>
      <c r="X3" s="2"/>
      <c r="Y3" s="2"/>
      <c r="Z3" s="1"/>
      <c r="AA3" s="1"/>
      <c r="AB3" s="1"/>
      <c r="AC3" s="1"/>
      <c r="AD3" s="1"/>
      <c r="AE3" s="1"/>
      <c r="AF3" s="1"/>
      <c r="AG3" s="1"/>
      <c r="AH3" s="1"/>
      <c r="AI3" s="1"/>
      <c r="AJ3" s="1"/>
      <c r="AK3" s="1"/>
      <c r="AL3" s="1"/>
      <c r="AM3" s="1"/>
    </row>
    <row r="4" spans="3:39">
      <c r="E4" s="151"/>
      <c r="F4" s="22"/>
      <c r="G4" s="22"/>
      <c r="H4" s="22"/>
      <c r="I4" s="22"/>
      <c r="J4" s="147"/>
      <c r="K4" s="22"/>
      <c r="L4" s="22"/>
      <c r="M4" s="22"/>
      <c r="N4" s="22"/>
      <c r="O4" s="22"/>
    </row>
    <row r="5" spans="3:39">
      <c r="C5" s="630"/>
      <c r="D5" s="631"/>
      <c r="E5" s="631"/>
      <c r="F5" s="631"/>
      <c r="G5" s="631"/>
      <c r="H5" s="631"/>
      <c r="I5" s="631"/>
      <c r="J5" s="631"/>
      <c r="K5" s="631"/>
      <c r="L5" s="631"/>
      <c r="M5" s="631"/>
      <c r="N5" s="632"/>
      <c r="O5" s="22"/>
    </row>
    <row r="6" spans="3:39" ht="58.5" customHeight="1">
      <c r="C6" s="625" t="s">
        <v>133</v>
      </c>
      <c r="D6" s="626"/>
      <c r="E6" s="626"/>
      <c r="F6" s="626"/>
      <c r="G6" s="626"/>
      <c r="H6" s="626"/>
      <c r="I6" s="626"/>
      <c r="J6" s="626"/>
      <c r="K6" s="626"/>
      <c r="L6" s="626"/>
      <c r="M6" s="626"/>
      <c r="N6" s="627"/>
      <c r="O6" s="22"/>
      <c r="P6" s="633"/>
      <c r="Q6" s="634"/>
      <c r="R6" s="634"/>
      <c r="S6" s="634"/>
      <c r="T6" s="634"/>
      <c r="U6" s="634"/>
      <c r="V6" s="634"/>
      <c r="W6" s="634"/>
      <c r="X6" s="634"/>
      <c r="Y6" s="634"/>
      <c r="Z6" s="634"/>
      <c r="AA6" s="634"/>
    </row>
    <row r="7" spans="3:39" ht="94" customHeight="1">
      <c r="C7" s="625" t="s">
        <v>134</v>
      </c>
      <c r="D7" s="626"/>
      <c r="E7" s="626"/>
      <c r="F7" s="626"/>
      <c r="G7" s="626"/>
      <c r="H7" s="626"/>
      <c r="I7" s="626"/>
      <c r="J7" s="626"/>
      <c r="K7" s="626"/>
      <c r="L7" s="626"/>
      <c r="M7" s="626"/>
      <c r="N7" s="627"/>
      <c r="O7" s="22"/>
    </row>
    <row r="8" spans="3:39" ht="79.5" customHeight="1">
      <c r="C8" s="625"/>
      <c r="D8" s="626"/>
      <c r="E8" s="626"/>
      <c r="F8" s="626"/>
      <c r="G8" s="626"/>
      <c r="H8" s="626"/>
      <c r="I8" s="626"/>
      <c r="J8" s="626"/>
      <c r="K8" s="626"/>
      <c r="L8" s="626"/>
      <c r="M8" s="626"/>
      <c r="N8" s="627"/>
      <c r="O8" s="22"/>
    </row>
    <row r="9" spans="3:39">
      <c r="C9" s="226"/>
      <c r="D9" s="226"/>
      <c r="F9" s="22"/>
      <c r="G9" s="22"/>
      <c r="H9" s="22"/>
      <c r="I9" s="22"/>
      <c r="J9" s="22"/>
      <c r="K9" s="22"/>
      <c r="L9" s="22"/>
      <c r="M9" s="22"/>
      <c r="N9" s="22"/>
      <c r="O9" s="22"/>
    </row>
    <row r="10" spans="3:39">
      <c r="C10" s="226"/>
      <c r="D10" s="181"/>
      <c r="F10" s="22"/>
      <c r="G10" s="22"/>
      <c r="H10" s="22"/>
      <c r="I10" s="22"/>
      <c r="J10" s="22"/>
      <c r="K10" s="22"/>
      <c r="L10" s="22"/>
      <c r="M10" s="22"/>
      <c r="N10" s="22"/>
      <c r="O10" s="22"/>
    </row>
    <row r="11" spans="3:39">
      <c r="C11" s="194"/>
      <c r="D11" s="1"/>
      <c r="E11" s="227"/>
      <c r="F11" s="228"/>
      <c r="G11" s="22"/>
      <c r="H11" s="22"/>
      <c r="I11" s="22"/>
      <c r="J11" s="22"/>
      <c r="K11" s="22"/>
      <c r="L11" s="22"/>
      <c r="M11" s="22"/>
      <c r="N11" s="22"/>
      <c r="O11" s="22"/>
    </row>
    <row r="12" spans="3:39">
      <c r="C12" s="194"/>
      <c r="D12" s="1"/>
      <c r="E12" s="227"/>
      <c r="F12" s="22"/>
      <c r="G12" s="22"/>
      <c r="H12" s="22"/>
      <c r="I12" s="22"/>
      <c r="J12" s="22"/>
      <c r="K12" s="22"/>
      <c r="L12" s="22"/>
      <c r="M12" s="22"/>
      <c r="N12" s="22"/>
      <c r="O12" s="22"/>
    </row>
    <row r="13" spans="3:39">
      <c r="C13" s="214"/>
      <c r="D13" s="214"/>
      <c r="E13" s="214"/>
      <c r="F13" s="214"/>
      <c r="G13" s="22"/>
      <c r="H13" s="214"/>
      <c r="I13" s="214"/>
      <c r="J13" s="214"/>
      <c r="K13" s="214"/>
      <c r="L13" s="22"/>
      <c r="M13" s="22"/>
      <c r="N13" s="214"/>
      <c r="O13" s="22"/>
    </row>
    <row r="14" spans="3:39">
      <c r="C14" s="226"/>
      <c r="D14" s="226"/>
      <c r="F14" s="22"/>
      <c r="G14" s="22"/>
      <c r="H14" s="22"/>
      <c r="I14" s="22"/>
      <c r="J14" s="22"/>
      <c r="K14" s="22"/>
      <c r="L14" s="22"/>
      <c r="M14" s="22"/>
      <c r="N14" s="22"/>
      <c r="O14" s="22"/>
    </row>
    <row r="15" spans="3:39">
      <c r="C15" s="226"/>
      <c r="D15" s="181"/>
      <c r="F15" s="22"/>
      <c r="G15" s="22"/>
      <c r="H15" s="22"/>
      <c r="I15" s="22"/>
      <c r="J15" s="22"/>
      <c r="K15" s="22"/>
      <c r="L15" s="22"/>
      <c r="M15" s="22"/>
      <c r="N15" s="22"/>
      <c r="O15" s="22"/>
    </row>
    <row r="16" spans="3:39">
      <c r="C16" s="229"/>
      <c r="D16" s="1"/>
      <c r="E16" s="22"/>
      <c r="F16" s="22"/>
      <c r="G16" s="22"/>
      <c r="H16" s="22"/>
      <c r="I16" s="22"/>
      <c r="J16" s="22"/>
      <c r="K16" s="22"/>
      <c r="L16" s="22"/>
      <c r="M16" s="22"/>
      <c r="N16" s="22"/>
      <c r="O16" s="22"/>
    </row>
    <row r="17" spans="3:15">
      <c r="C17" s="229"/>
      <c r="D17" s="1"/>
      <c r="E17" s="22"/>
      <c r="F17" s="22"/>
      <c r="G17" s="22"/>
      <c r="H17" s="22"/>
      <c r="I17" s="22"/>
      <c r="J17" s="22"/>
      <c r="K17" s="22"/>
      <c r="L17" s="22"/>
      <c r="M17" s="22"/>
      <c r="N17" s="22"/>
      <c r="O17" s="22"/>
    </row>
    <row r="18" spans="3:15">
      <c r="C18" s="230"/>
      <c r="D18" s="1"/>
      <c r="E18" s="22"/>
      <c r="F18" s="22"/>
      <c r="G18" s="22"/>
      <c r="H18" s="22"/>
      <c r="I18" s="22"/>
      <c r="J18" s="22"/>
      <c r="K18" s="22"/>
      <c r="L18" s="22"/>
      <c r="M18" s="22"/>
      <c r="N18" s="22"/>
      <c r="O18" s="22"/>
    </row>
    <row r="19" spans="3:15">
      <c r="C19" s="230"/>
      <c r="D19" s="1"/>
      <c r="F19" s="230"/>
      <c r="G19" s="230"/>
      <c r="H19" s="230"/>
      <c r="I19" s="230"/>
      <c r="J19" s="230"/>
      <c r="K19" s="230"/>
      <c r="L19" s="230"/>
      <c r="M19" s="230"/>
      <c r="N19" s="230"/>
      <c r="O19" s="206"/>
    </row>
    <row r="20" spans="3:15">
      <c r="D20" s="1"/>
      <c r="F20" s="231"/>
      <c r="G20" s="22"/>
      <c r="H20" s="232"/>
      <c r="I20" s="233"/>
      <c r="J20" s="233"/>
      <c r="K20" s="233"/>
      <c r="L20" s="22"/>
      <c r="M20" s="232"/>
      <c r="N20" s="233"/>
      <c r="O20" s="42"/>
    </row>
    <row r="21" spans="3:15">
      <c r="C21" s="209"/>
      <c r="D21" s="209"/>
      <c r="F21" s="121"/>
      <c r="G21" s="121"/>
      <c r="H21" s="121"/>
    </row>
  </sheetData>
  <mergeCells count="6">
    <mergeCell ref="C8:N8"/>
    <mergeCell ref="C2:N3"/>
    <mergeCell ref="C5:N5"/>
    <mergeCell ref="P6:AA6"/>
    <mergeCell ref="C7:N7"/>
    <mergeCell ref="C6:N6"/>
  </mergeCells>
  <printOptions horizontalCentered="1" verticalCentered="1"/>
  <pageMargins left="0.23622047244094491" right="0.23622047244094491" top="0.74803149606299213" bottom="0.74803149606299213" header="0.31496062992125984" footer="0.31496062992125984"/>
  <pageSetup paperSize="9" scale="61" orientation="portrait" r:id="rId1"/>
  <headerFooter differentFirst="1">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155F-9210-4D31-A436-98AAB98220C7}">
  <sheetPr>
    <pageSetUpPr fitToPage="1"/>
  </sheetPr>
  <dimension ref="A1:V49"/>
  <sheetViews>
    <sheetView showGridLines="0" zoomScaleNormal="100" workbookViewId="0">
      <selection activeCell="P4" sqref="P4"/>
    </sheetView>
  </sheetViews>
  <sheetFormatPr defaultColWidth="10.81640625" defaultRowHeight="14"/>
  <cols>
    <col min="1" max="1" width="10.81640625" style="1"/>
    <col min="2" max="2" width="27.81640625" style="1" customWidth="1"/>
    <col min="3" max="4" width="10.453125" style="1" customWidth="1"/>
    <col min="5" max="5" width="8" style="1" customWidth="1"/>
    <col min="6" max="6" width="4.453125" style="1" customWidth="1"/>
    <col min="7" max="7" width="27.81640625" style="1" customWidth="1"/>
    <col min="8" max="9" width="10.453125" style="1" customWidth="1"/>
    <col min="10" max="10" width="8" style="1" customWidth="1"/>
    <col min="11" max="11" width="1.453125" style="1" customWidth="1"/>
    <col min="12" max="12" width="24.81640625" style="1" customWidth="1"/>
    <col min="13" max="13" width="11.453125" style="1" customWidth="1"/>
    <col min="14" max="15" width="9.36328125" style="1" bestFit="1" customWidth="1"/>
    <col min="16" max="16384" width="10.81640625" style="1"/>
  </cols>
  <sheetData>
    <row r="1" spans="1:22">
      <c r="K1" s="2"/>
      <c r="L1" s="2"/>
      <c r="M1" s="2"/>
      <c r="N1" s="2"/>
      <c r="O1" s="2"/>
      <c r="P1" s="2"/>
      <c r="Q1" s="2"/>
      <c r="R1" s="2"/>
      <c r="S1" s="2"/>
      <c r="T1" s="2"/>
      <c r="U1" s="2"/>
      <c r="V1" s="2"/>
    </row>
    <row r="2" spans="1:22">
      <c r="B2" s="635" t="s">
        <v>137</v>
      </c>
      <c r="C2" s="635"/>
      <c r="D2" s="635"/>
      <c r="E2" s="635"/>
      <c r="F2" s="635"/>
      <c r="G2" s="2"/>
      <c r="H2" s="2"/>
      <c r="I2" s="2"/>
      <c r="J2" s="2"/>
      <c r="K2" s="2"/>
      <c r="L2" s="2"/>
      <c r="M2" s="3"/>
      <c r="N2" s="3"/>
      <c r="O2" s="3"/>
      <c r="P2" s="3"/>
      <c r="Q2" s="3"/>
      <c r="R2" s="3"/>
      <c r="S2" s="3"/>
      <c r="T2" s="3"/>
      <c r="U2" s="2"/>
      <c r="V2" s="2"/>
    </row>
    <row r="3" spans="1:22" ht="14.5" thickBot="1">
      <c r="B3" s="636"/>
      <c r="C3" s="636"/>
      <c r="D3" s="636"/>
      <c r="E3" s="636"/>
      <c r="F3" s="636"/>
      <c r="G3" s="4"/>
      <c r="H3" s="4"/>
      <c r="I3" s="4"/>
      <c r="J3" s="4"/>
      <c r="K3" s="4"/>
      <c r="L3" s="4"/>
      <c r="M3" s="3"/>
      <c r="N3" s="3"/>
      <c r="O3" s="3"/>
      <c r="P3" s="3"/>
      <c r="Q3" s="3"/>
      <c r="R3" s="3"/>
      <c r="S3" s="3"/>
      <c r="T3" s="3"/>
      <c r="U3" s="2"/>
      <c r="V3" s="2"/>
    </row>
    <row r="4" spans="1:22" ht="409.5" customHeight="1">
      <c r="B4" s="637" t="s">
        <v>147</v>
      </c>
      <c r="C4" s="637"/>
      <c r="D4" s="637"/>
      <c r="E4" s="637"/>
      <c r="F4" s="637"/>
      <c r="G4" s="637"/>
      <c r="H4" s="637"/>
      <c r="I4" s="637"/>
      <c r="J4" s="637"/>
      <c r="K4" s="637"/>
      <c r="L4" s="637"/>
      <c r="M4" s="3"/>
      <c r="N4" s="3"/>
      <c r="O4" s="3"/>
      <c r="P4" s="3"/>
      <c r="Q4" s="3"/>
      <c r="R4" s="3"/>
      <c r="S4" s="3"/>
      <c r="T4" s="3"/>
      <c r="U4" s="2"/>
      <c r="V4" s="2"/>
    </row>
    <row r="5" spans="1:22">
      <c r="B5" s="211"/>
      <c r="C5" s="212"/>
      <c r="D5" s="213"/>
      <c r="E5" s="213"/>
      <c r="G5" s="211"/>
      <c r="H5" s="213"/>
      <c r="I5" s="213"/>
      <c r="J5" s="213"/>
      <c r="K5" s="141"/>
      <c r="L5" s="214"/>
      <c r="M5" s="141"/>
      <c r="N5" s="617"/>
      <c r="O5" s="617"/>
      <c r="P5" s="3"/>
      <c r="Q5" s="3"/>
      <c r="R5" s="3"/>
      <c r="S5" s="3"/>
      <c r="T5" s="3"/>
      <c r="U5" s="2"/>
      <c r="V5" s="2"/>
    </row>
    <row r="6" spans="1:22">
      <c r="B6" s="128"/>
      <c r="C6" s="144"/>
      <c r="D6" s="144"/>
      <c r="E6" s="145"/>
      <c r="G6" s="128"/>
      <c r="H6" s="144"/>
      <c r="I6" s="144"/>
      <c r="J6" s="215"/>
      <c r="K6" s="8"/>
      <c r="L6" s="216"/>
      <c r="N6" s="8"/>
      <c r="O6" s="8"/>
      <c r="Q6" s="3"/>
      <c r="R6" s="3"/>
      <c r="S6" s="3"/>
      <c r="T6" s="3"/>
      <c r="U6" s="2"/>
      <c r="V6" s="2"/>
    </row>
    <row r="7" spans="1:22">
      <c r="B7" s="128"/>
      <c r="C7" s="144"/>
      <c r="D7" s="144"/>
      <c r="E7" s="145"/>
      <c r="G7" s="128"/>
      <c r="H7" s="144"/>
      <c r="I7" s="144"/>
      <c r="J7" s="215"/>
      <c r="K7" s="9"/>
      <c r="L7" s="216"/>
      <c r="N7" s="9"/>
      <c r="O7" s="9"/>
      <c r="Q7" s="3"/>
      <c r="R7" s="3"/>
      <c r="S7" s="3"/>
      <c r="T7" s="3"/>
      <c r="U7" s="2"/>
      <c r="V7" s="2"/>
    </row>
    <row r="8" spans="1:22">
      <c r="B8" s="128"/>
      <c r="C8" s="217"/>
      <c r="D8" s="217"/>
      <c r="E8" s="217"/>
      <c r="F8" s="217"/>
      <c r="G8" s="217"/>
      <c r="H8" s="217"/>
      <c r="I8" s="217"/>
      <c r="J8" s="217"/>
      <c r="K8" s="9"/>
      <c r="L8" s="216"/>
      <c r="N8" s="9"/>
      <c r="O8" s="9"/>
      <c r="Q8" s="3"/>
      <c r="R8" s="3"/>
      <c r="S8" s="3"/>
      <c r="T8" s="3"/>
      <c r="U8" s="2"/>
      <c r="V8" s="2"/>
    </row>
    <row r="9" spans="1:22">
      <c r="B9" s="218"/>
      <c r="C9" s="217"/>
      <c r="D9" s="217"/>
      <c r="E9" s="217"/>
      <c r="F9" s="217"/>
      <c r="G9" s="217"/>
      <c r="H9" s="217"/>
      <c r="I9" s="217"/>
      <c r="J9" s="217"/>
      <c r="K9" s="9"/>
      <c r="L9" s="216"/>
      <c r="N9" s="9"/>
      <c r="O9" s="9"/>
      <c r="Q9" s="3"/>
      <c r="R9" s="3"/>
      <c r="S9" s="3"/>
      <c r="T9" s="3"/>
      <c r="U9" s="2"/>
      <c r="V9" s="2"/>
    </row>
    <row r="10" spans="1:22">
      <c r="B10" s="218"/>
      <c r="C10" s="217"/>
      <c r="D10" s="217"/>
      <c r="E10" s="217"/>
      <c r="F10" s="217"/>
      <c r="G10" s="217"/>
      <c r="H10" s="217"/>
      <c r="I10" s="217"/>
      <c r="J10" s="217"/>
      <c r="K10" s="9"/>
      <c r="L10" s="216"/>
      <c r="N10" s="9"/>
      <c r="O10" s="9"/>
      <c r="Q10" s="3"/>
      <c r="R10" s="3"/>
      <c r="S10" s="3"/>
      <c r="T10" s="3"/>
      <c r="U10" s="2"/>
      <c r="V10" s="2"/>
    </row>
    <row r="11" spans="1:22" s="11" customFormat="1">
      <c r="B11" s="218"/>
      <c r="C11" s="217"/>
      <c r="D11" s="217"/>
      <c r="E11" s="217"/>
      <c r="F11" s="217"/>
      <c r="G11" s="217"/>
      <c r="H11" s="217"/>
      <c r="I11" s="217"/>
      <c r="J11" s="217"/>
      <c r="K11" s="9"/>
      <c r="L11" s="216"/>
      <c r="M11" s="3"/>
      <c r="N11" s="9"/>
      <c r="O11" s="9"/>
      <c r="P11" s="3"/>
      <c r="Q11" s="3"/>
      <c r="R11" s="219"/>
      <c r="S11" s="219"/>
      <c r="T11" s="219"/>
      <c r="U11" s="12"/>
      <c r="V11" s="12"/>
    </row>
    <row r="12" spans="1:22">
      <c r="B12" s="218"/>
      <c r="C12" s="217"/>
      <c r="D12" s="217"/>
      <c r="E12" s="217"/>
      <c r="F12" s="217"/>
      <c r="G12" s="217"/>
      <c r="H12" s="217"/>
      <c r="I12" s="217"/>
      <c r="J12" s="217"/>
      <c r="K12" s="3"/>
      <c r="L12" s="220"/>
      <c r="M12" s="3"/>
      <c r="N12" s="3"/>
      <c r="O12" s="221"/>
      <c r="P12" s="3"/>
      <c r="Q12" s="3"/>
      <c r="R12" s="3"/>
      <c r="S12" s="3"/>
      <c r="T12" s="3"/>
      <c r="U12" s="2"/>
      <c r="V12" s="2"/>
    </row>
    <row r="13" spans="1:22">
      <c r="B13" s="128"/>
      <c r="C13" s="217"/>
      <c r="D13" s="217"/>
      <c r="E13" s="217"/>
      <c r="F13" s="217"/>
      <c r="G13" s="217"/>
      <c r="H13" s="217"/>
      <c r="I13" s="217"/>
      <c r="J13" s="217"/>
      <c r="K13" s="3"/>
      <c r="L13" s="216"/>
      <c r="M13" s="3"/>
      <c r="N13" s="3"/>
      <c r="O13" s="3"/>
      <c r="P13" s="3"/>
      <c r="Q13" s="3"/>
      <c r="R13" s="3"/>
      <c r="S13" s="3"/>
      <c r="T13" s="3"/>
      <c r="U13" s="2"/>
      <c r="V13" s="2"/>
    </row>
    <row r="14" spans="1:22">
      <c r="B14" s="126"/>
      <c r="C14" s="217"/>
      <c r="D14" s="217"/>
      <c r="E14" s="217"/>
      <c r="F14" s="217"/>
      <c r="G14" s="217"/>
      <c r="H14" s="217"/>
      <c r="I14" s="217"/>
      <c r="J14" s="217"/>
      <c r="K14" s="8"/>
      <c r="L14" s="216"/>
      <c r="M14" s="8"/>
      <c r="N14" s="8"/>
      <c r="O14" s="3"/>
      <c r="P14" s="3"/>
      <c r="Q14" s="3"/>
      <c r="R14" s="3"/>
      <c r="S14" s="3"/>
      <c r="T14" s="3"/>
      <c r="U14" s="2"/>
      <c r="V14" s="2"/>
    </row>
    <row r="15" spans="1:22">
      <c r="B15" s="222"/>
      <c r="C15" s="217"/>
      <c r="D15" s="217"/>
      <c r="E15" s="217"/>
      <c r="F15" s="217"/>
      <c r="G15" s="217"/>
      <c r="H15" s="217"/>
      <c r="I15" s="217"/>
      <c r="J15" s="217"/>
      <c r="K15" s="15"/>
      <c r="L15" s="223"/>
      <c r="M15" s="15"/>
      <c r="N15" s="15"/>
      <c r="O15" s="3"/>
      <c r="P15" s="3"/>
      <c r="Q15" s="3"/>
      <c r="R15" s="3"/>
      <c r="S15" s="3"/>
      <c r="T15" s="3"/>
      <c r="U15" s="2"/>
      <c r="V15" s="2"/>
    </row>
    <row r="16" spans="1:22" ht="16" thickBot="1">
      <c r="A16" s="20"/>
      <c r="B16" s="224"/>
      <c r="C16" s="224"/>
      <c r="D16" s="224"/>
      <c r="E16" s="224"/>
      <c r="F16" s="224"/>
      <c r="G16" s="224"/>
      <c r="H16" s="224"/>
      <c r="I16" s="224"/>
      <c r="J16" s="224"/>
      <c r="K16" s="225"/>
      <c r="L16" s="225"/>
    </row>
    <row r="17" spans="1:16">
      <c r="A17" s="20"/>
      <c r="K17" s="3"/>
      <c r="L17" s="3"/>
      <c r="M17" s="3"/>
      <c r="N17" s="3"/>
    </row>
    <row r="18" spans="1:16">
      <c r="A18" s="20"/>
      <c r="K18" s="3"/>
      <c r="L18" s="3"/>
      <c r="M18" s="3"/>
      <c r="N18" s="3"/>
    </row>
    <row r="19" spans="1:16">
      <c r="A19" s="20"/>
      <c r="K19" s="8"/>
      <c r="L19" s="3"/>
      <c r="M19" s="8"/>
      <c r="N19" s="8"/>
    </row>
    <row r="20" spans="1:16">
      <c r="A20" s="2"/>
      <c r="I20" s="2"/>
      <c r="J20" s="2"/>
      <c r="K20" s="9"/>
      <c r="L20" s="3"/>
      <c r="M20" s="9"/>
      <c r="N20" s="9"/>
      <c r="P20" s="78">
        <f>+N20-M20</f>
        <v>0</v>
      </c>
    </row>
    <row r="21" spans="1:16">
      <c r="A21" s="2"/>
      <c r="I21" s="2"/>
      <c r="J21" s="2"/>
      <c r="K21" s="9"/>
      <c r="L21" s="223"/>
      <c r="M21" s="77"/>
      <c r="N21" s="77"/>
    </row>
    <row r="22" spans="1:16">
      <c r="A22" s="2"/>
    </row>
    <row r="23" spans="1:16">
      <c r="A23" s="2"/>
    </row>
    <row r="24" spans="1:16">
      <c r="A24" s="2"/>
      <c r="K24" s="2"/>
      <c r="L24" s="2"/>
      <c r="M24" s="2"/>
    </row>
    <row r="25" spans="1:16">
      <c r="A25" s="2"/>
    </row>
    <row r="26" spans="1:16">
      <c r="A26" s="2"/>
    </row>
    <row r="27" spans="1:16">
      <c r="A27" s="2"/>
    </row>
    <row r="28" spans="1:16">
      <c r="A28" s="2"/>
      <c r="B28" s="22"/>
      <c r="C28" s="22"/>
      <c r="D28" s="22"/>
      <c r="E28" s="22"/>
    </row>
    <row r="29" spans="1:16">
      <c r="A29" s="2"/>
      <c r="B29" s="22"/>
      <c r="C29" s="22"/>
      <c r="D29" s="22"/>
      <c r="E29" s="22"/>
    </row>
    <row r="30" spans="1:16">
      <c r="A30" s="2"/>
      <c r="B30" s="22"/>
      <c r="C30" s="22"/>
      <c r="D30" s="22"/>
      <c r="E30" s="22"/>
    </row>
    <row r="31" spans="1:16">
      <c r="A31" s="2"/>
      <c r="B31" s="22"/>
      <c r="C31" s="22"/>
      <c r="D31" s="22"/>
      <c r="E31" s="22"/>
    </row>
    <row r="32" spans="1:16">
      <c r="A32" s="2"/>
    </row>
    <row r="33" spans="1:10">
      <c r="A33" s="2"/>
    </row>
    <row r="34" spans="1:10">
      <c r="A34" s="2"/>
      <c r="B34" s="22"/>
      <c r="C34" s="22"/>
      <c r="D34" s="22"/>
      <c r="E34" s="22"/>
    </row>
    <row r="35" spans="1:10">
      <c r="A35" s="2"/>
      <c r="B35" s="22"/>
      <c r="C35" s="22"/>
      <c r="D35" s="22"/>
      <c r="E35" s="22"/>
    </row>
    <row r="36" spans="1:10">
      <c r="A36" s="2"/>
      <c r="B36" s="22"/>
      <c r="C36" s="22"/>
      <c r="D36" s="22"/>
      <c r="E36" s="22"/>
    </row>
    <row r="37" spans="1:10">
      <c r="A37" s="2"/>
      <c r="C37" s="22"/>
      <c r="D37" s="22"/>
      <c r="E37" s="22"/>
    </row>
    <row r="38" spans="1:10">
      <c r="A38" s="2"/>
      <c r="B38" s="2"/>
      <c r="C38" s="2"/>
      <c r="D38" s="2"/>
      <c r="E38" s="2"/>
      <c r="F38" s="2"/>
      <c r="G38" s="2"/>
      <c r="H38" s="2"/>
      <c r="I38" s="2"/>
      <c r="J38" s="2"/>
    </row>
    <row r="39" spans="1:10">
      <c r="A39" s="2"/>
      <c r="B39" s="2"/>
      <c r="C39" s="2"/>
      <c r="D39" s="2"/>
      <c r="E39" s="2"/>
      <c r="F39" s="2"/>
      <c r="G39" s="2"/>
      <c r="H39" s="2"/>
      <c r="I39" s="2"/>
      <c r="J39" s="2"/>
    </row>
    <row r="40" spans="1:10">
      <c r="A40" s="2"/>
      <c r="B40" s="2"/>
      <c r="C40" s="2"/>
      <c r="D40" s="2"/>
      <c r="E40" s="2"/>
      <c r="F40" s="2"/>
      <c r="G40" s="2"/>
      <c r="H40" s="2"/>
      <c r="I40" s="2"/>
      <c r="J40" s="2"/>
    </row>
    <row r="41" spans="1:10">
      <c r="A41" s="2"/>
      <c r="B41" s="2"/>
      <c r="C41" s="2"/>
      <c r="D41" s="2"/>
      <c r="E41" s="2"/>
      <c r="F41" s="2"/>
      <c r="G41" s="2"/>
      <c r="H41" s="2"/>
      <c r="I41" s="2"/>
      <c r="J41" s="2"/>
    </row>
    <row r="42" spans="1:10">
      <c r="A42" s="2"/>
      <c r="B42" s="2"/>
      <c r="C42" s="2"/>
      <c r="D42" s="2"/>
      <c r="E42" s="2"/>
      <c r="F42" s="2"/>
      <c r="G42" s="2"/>
      <c r="H42" s="2"/>
      <c r="I42" s="2"/>
      <c r="J42" s="2"/>
    </row>
    <row r="43" spans="1:10">
      <c r="A43" s="2"/>
      <c r="B43" s="2"/>
      <c r="C43" s="2"/>
      <c r="D43" s="2"/>
      <c r="E43" s="2"/>
      <c r="F43" s="2"/>
      <c r="G43" s="2"/>
      <c r="H43" s="2"/>
      <c r="I43" s="2"/>
      <c r="J43" s="2"/>
    </row>
    <row r="44" spans="1:10">
      <c r="A44" s="2"/>
      <c r="B44" s="2"/>
      <c r="C44" s="2"/>
      <c r="D44" s="2"/>
      <c r="E44" s="2"/>
      <c r="F44" s="2"/>
      <c r="G44" s="2"/>
      <c r="H44" s="2"/>
      <c r="I44" s="2"/>
      <c r="J44" s="2"/>
    </row>
    <row r="45" spans="1:10">
      <c r="A45" s="2"/>
      <c r="B45" s="2"/>
      <c r="C45" s="2"/>
      <c r="D45" s="2"/>
      <c r="E45" s="2"/>
      <c r="F45" s="2"/>
      <c r="G45" s="2"/>
      <c r="H45" s="2"/>
      <c r="I45" s="2"/>
      <c r="J45" s="2"/>
    </row>
    <row r="46" spans="1:10">
      <c r="A46" s="2"/>
      <c r="B46" s="2"/>
      <c r="C46" s="2"/>
      <c r="D46" s="2"/>
      <c r="E46" s="2"/>
      <c r="F46" s="2"/>
      <c r="G46" s="2"/>
      <c r="H46" s="2"/>
      <c r="I46" s="2"/>
      <c r="J46" s="2"/>
    </row>
    <row r="47" spans="1:10">
      <c r="A47" s="2"/>
      <c r="B47" s="2"/>
      <c r="C47" s="2"/>
      <c r="D47" s="2"/>
      <c r="E47" s="2"/>
      <c r="F47" s="2"/>
      <c r="G47" s="2"/>
      <c r="H47" s="2"/>
      <c r="I47" s="2"/>
      <c r="J47" s="2"/>
    </row>
    <row r="48" spans="1:10">
      <c r="A48" s="2"/>
    </row>
    <row r="49" spans="1:1">
      <c r="A49" s="2"/>
    </row>
  </sheetData>
  <mergeCells count="3">
    <mergeCell ref="B2:F3"/>
    <mergeCell ref="N5:O5"/>
    <mergeCell ref="B4:L4"/>
  </mergeCells>
  <printOptions horizontalCentered="1" verticalCentered="1"/>
  <pageMargins left="0.23622047244094491" right="0.23622047244094491" top="0.74803149606299213" bottom="0.74803149606299213" header="0.31496062992125984" footer="0.31496062992125984"/>
  <pageSetup paperSize="9" scale="93" orientation="portrait"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CD227-81F7-4BBC-B0DF-37ABFEF9233C}">
  <sheetPr>
    <pageSetUpPr fitToPage="1"/>
  </sheetPr>
  <dimension ref="C2:K18"/>
  <sheetViews>
    <sheetView showGridLines="0" workbookViewId="0">
      <selection activeCell="H12" sqref="H12"/>
    </sheetView>
  </sheetViews>
  <sheetFormatPr defaultColWidth="10.81640625" defaultRowHeight="14"/>
  <cols>
    <col min="1" max="1" width="10.81640625" style="1"/>
    <col min="2" max="2" width="6" style="1" customWidth="1"/>
    <col min="3" max="3" width="69.1796875" style="1" customWidth="1"/>
    <col min="4" max="4" width="16.6328125" style="1" customWidth="1"/>
    <col min="5" max="5" width="2.6328125" style="1" customWidth="1"/>
    <col min="6" max="16384" width="10.81640625" style="1"/>
  </cols>
  <sheetData>
    <row r="2" spans="3:11" ht="17.5">
      <c r="C2" s="61"/>
      <c r="D2" s="61"/>
      <c r="E2" s="61"/>
    </row>
    <row r="3" spans="3:11" ht="20.5" thickBot="1">
      <c r="C3" s="611" t="s">
        <v>18</v>
      </c>
      <c r="D3" s="611"/>
      <c r="E3" s="61"/>
    </row>
    <row r="4" spans="3:11" ht="20">
      <c r="C4" s="62"/>
      <c r="D4" s="61"/>
      <c r="H4" s="61"/>
    </row>
    <row r="5" spans="3:11" ht="17.5">
      <c r="C5" s="609" t="s">
        <v>74</v>
      </c>
      <c r="D5" s="61"/>
      <c r="H5" s="61"/>
      <c r="I5" s="609"/>
    </row>
    <row r="6" spans="3:11" ht="17.5">
      <c r="C6" s="609"/>
      <c r="D6" s="61"/>
      <c r="H6" s="61"/>
      <c r="I6" s="609"/>
    </row>
    <row r="7" spans="3:11" ht="17.5">
      <c r="C7" s="609" t="s">
        <v>75</v>
      </c>
      <c r="D7" s="61"/>
      <c r="H7" s="61"/>
    </row>
    <row r="8" spans="3:11" ht="17.5">
      <c r="C8" s="609"/>
      <c r="D8" s="61"/>
      <c r="H8" s="61"/>
    </row>
    <row r="9" spans="3:11" ht="17.5">
      <c r="C9" s="609" t="s">
        <v>76</v>
      </c>
      <c r="D9" s="61"/>
      <c r="H9" s="61"/>
      <c r="K9" s="61"/>
    </row>
    <row r="10" spans="3:11" ht="17.5">
      <c r="C10" s="609"/>
      <c r="D10" s="61"/>
      <c r="H10" s="61"/>
      <c r="K10" s="61"/>
    </row>
    <row r="11" spans="3:11" ht="17.5">
      <c r="C11" s="609" t="s">
        <v>77</v>
      </c>
      <c r="D11" s="61"/>
      <c r="H11" s="61"/>
      <c r="K11" s="61"/>
    </row>
    <row r="12" spans="3:11" ht="17.5">
      <c r="C12" s="609"/>
      <c r="D12" s="61"/>
      <c r="H12" s="61"/>
      <c r="K12" s="61"/>
    </row>
    <row r="13" spans="3:11" ht="17.5">
      <c r="C13" s="612" t="s">
        <v>132</v>
      </c>
      <c r="D13" s="61"/>
      <c r="H13" s="61"/>
      <c r="K13" s="61"/>
    </row>
    <row r="14" spans="3:11" ht="17.5">
      <c r="C14" s="612"/>
      <c r="D14" s="61"/>
      <c r="H14" s="61"/>
      <c r="K14" s="61"/>
    </row>
    <row r="15" spans="3:11" ht="17.5">
      <c r="C15" s="612" t="s">
        <v>144</v>
      </c>
      <c r="D15" s="61"/>
      <c r="H15" s="61"/>
      <c r="K15" s="61"/>
    </row>
    <row r="16" spans="3:11" ht="17.5">
      <c r="C16" s="612"/>
      <c r="D16" s="61"/>
      <c r="H16" s="61"/>
      <c r="K16" s="61"/>
    </row>
    <row r="17" spans="3:8" ht="17.5">
      <c r="C17" s="609" t="s">
        <v>137</v>
      </c>
      <c r="D17" s="61"/>
      <c r="H17" s="61"/>
    </row>
    <row r="18" spans="3:8" ht="18" thickBot="1">
      <c r="C18" s="610"/>
      <c r="D18" s="63"/>
    </row>
  </sheetData>
  <mergeCells count="9">
    <mergeCell ref="I5:I6"/>
    <mergeCell ref="C17:C18"/>
    <mergeCell ref="C3:D3"/>
    <mergeCell ref="C5:C6"/>
    <mergeCell ref="C7:C8"/>
    <mergeCell ref="C9:C10"/>
    <mergeCell ref="C11:C12"/>
    <mergeCell ref="C15:C16"/>
    <mergeCell ref="C13:C14"/>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5DA9-6E1A-4964-850F-038DB12D1E24}">
  <sheetPr>
    <pageSetUpPr fitToPage="1"/>
  </sheetPr>
  <dimension ref="C1:AR50"/>
  <sheetViews>
    <sheetView showGridLines="0" zoomScaleNormal="100" workbookViewId="0">
      <selection activeCell="V42" sqref="V42"/>
    </sheetView>
  </sheetViews>
  <sheetFormatPr defaultColWidth="10.81640625" defaultRowHeight="14"/>
  <cols>
    <col min="1" max="1" width="10.81640625" style="1"/>
    <col min="2" max="2" width="4.36328125" style="1" customWidth="1"/>
    <col min="3" max="3" width="43.7265625" style="1" customWidth="1"/>
    <col min="4" max="4" width="0.81640625" style="40" customWidth="1"/>
    <col min="5" max="5" width="11.453125" style="1" bestFit="1" customWidth="1"/>
    <col min="6" max="6" width="0" style="1" hidden="1" customWidth="1"/>
    <col min="7" max="7" width="0.81640625" style="1" customWidth="1"/>
    <col min="8" max="8" width="11.453125" style="1" bestFit="1" customWidth="1"/>
    <col min="9" max="9" width="0" style="1" hidden="1" customWidth="1"/>
    <col min="10" max="10" width="0.81640625" style="40" customWidth="1"/>
    <col min="11" max="11" width="11.453125" style="1" bestFit="1" customWidth="1"/>
    <col min="12" max="12" width="0.81640625" style="1" customWidth="1"/>
    <col min="13" max="13" width="11.453125" style="1" hidden="1" customWidth="1"/>
    <col min="14" max="14" width="0" style="1" hidden="1" customWidth="1"/>
    <col min="15" max="15" width="0.81640625" style="1" hidden="1" customWidth="1"/>
    <col min="16" max="16" width="11.453125" style="1" hidden="1" customWidth="1"/>
    <col min="17" max="17" width="0.81640625" style="40" hidden="1" customWidth="1"/>
    <col min="18" max="18" width="11.453125" style="1" hidden="1" customWidth="1"/>
    <col min="19" max="19" width="0.81640625" style="1" customWidth="1"/>
    <col min="20" max="16384" width="10.81640625" style="1"/>
  </cols>
  <sheetData>
    <row r="1" spans="3:44" s="22" customFormat="1">
      <c r="D1" s="147"/>
      <c r="J1" s="147"/>
      <c r="Q1" s="147"/>
      <c r="U1" s="2"/>
      <c r="V1" s="2"/>
      <c r="W1" s="2"/>
      <c r="X1" s="2"/>
      <c r="Y1" s="2"/>
      <c r="Z1" s="2"/>
      <c r="AA1" s="2"/>
      <c r="AB1" s="2"/>
      <c r="AC1" s="2"/>
      <c r="AD1" s="1"/>
      <c r="AE1" s="1"/>
      <c r="AF1" s="1"/>
      <c r="AG1" s="1"/>
      <c r="AH1" s="1"/>
      <c r="AI1" s="1"/>
      <c r="AJ1" s="1"/>
      <c r="AK1" s="1"/>
      <c r="AL1" s="1"/>
      <c r="AM1" s="1"/>
      <c r="AN1" s="1"/>
      <c r="AO1" s="1"/>
      <c r="AP1" s="1"/>
      <c r="AQ1" s="1"/>
      <c r="AR1" s="1"/>
    </row>
    <row r="2" spans="3:44" s="22" customFormat="1" ht="17.5">
      <c r="C2" s="73" t="s">
        <v>73</v>
      </c>
      <c r="D2" s="73"/>
      <c r="E2" s="73"/>
      <c r="F2" s="73"/>
      <c r="G2" s="73"/>
      <c r="H2" s="73"/>
      <c r="I2" s="73"/>
      <c r="J2" s="73"/>
      <c r="K2" s="73"/>
      <c r="L2" s="73"/>
      <c r="M2" s="73"/>
      <c r="N2" s="73"/>
      <c r="O2" s="73"/>
      <c r="P2" s="73"/>
      <c r="Q2" s="148"/>
      <c r="R2" s="73"/>
      <c r="S2" s="73"/>
      <c r="T2" s="1"/>
      <c r="U2" s="2"/>
      <c r="V2" s="2"/>
      <c r="W2" s="2"/>
      <c r="X2" s="2"/>
      <c r="Y2" s="2"/>
      <c r="Z2" s="2"/>
      <c r="AA2" s="2"/>
      <c r="AB2" s="2"/>
      <c r="AC2" s="2"/>
      <c r="AD2" s="1"/>
      <c r="AE2" s="1"/>
      <c r="AF2" s="1"/>
      <c r="AG2" s="1"/>
      <c r="AH2" s="1"/>
      <c r="AI2" s="1"/>
      <c r="AJ2" s="1"/>
      <c r="AK2" s="1"/>
      <c r="AL2" s="1"/>
      <c r="AM2" s="1"/>
      <c r="AN2" s="1"/>
      <c r="AO2" s="1"/>
      <c r="AP2" s="1"/>
      <c r="AQ2" s="1"/>
      <c r="AR2" s="1"/>
    </row>
    <row r="3" spans="3:44" s="22" customFormat="1" ht="16" thickBot="1">
      <c r="C3" s="149"/>
      <c r="D3" s="149"/>
      <c r="E3" s="149"/>
      <c r="F3" s="149"/>
      <c r="G3" s="149"/>
      <c r="H3" s="149"/>
      <c r="I3" s="149"/>
      <c r="J3" s="149"/>
      <c r="K3" s="149"/>
      <c r="L3" s="149"/>
      <c r="M3" s="149"/>
      <c r="N3" s="149"/>
      <c r="O3" s="149"/>
      <c r="P3" s="149"/>
      <c r="Q3" s="150"/>
      <c r="R3" s="149"/>
      <c r="S3" s="149"/>
      <c r="T3" s="1"/>
      <c r="U3" s="2"/>
      <c r="V3" s="2"/>
      <c r="W3" s="2"/>
      <c r="X3" s="2"/>
      <c r="Y3" s="2"/>
      <c r="Z3" s="2"/>
      <c r="AA3" s="2"/>
      <c r="AB3" s="2"/>
      <c r="AC3" s="2"/>
      <c r="AD3" s="2"/>
      <c r="AE3" s="1"/>
      <c r="AF3" s="1"/>
      <c r="AG3" s="1"/>
      <c r="AH3" s="1"/>
      <c r="AI3" s="1"/>
      <c r="AJ3" s="1"/>
      <c r="AK3" s="1"/>
      <c r="AL3" s="1"/>
      <c r="AM3" s="1"/>
      <c r="AN3" s="1"/>
      <c r="AO3" s="1"/>
      <c r="AP3" s="1"/>
      <c r="AQ3" s="1"/>
      <c r="AR3" s="1"/>
    </row>
    <row r="4" spans="3:44">
      <c r="E4" s="151"/>
      <c r="F4" s="22"/>
      <c r="G4" s="22"/>
      <c r="H4" s="22"/>
      <c r="I4" s="22"/>
      <c r="J4" s="147"/>
      <c r="K4" s="22"/>
      <c r="L4" s="22"/>
      <c r="M4" s="151"/>
      <c r="N4" s="22"/>
      <c r="O4" s="22"/>
      <c r="P4" s="22"/>
      <c r="Q4" s="147"/>
      <c r="R4" s="22"/>
      <c r="S4" s="22"/>
      <c r="T4" s="22"/>
    </row>
    <row r="5" spans="3:44">
      <c r="C5" s="152" t="s">
        <v>51</v>
      </c>
      <c r="D5" s="153"/>
      <c r="E5" s="154" t="s">
        <v>103</v>
      </c>
      <c r="F5" s="155" t="s">
        <v>45</v>
      </c>
      <c r="H5" s="154" t="s">
        <v>104</v>
      </c>
      <c r="I5" s="155" t="s">
        <v>45</v>
      </c>
      <c r="J5" s="153"/>
      <c r="K5" s="152" t="s">
        <v>52</v>
      </c>
      <c r="M5" s="154"/>
      <c r="N5" s="155"/>
      <c r="P5" s="154"/>
      <c r="Q5" s="156"/>
      <c r="R5" s="152" t="s">
        <v>7</v>
      </c>
      <c r="T5" s="22"/>
    </row>
    <row r="6" spans="3:44">
      <c r="C6" s="245" t="s">
        <v>26</v>
      </c>
      <c r="D6" s="158"/>
      <c r="E6" s="246">
        <v>92.4</v>
      </c>
      <c r="F6" s="159"/>
      <c r="H6" s="246">
        <v>88.4</v>
      </c>
      <c r="I6" s="159"/>
      <c r="K6" s="250">
        <v>4.3999999999999997E-2</v>
      </c>
      <c r="M6" s="160"/>
      <c r="N6" s="159"/>
      <c r="P6" s="160"/>
      <c r="Q6" s="161"/>
      <c r="R6" s="162"/>
      <c r="T6" s="22"/>
    </row>
    <row r="7" spans="3:44">
      <c r="C7" s="241" t="s">
        <v>49</v>
      </c>
      <c r="D7" s="163"/>
      <c r="E7" s="247">
        <v>67.2</v>
      </c>
      <c r="F7" s="159"/>
      <c r="H7" s="247">
        <v>63.7</v>
      </c>
      <c r="I7" s="159"/>
      <c r="K7" s="251">
        <v>5.5E-2</v>
      </c>
      <c r="M7" s="160"/>
      <c r="N7" s="159"/>
      <c r="P7" s="160"/>
      <c r="Q7" s="161"/>
      <c r="R7" s="162"/>
      <c r="T7" s="22"/>
    </row>
    <row r="8" spans="3:44" ht="14.5">
      <c r="C8" s="242" t="s">
        <v>46</v>
      </c>
      <c r="E8" s="248">
        <v>3.3</v>
      </c>
      <c r="F8" s="164"/>
      <c r="H8" s="248">
        <v>2</v>
      </c>
      <c r="I8" s="159"/>
      <c r="K8" s="251">
        <v>0.69099999999999995</v>
      </c>
      <c r="M8" s="165"/>
      <c r="N8" s="164"/>
      <c r="P8" s="160"/>
      <c r="Q8" s="161"/>
      <c r="R8" s="162"/>
      <c r="S8" s="166"/>
      <c r="T8" s="22"/>
    </row>
    <row r="9" spans="3:44">
      <c r="C9" s="241" t="s">
        <v>24</v>
      </c>
      <c r="E9" s="247">
        <v>3.3</v>
      </c>
      <c r="F9" s="164"/>
      <c r="H9" s="247">
        <v>3.3</v>
      </c>
      <c r="I9" s="159"/>
      <c r="K9" s="251">
        <v>0</v>
      </c>
      <c r="M9" s="165"/>
      <c r="N9" s="164"/>
      <c r="P9" s="160"/>
      <c r="Q9" s="161"/>
      <c r="R9" s="162"/>
      <c r="S9" s="166"/>
      <c r="T9" s="22"/>
    </row>
    <row r="10" spans="3:44">
      <c r="C10" s="243" t="s">
        <v>37</v>
      </c>
      <c r="E10" s="246">
        <v>70.5</v>
      </c>
      <c r="F10" s="164"/>
      <c r="H10" s="246">
        <v>67</v>
      </c>
      <c r="I10" s="159"/>
      <c r="K10" s="250">
        <v>5.1999999999999998E-2</v>
      </c>
      <c r="M10" s="165"/>
      <c r="N10" s="164"/>
      <c r="P10" s="160"/>
      <c r="Q10" s="161"/>
      <c r="R10" s="162"/>
      <c r="S10" s="166"/>
      <c r="T10" s="22"/>
    </row>
    <row r="11" spans="3:44">
      <c r="C11" s="241" t="s">
        <v>50</v>
      </c>
      <c r="E11" s="247">
        <v>21.8</v>
      </c>
      <c r="F11" s="167"/>
      <c r="H11" s="247">
        <v>21.4</v>
      </c>
      <c r="I11" s="159"/>
      <c r="K11" s="251">
        <v>0.02</v>
      </c>
      <c r="M11" s="165"/>
      <c r="N11" s="164"/>
      <c r="P11" s="160"/>
      <c r="Q11" s="161"/>
      <c r="R11" s="162"/>
      <c r="S11" s="166"/>
      <c r="T11" s="22"/>
    </row>
    <row r="12" spans="3:44" ht="14.5">
      <c r="C12" s="244" t="s">
        <v>48</v>
      </c>
      <c r="E12" s="249">
        <v>10.4</v>
      </c>
      <c r="F12" s="169"/>
      <c r="H12" s="249">
        <v>9.8000000000000007</v>
      </c>
      <c r="I12" s="169"/>
      <c r="K12" s="252">
        <v>6.9000000000000006E-2</v>
      </c>
      <c r="M12" s="168"/>
      <c r="N12" s="167"/>
      <c r="P12" s="160"/>
      <c r="Q12" s="161"/>
      <c r="R12" s="162"/>
      <c r="T12" s="22"/>
    </row>
    <row r="13" spans="3:44">
      <c r="E13" s="174"/>
      <c r="K13" s="175"/>
      <c r="M13" s="170"/>
      <c r="N13" s="169"/>
      <c r="P13" s="171"/>
      <c r="Q13" s="172"/>
      <c r="R13" s="173"/>
      <c r="T13" s="22"/>
    </row>
    <row r="14" spans="3:44">
      <c r="E14" s="174"/>
      <c r="K14" s="175"/>
      <c r="M14" s="174"/>
      <c r="T14" s="22"/>
    </row>
    <row r="15" spans="3:44">
      <c r="C15" s="157" t="s">
        <v>53</v>
      </c>
      <c r="D15" s="153"/>
      <c r="E15" s="154" t="str">
        <f>E5</f>
        <v>H1 2025</v>
      </c>
      <c r="F15" s="155" t="s">
        <v>45</v>
      </c>
      <c r="H15" s="154" t="str">
        <f>H5</f>
        <v>H1 2024</v>
      </c>
      <c r="I15" s="155" t="s">
        <v>45</v>
      </c>
      <c r="J15" s="153"/>
      <c r="K15" s="176" t="str">
        <f>K5</f>
        <v>∆% yoy</v>
      </c>
      <c r="M15" s="174"/>
      <c r="T15" s="22"/>
    </row>
    <row r="16" spans="3:44">
      <c r="C16" s="253" t="s">
        <v>31</v>
      </c>
      <c r="D16" s="158"/>
      <c r="E16" s="246">
        <v>101.6</v>
      </c>
      <c r="F16" s="177"/>
      <c r="G16" s="178"/>
      <c r="H16" s="246">
        <v>101.9</v>
      </c>
      <c r="I16" s="159"/>
      <c r="K16" s="250">
        <v>-3.0000000000000001E-3</v>
      </c>
      <c r="M16" s="154"/>
      <c r="N16" s="155"/>
      <c r="P16" s="154"/>
      <c r="Q16" s="156"/>
      <c r="R16" s="152" t="str">
        <f>R5</f>
        <v>∆yoy</v>
      </c>
      <c r="T16" s="22"/>
    </row>
    <row r="17" spans="3:20">
      <c r="C17" s="241" t="s">
        <v>49</v>
      </c>
      <c r="D17" s="163"/>
      <c r="E17" s="247">
        <v>74.5</v>
      </c>
      <c r="F17" s="179"/>
      <c r="G17" s="17"/>
      <c r="H17" s="247">
        <v>73.599999999999994</v>
      </c>
      <c r="I17" s="159"/>
      <c r="K17" s="251">
        <v>1.0999999999999999E-2</v>
      </c>
      <c r="M17" s="160"/>
      <c r="N17" s="159"/>
      <c r="P17" s="160"/>
      <c r="Q17" s="161"/>
      <c r="R17" s="162"/>
      <c r="T17" s="22"/>
    </row>
    <row r="18" spans="3:20">
      <c r="C18" s="241" t="s">
        <v>24</v>
      </c>
      <c r="D18" s="163"/>
      <c r="E18" s="247">
        <v>12.1</v>
      </c>
      <c r="F18" s="179"/>
      <c r="G18" s="17"/>
      <c r="H18" s="247">
        <v>12.2</v>
      </c>
      <c r="I18" s="159"/>
      <c r="K18" s="251">
        <v>-1.2999999999999999E-2</v>
      </c>
      <c r="M18" s="160"/>
      <c r="N18" s="159"/>
      <c r="P18" s="160"/>
      <c r="Q18" s="161"/>
      <c r="R18" s="162"/>
      <c r="T18" s="22"/>
    </row>
    <row r="19" spans="3:20">
      <c r="C19" s="243" t="s">
        <v>38</v>
      </c>
      <c r="E19" s="246">
        <v>86.6</v>
      </c>
      <c r="F19" s="179"/>
      <c r="G19" s="17"/>
      <c r="H19" s="246">
        <v>85.9</v>
      </c>
      <c r="I19" s="159"/>
      <c r="K19" s="250">
        <v>8.0000000000000002E-3</v>
      </c>
      <c r="M19" s="160"/>
      <c r="N19" s="159"/>
      <c r="P19" s="160"/>
      <c r="Q19" s="161"/>
      <c r="R19" s="162"/>
      <c r="T19" s="22"/>
    </row>
    <row r="20" spans="3:20">
      <c r="C20" s="254" t="s">
        <v>50</v>
      </c>
      <c r="E20" s="249">
        <v>15</v>
      </c>
      <c r="F20" s="180"/>
      <c r="G20" s="17"/>
      <c r="H20" s="249">
        <v>16</v>
      </c>
      <c r="I20" s="169"/>
      <c r="K20" s="251">
        <v>-6.0999999999999999E-2</v>
      </c>
      <c r="M20" s="160"/>
      <c r="N20" s="159"/>
      <c r="P20" s="160"/>
      <c r="Q20" s="161"/>
      <c r="R20" s="162"/>
      <c r="T20" s="22"/>
    </row>
    <row r="21" spans="3:20">
      <c r="C21" s="181"/>
      <c r="D21" s="163"/>
      <c r="F21" s="182"/>
      <c r="I21" s="182"/>
      <c r="K21" s="175"/>
      <c r="M21" s="168"/>
      <c r="N21" s="167"/>
      <c r="P21" s="160"/>
      <c r="Q21" s="161"/>
      <c r="R21" s="162"/>
      <c r="T21" s="22"/>
    </row>
    <row r="22" spans="3:20">
      <c r="E22" s="184"/>
      <c r="F22" s="185"/>
      <c r="I22" s="185"/>
      <c r="K22" s="175"/>
      <c r="M22" s="170"/>
      <c r="N22" s="169"/>
      <c r="P22" s="171"/>
      <c r="Q22" s="172"/>
      <c r="R22" s="173"/>
      <c r="T22" s="22"/>
    </row>
    <row r="23" spans="3:20">
      <c r="C23" s="187" t="s">
        <v>47</v>
      </c>
      <c r="D23" s="153"/>
      <c r="E23" s="188" t="str">
        <f>E15</f>
        <v>H1 2025</v>
      </c>
      <c r="F23" s="189" t="s">
        <v>45</v>
      </c>
      <c r="H23" s="188" t="str">
        <f>H15</f>
        <v>H1 2024</v>
      </c>
      <c r="I23" s="189" t="s">
        <v>45</v>
      </c>
      <c r="J23" s="153"/>
      <c r="K23" s="190" t="str">
        <f>K15</f>
        <v>∆% yoy</v>
      </c>
      <c r="N23" s="182"/>
      <c r="Q23" s="183"/>
      <c r="T23" s="22"/>
    </row>
    <row r="24" spans="3:20">
      <c r="C24" s="253" t="s">
        <v>33</v>
      </c>
      <c r="D24" s="158"/>
      <c r="E24" s="246">
        <v>231.4</v>
      </c>
      <c r="F24" s="159"/>
      <c r="H24" s="246">
        <v>228.7</v>
      </c>
      <c r="I24" s="159"/>
      <c r="K24" s="250">
        <v>1.2E-2</v>
      </c>
      <c r="M24" s="184"/>
      <c r="N24" s="185"/>
      <c r="Q24" s="186"/>
      <c r="T24" s="22"/>
    </row>
    <row r="25" spans="3:20">
      <c r="C25" s="255" t="s">
        <v>0</v>
      </c>
      <c r="D25" s="158"/>
      <c r="E25" s="247">
        <v>101.3</v>
      </c>
      <c r="F25" s="159"/>
      <c r="H25" s="247">
        <v>100.4</v>
      </c>
      <c r="I25" s="159"/>
      <c r="K25" s="251">
        <v>8.9999999999999993E-3</v>
      </c>
      <c r="M25" s="188"/>
      <c r="N25" s="189"/>
      <c r="P25" s="188"/>
      <c r="Q25" s="156"/>
      <c r="R25" s="191" t="str">
        <f>R16</f>
        <v>∆yoy</v>
      </c>
      <c r="T25" s="22"/>
    </row>
    <row r="26" spans="3:20">
      <c r="C26" s="255" t="s">
        <v>54</v>
      </c>
      <c r="D26" s="158"/>
      <c r="E26" s="247">
        <v>69.599999999999994</v>
      </c>
      <c r="F26" s="159"/>
      <c r="H26" s="247">
        <v>67.599999999999994</v>
      </c>
      <c r="I26" s="159"/>
      <c r="K26" s="251">
        <v>0.03</v>
      </c>
      <c r="M26" s="160"/>
      <c r="N26" s="159"/>
      <c r="P26" s="160"/>
      <c r="Q26" s="161"/>
      <c r="R26" s="162"/>
      <c r="T26" s="22"/>
    </row>
    <row r="27" spans="3:20">
      <c r="C27" s="255" t="s">
        <v>55</v>
      </c>
      <c r="D27" s="158"/>
      <c r="E27" s="247">
        <v>60.5</v>
      </c>
      <c r="F27" s="159"/>
      <c r="H27" s="247">
        <v>60.8</v>
      </c>
      <c r="I27" s="159"/>
      <c r="K27" s="251">
        <v>-4.0000000000000001E-3</v>
      </c>
      <c r="M27" s="160"/>
      <c r="N27" s="159"/>
      <c r="P27" s="160"/>
      <c r="Q27" s="161"/>
      <c r="R27" s="162"/>
      <c r="T27" s="22"/>
    </row>
    <row r="28" spans="3:20">
      <c r="C28" s="243" t="s">
        <v>56</v>
      </c>
      <c r="D28" s="158"/>
      <c r="E28" s="246">
        <v>68.900000000000006</v>
      </c>
      <c r="F28" s="159"/>
      <c r="H28" s="246">
        <v>68.2</v>
      </c>
      <c r="I28" s="159"/>
      <c r="K28" s="250">
        <v>8.9999999999999993E-3</v>
      </c>
      <c r="M28" s="160"/>
      <c r="N28" s="159"/>
      <c r="P28" s="160"/>
      <c r="Q28" s="161"/>
      <c r="R28" s="162"/>
      <c r="T28" s="22"/>
    </row>
    <row r="29" spans="3:20">
      <c r="C29" s="241" t="s">
        <v>0</v>
      </c>
      <c r="D29" s="158"/>
      <c r="E29" s="247">
        <v>31.2</v>
      </c>
      <c r="F29" s="159"/>
      <c r="H29" s="247">
        <v>31.1</v>
      </c>
      <c r="I29" s="159"/>
      <c r="K29" s="251">
        <v>3.0000000000000001E-3</v>
      </c>
      <c r="M29" s="160"/>
      <c r="N29" s="159"/>
      <c r="P29" s="160"/>
      <c r="Q29" s="161"/>
      <c r="R29" s="162"/>
      <c r="T29" s="22"/>
    </row>
    <row r="30" spans="3:20">
      <c r="C30" s="255" t="s">
        <v>54</v>
      </c>
      <c r="D30" s="158"/>
      <c r="E30" s="247">
        <v>12.7</v>
      </c>
      <c r="F30" s="159"/>
      <c r="H30" s="247">
        <v>12.6</v>
      </c>
      <c r="I30" s="159"/>
      <c r="K30" s="251">
        <v>6.0000000000000001E-3</v>
      </c>
      <c r="M30" s="160"/>
      <c r="N30" s="159"/>
      <c r="P30" s="160"/>
      <c r="Q30" s="161"/>
      <c r="R30" s="162"/>
      <c r="T30" s="22"/>
    </row>
    <row r="31" spans="3:20">
      <c r="C31" s="254" t="s">
        <v>55</v>
      </c>
      <c r="D31" s="163"/>
      <c r="E31" s="249">
        <v>25</v>
      </c>
      <c r="F31" s="192"/>
      <c r="G31" s="193"/>
      <c r="H31" s="249">
        <v>24.5</v>
      </c>
      <c r="I31" s="169"/>
      <c r="K31" s="251">
        <v>1.9E-2</v>
      </c>
      <c r="M31" s="160"/>
      <c r="N31" s="159"/>
      <c r="P31" s="160"/>
      <c r="Q31" s="161"/>
      <c r="R31" s="162"/>
      <c r="T31" s="22"/>
    </row>
    <row r="32" spans="3:20">
      <c r="C32" s="194"/>
      <c r="E32" s="174"/>
      <c r="F32" s="36"/>
      <c r="K32" s="175"/>
      <c r="M32" s="160"/>
      <c r="N32" s="159"/>
      <c r="P32" s="160"/>
      <c r="Q32" s="161"/>
      <c r="R32" s="162"/>
      <c r="T32" s="22"/>
    </row>
    <row r="33" spans="3:20">
      <c r="C33" s="194"/>
      <c r="E33" s="174"/>
      <c r="K33" s="175"/>
      <c r="M33" s="171"/>
      <c r="N33" s="169"/>
      <c r="P33" s="171"/>
      <c r="Q33" s="172"/>
      <c r="R33" s="173"/>
      <c r="T33" s="22"/>
    </row>
    <row r="34" spans="3:20">
      <c r="C34" s="424" t="s">
        <v>57</v>
      </c>
      <c r="D34" s="532"/>
      <c r="E34" s="425" t="str">
        <f>E23</f>
        <v>H1 2025</v>
      </c>
      <c r="F34" s="197" t="s">
        <v>45</v>
      </c>
      <c r="H34" s="425" t="str">
        <f>H23</f>
        <v>H1 2024</v>
      </c>
      <c r="I34" s="197" t="s">
        <v>45</v>
      </c>
      <c r="J34" s="532"/>
      <c r="K34" s="525" t="str">
        <f>K23</f>
        <v>∆% yoy</v>
      </c>
      <c r="M34" s="174"/>
      <c r="N34" s="36"/>
      <c r="T34" s="22"/>
    </row>
    <row r="35" spans="3:20">
      <c r="C35" s="243" t="s">
        <v>58</v>
      </c>
      <c r="D35" s="533"/>
      <c r="E35" s="247">
        <v>58.6</v>
      </c>
      <c r="F35" s="159"/>
      <c r="H35" s="247">
        <v>65.5</v>
      </c>
      <c r="I35" s="159"/>
      <c r="J35" s="1"/>
      <c r="K35" s="251">
        <v>-0.106</v>
      </c>
      <c r="M35" s="174"/>
      <c r="T35" s="22"/>
    </row>
    <row r="36" spans="3:20" ht="14.5">
      <c r="C36" s="242" t="s">
        <v>59</v>
      </c>
      <c r="D36" s="181"/>
      <c r="E36" s="246">
        <v>25.8</v>
      </c>
      <c r="F36" s="177"/>
      <c r="G36" s="178"/>
      <c r="H36" s="426">
        <v>32.4</v>
      </c>
      <c r="I36" s="526"/>
      <c r="J36" s="491"/>
      <c r="K36" s="250">
        <v>-0.20300000000000001</v>
      </c>
      <c r="M36" s="196"/>
      <c r="N36" s="197"/>
      <c r="P36" s="196"/>
      <c r="Q36" s="156"/>
      <c r="R36" s="195" t="str">
        <f>R25</f>
        <v>∆yoy</v>
      </c>
      <c r="T36" s="22"/>
    </row>
    <row r="37" spans="3:20" ht="14.5">
      <c r="C37" s="242" t="s">
        <v>114</v>
      </c>
      <c r="D37" s="181"/>
      <c r="E37" s="247">
        <v>17</v>
      </c>
      <c r="F37" s="427"/>
      <c r="G37" s="17"/>
      <c r="H37" s="430">
        <v>17.100000000000001</v>
      </c>
      <c r="I37" s="431"/>
      <c r="J37" s="1"/>
      <c r="K37" s="251">
        <v>-2E-3</v>
      </c>
      <c r="M37" s="160"/>
      <c r="N37" s="159"/>
      <c r="P37" s="160"/>
      <c r="Q37" s="161"/>
      <c r="R37" s="162"/>
      <c r="T37" s="22"/>
    </row>
    <row r="38" spans="3:20" ht="14.5">
      <c r="C38" s="242" t="s">
        <v>60</v>
      </c>
      <c r="D38" s="1"/>
      <c r="E38" s="246">
        <v>32.700000000000003</v>
      </c>
      <c r="F38" s="428"/>
      <c r="G38" s="178"/>
      <c r="H38" s="426">
        <v>33.1</v>
      </c>
      <c r="I38" s="527"/>
      <c r="J38" s="491"/>
      <c r="K38" s="250">
        <v>-0.01</v>
      </c>
      <c r="M38" s="160"/>
      <c r="N38" s="159"/>
      <c r="P38" s="160"/>
      <c r="Q38" s="161"/>
      <c r="R38" s="162"/>
      <c r="T38" s="22"/>
    </row>
    <row r="39" spans="3:20" ht="14.5">
      <c r="C39" s="242" t="s">
        <v>115</v>
      </c>
      <c r="D39" s="1"/>
      <c r="E39" s="247">
        <v>14.1</v>
      </c>
      <c r="F39" s="429"/>
      <c r="G39" s="17"/>
      <c r="H39" s="430">
        <v>13.6</v>
      </c>
      <c r="I39" s="528"/>
      <c r="J39" s="1"/>
      <c r="K39" s="251">
        <v>3.6999999999999998E-2</v>
      </c>
      <c r="M39" s="160"/>
      <c r="N39" s="199"/>
      <c r="P39" s="160"/>
      <c r="Q39" s="200"/>
      <c r="R39" s="162"/>
      <c r="T39" s="22"/>
    </row>
    <row r="40" spans="3:20">
      <c r="C40" s="256" t="s">
        <v>61</v>
      </c>
      <c r="D40" s="1"/>
      <c r="E40" s="246">
        <v>3.4</v>
      </c>
      <c r="F40" s="198"/>
      <c r="G40" s="17"/>
      <c r="H40" s="246">
        <v>3.9</v>
      </c>
      <c r="I40" s="199"/>
      <c r="J40" s="1"/>
      <c r="K40" s="250">
        <v>-0.13400000000000001</v>
      </c>
      <c r="M40" s="160"/>
      <c r="N40" s="199"/>
      <c r="P40" s="160"/>
      <c r="Q40" s="200"/>
      <c r="R40" s="162"/>
      <c r="T40" s="22"/>
    </row>
    <row r="41" spans="3:20" ht="14.5">
      <c r="C41" s="242" t="s">
        <v>59</v>
      </c>
      <c r="D41" s="1"/>
      <c r="E41" s="247">
        <v>1.8</v>
      </c>
      <c r="F41" s="199"/>
      <c r="H41" s="430">
        <v>2.1</v>
      </c>
      <c r="I41" s="199"/>
      <c r="J41" s="1"/>
      <c r="K41" s="251">
        <v>-0.14599999999999999</v>
      </c>
      <c r="M41" s="160"/>
      <c r="N41" s="199"/>
      <c r="P41" s="160"/>
      <c r="Q41" s="200"/>
      <c r="R41" s="162"/>
      <c r="T41" s="22"/>
    </row>
    <row r="42" spans="3:20" ht="14.5">
      <c r="C42" s="242" t="s">
        <v>114</v>
      </c>
      <c r="D42" s="1"/>
      <c r="E42" s="247">
        <v>1.5</v>
      </c>
      <c r="F42" s="431"/>
      <c r="H42" s="430">
        <v>1.7</v>
      </c>
      <c r="I42" s="431"/>
      <c r="J42" s="1"/>
      <c r="K42" s="251">
        <v>-0.11</v>
      </c>
      <c r="M42" s="160"/>
      <c r="N42" s="199"/>
      <c r="P42" s="160"/>
      <c r="Q42" s="200"/>
      <c r="R42" s="162"/>
      <c r="T42" s="22"/>
    </row>
    <row r="43" spans="3:20" ht="14.5">
      <c r="C43" s="242" t="s">
        <v>60</v>
      </c>
      <c r="D43" s="1"/>
      <c r="E43" s="247">
        <v>1.6</v>
      </c>
      <c r="F43" s="202"/>
      <c r="G43" s="491"/>
      <c r="H43" s="247">
        <v>1.9</v>
      </c>
      <c r="I43" s="202"/>
      <c r="J43" s="491"/>
      <c r="K43" s="251">
        <v>-0.122</v>
      </c>
      <c r="M43" s="160"/>
      <c r="N43" s="199"/>
      <c r="P43" s="160"/>
      <c r="Q43" s="200"/>
      <c r="R43" s="162"/>
      <c r="T43" s="22"/>
    </row>
    <row r="44" spans="3:20" ht="14.5">
      <c r="C44" s="242" t="s">
        <v>115</v>
      </c>
      <c r="D44" s="1"/>
      <c r="E44" s="247">
        <v>0.9</v>
      </c>
      <c r="F44" s="432"/>
      <c r="G44" s="491"/>
      <c r="H44" s="247">
        <v>1</v>
      </c>
      <c r="I44" s="432"/>
      <c r="J44" s="491"/>
      <c r="K44" s="251">
        <v>-8.1000000000000003E-2</v>
      </c>
      <c r="L44" s="203"/>
      <c r="M44" s="204"/>
      <c r="N44" s="202"/>
      <c r="O44" s="203"/>
      <c r="P44" s="205"/>
      <c r="Q44" s="202"/>
      <c r="R44" s="201"/>
      <c r="S44" s="203"/>
      <c r="T44" s="206"/>
    </row>
    <row r="45" spans="3:20">
      <c r="C45" s="243" t="s">
        <v>62</v>
      </c>
      <c r="D45" s="1"/>
      <c r="E45" s="246">
        <v>19.100000000000001</v>
      </c>
      <c r="F45" s="207"/>
      <c r="G45" s="82"/>
      <c r="H45" s="246">
        <v>19.3</v>
      </c>
      <c r="I45" s="392"/>
      <c r="J45" s="513"/>
      <c r="K45" s="250">
        <v>-1.2E-2</v>
      </c>
      <c r="L45" s="203"/>
      <c r="M45" s="40"/>
      <c r="N45" s="203"/>
      <c r="O45" s="203"/>
      <c r="P45" s="203"/>
      <c r="Q45" s="203"/>
      <c r="R45" s="203"/>
      <c r="S45" s="203"/>
      <c r="T45" s="206"/>
    </row>
    <row r="46" spans="3:20">
      <c r="C46" s="256" t="s">
        <v>63</v>
      </c>
      <c r="D46" s="1"/>
      <c r="E46" s="257">
        <v>0.1</v>
      </c>
      <c r="F46" s="433"/>
      <c r="G46" s="433"/>
      <c r="H46" s="257">
        <v>0.1</v>
      </c>
      <c r="J46" s="1"/>
      <c r="K46" s="258">
        <v>-8.5999999999999993E-2</v>
      </c>
      <c r="L46" s="203"/>
      <c r="M46" s="40"/>
      <c r="N46" s="203"/>
      <c r="O46" s="203"/>
      <c r="P46" s="203"/>
      <c r="Q46" s="203"/>
      <c r="R46" s="203"/>
      <c r="S46" s="203"/>
      <c r="T46" s="206"/>
    </row>
    <row r="47" spans="3:20">
      <c r="C47" s="614" t="s">
        <v>64</v>
      </c>
      <c r="D47" s="614"/>
      <c r="E47" s="614"/>
      <c r="F47" s="614"/>
      <c r="G47" s="614"/>
      <c r="H47" s="614"/>
      <c r="I47" s="614"/>
      <c r="J47" s="208"/>
      <c r="K47" s="208"/>
      <c r="L47" s="203"/>
      <c r="M47" s="40"/>
      <c r="N47" s="203"/>
      <c r="O47" s="203"/>
      <c r="P47" s="203"/>
      <c r="Q47" s="203"/>
      <c r="R47" s="203"/>
      <c r="S47" s="203"/>
      <c r="T47" s="206"/>
    </row>
    <row r="48" spans="3:20" ht="34" customHeight="1">
      <c r="C48" s="613" t="s">
        <v>116</v>
      </c>
      <c r="D48" s="613"/>
      <c r="E48" s="613"/>
      <c r="F48" s="613"/>
      <c r="G48" s="613"/>
      <c r="H48" s="613"/>
      <c r="I48" s="613"/>
      <c r="J48" s="613"/>
      <c r="K48" s="613"/>
      <c r="L48" s="203"/>
      <c r="M48" s="40"/>
      <c r="N48" s="203"/>
      <c r="O48" s="203"/>
      <c r="P48" s="203"/>
      <c r="Q48" s="203"/>
      <c r="R48" s="203"/>
      <c r="S48" s="203"/>
      <c r="T48" s="206"/>
    </row>
    <row r="49" spans="12:20" ht="26" customHeight="1">
      <c r="L49" s="42"/>
      <c r="M49" s="40"/>
      <c r="N49" s="207"/>
      <c r="O49" s="42"/>
      <c r="P49" s="96"/>
      <c r="Q49" s="208"/>
      <c r="R49" s="208"/>
      <c r="S49" s="96"/>
      <c r="T49" s="42"/>
    </row>
    <row r="50" spans="12:20" ht="63" customHeight="1">
      <c r="N50" s="121"/>
      <c r="O50" s="121"/>
      <c r="P50" s="121"/>
    </row>
  </sheetData>
  <mergeCells count="2">
    <mergeCell ref="C48:K48"/>
    <mergeCell ref="C47:I47"/>
  </mergeCells>
  <printOptions horizontalCentered="1" verticalCentered="1"/>
  <pageMargins left="0.23622047244094491" right="0.23622047244094491" top="0.74803149606299213" bottom="0.74803149606299213" header="0.31496062992125984" footer="0.31496062992125984"/>
  <pageSetup paperSize="9" scale="69" orientation="portrait"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CV104"/>
  <sheetViews>
    <sheetView showGridLines="0" zoomScaleNormal="100" zoomScaleSheetLayoutView="100" workbookViewId="0">
      <selection activeCell="C95" sqref="C95:I95"/>
    </sheetView>
  </sheetViews>
  <sheetFormatPr defaultColWidth="9.36328125" defaultRowHeight="14"/>
  <cols>
    <col min="1" max="1" width="2.1796875" style="1" customWidth="1"/>
    <col min="2" max="2" width="9.36328125" style="1"/>
    <col min="3" max="3" width="37.6328125" style="22" customWidth="1"/>
    <col min="4" max="4" width="0.81640625" style="23" customWidth="1"/>
    <col min="5" max="5" width="10.6328125" style="22" customWidth="1"/>
    <col min="6" max="6" width="0.81640625" style="23" customWidth="1"/>
    <col min="7" max="7" width="10.6328125" style="22" customWidth="1"/>
    <col min="8" max="8" width="0.81640625" style="23" customWidth="1"/>
    <col min="9" max="9" width="9.6328125" style="22" bestFit="1" customWidth="1"/>
    <col min="10" max="10" width="0.81640625" style="23" customWidth="1"/>
    <col min="11" max="11" width="14.6328125" style="1" customWidth="1"/>
    <col min="12" max="12" width="3" style="1" customWidth="1"/>
    <col min="13" max="14" width="9.6328125" style="22" customWidth="1"/>
    <col min="15" max="17" width="10.6328125" style="1" customWidth="1"/>
    <col min="18" max="20" width="10.6328125" style="38" customWidth="1"/>
    <col min="21" max="23" width="9.36328125" style="38"/>
    <col min="24" max="16384" width="9.36328125" style="1"/>
  </cols>
  <sheetData>
    <row r="2" spans="3:23" ht="14.25" customHeight="1">
      <c r="C2" s="73" t="s">
        <v>78</v>
      </c>
      <c r="D2" s="73"/>
      <c r="E2" s="73"/>
      <c r="F2" s="73"/>
      <c r="J2" s="1"/>
      <c r="L2" s="38"/>
      <c r="U2" s="1"/>
      <c r="V2" s="1"/>
      <c r="W2" s="1"/>
    </row>
    <row r="3" spans="3:23" ht="37.5" customHeight="1" thickBot="1">
      <c r="C3" s="615"/>
      <c r="D3" s="615"/>
      <c r="E3" s="615"/>
      <c r="F3" s="615"/>
      <c r="G3" s="615"/>
      <c r="H3" s="25"/>
      <c r="I3" s="24"/>
      <c r="J3" s="24"/>
      <c r="K3" s="24"/>
      <c r="L3" s="3"/>
      <c r="R3" s="3"/>
      <c r="S3" s="3"/>
      <c r="T3" s="3"/>
      <c r="U3" s="3"/>
      <c r="V3" s="3"/>
      <c r="W3" s="3"/>
    </row>
    <row r="4" spans="3:23">
      <c r="L4" s="3"/>
      <c r="R4" s="3"/>
      <c r="S4" s="3"/>
      <c r="T4" s="3"/>
      <c r="U4" s="3"/>
      <c r="V4" s="3"/>
      <c r="W4" s="3"/>
    </row>
    <row r="5" spans="3:23" ht="15" customHeight="1">
      <c r="C5" s="27" t="s">
        <v>11</v>
      </c>
      <c r="E5" s="28" t="s">
        <v>103</v>
      </c>
      <c r="G5" s="28" t="s">
        <v>104</v>
      </c>
      <c r="I5" s="29" t="s">
        <v>52</v>
      </c>
      <c r="K5" s="214"/>
      <c r="L5" s="3"/>
      <c r="M5" s="214"/>
      <c r="N5" s="214"/>
      <c r="R5" s="3"/>
      <c r="S5" s="3"/>
      <c r="T5" s="3"/>
      <c r="U5" s="3"/>
      <c r="V5" s="3"/>
      <c r="W5" s="3"/>
    </row>
    <row r="6" spans="3:23" ht="15" customHeight="1">
      <c r="C6" s="75" t="s">
        <v>2</v>
      </c>
      <c r="D6" s="30"/>
      <c r="E6" s="239">
        <v>28321</v>
      </c>
      <c r="F6" s="30"/>
      <c r="G6" s="239">
        <v>27542</v>
      </c>
      <c r="H6" s="30"/>
      <c r="I6" s="33">
        <v>2.8000000000000001E-2</v>
      </c>
      <c r="J6" s="30"/>
      <c r="K6" s="537"/>
      <c r="L6" s="3"/>
      <c r="M6" s="386"/>
      <c r="N6" s="386"/>
      <c r="R6" s="35"/>
      <c r="S6" s="35"/>
      <c r="T6" s="35"/>
      <c r="U6" s="35"/>
      <c r="V6" s="3"/>
      <c r="W6" s="3"/>
    </row>
    <row r="7" spans="3:23" ht="15" customHeight="1">
      <c r="C7" s="76" t="s">
        <v>6</v>
      </c>
      <c r="D7" s="30"/>
      <c r="E7" s="239">
        <v>15739</v>
      </c>
      <c r="F7" s="30"/>
      <c r="G7" s="239">
        <v>15746</v>
      </c>
      <c r="H7" s="30"/>
      <c r="I7" s="33">
        <v>0</v>
      </c>
      <c r="J7" s="30"/>
      <c r="K7" s="537"/>
      <c r="L7" s="3"/>
      <c r="M7" s="386"/>
      <c r="N7" s="386"/>
      <c r="R7" s="35"/>
      <c r="S7" s="35"/>
      <c r="T7" s="35"/>
      <c r="U7" s="35"/>
      <c r="V7" s="3"/>
      <c r="W7" s="3"/>
    </row>
    <row r="8" spans="3:23" ht="15" customHeight="1">
      <c r="C8" s="76" t="s">
        <v>13</v>
      </c>
      <c r="D8" s="30"/>
      <c r="E8" s="239">
        <v>12373</v>
      </c>
      <c r="F8" s="30"/>
      <c r="G8" s="239">
        <v>11313</v>
      </c>
      <c r="H8" s="30"/>
      <c r="I8" s="33">
        <v>9.4E-2</v>
      </c>
      <c r="J8" s="30"/>
      <c r="K8" s="537"/>
      <c r="L8" s="3"/>
      <c r="M8" s="386"/>
      <c r="N8" s="386"/>
      <c r="R8" s="35"/>
      <c r="S8" s="35"/>
      <c r="T8" s="35"/>
      <c r="U8" s="35"/>
      <c r="V8" s="3"/>
      <c r="W8" s="3"/>
    </row>
    <row r="9" spans="3:23" ht="15" customHeight="1">
      <c r="C9" s="76" t="s">
        <v>8</v>
      </c>
      <c r="D9" s="30"/>
      <c r="E9" s="239">
        <v>860</v>
      </c>
      <c r="F9" s="30"/>
      <c r="G9" s="239">
        <v>860</v>
      </c>
      <c r="H9" s="30"/>
      <c r="I9" s="33">
        <v>0</v>
      </c>
      <c r="J9" s="30"/>
      <c r="K9" s="537"/>
      <c r="L9" s="3"/>
      <c r="M9" s="386"/>
      <c r="N9" s="386"/>
      <c r="R9" s="35"/>
      <c r="S9" s="35"/>
      <c r="T9" s="35"/>
      <c r="U9" s="35"/>
      <c r="V9" s="3"/>
      <c r="W9" s="3"/>
    </row>
    <row r="10" spans="3:23" ht="15" customHeight="1">
      <c r="C10" s="76" t="s">
        <v>66</v>
      </c>
      <c r="D10" s="30"/>
      <c r="E10" s="239">
        <v>3362</v>
      </c>
      <c r="F10" s="30"/>
      <c r="G10" s="239">
        <v>2003</v>
      </c>
      <c r="H10" s="30"/>
      <c r="I10" s="33">
        <v>0.67800000000000005</v>
      </c>
      <c r="J10" s="30"/>
      <c r="K10" s="537"/>
      <c r="L10" s="3"/>
      <c r="M10" s="386"/>
      <c r="N10" s="386"/>
      <c r="R10" s="35"/>
      <c r="S10" s="35"/>
      <c r="T10" s="35"/>
      <c r="U10" s="35"/>
      <c r="V10" s="3"/>
      <c r="W10" s="3"/>
    </row>
    <row r="11" spans="3:23" ht="15" customHeight="1">
      <c r="C11" s="81" t="s">
        <v>12</v>
      </c>
      <c r="D11" s="82"/>
      <c r="E11" s="282">
        <v>60655</v>
      </c>
      <c r="F11" s="82"/>
      <c r="G11" s="282">
        <v>57464</v>
      </c>
      <c r="H11" s="82"/>
      <c r="I11" s="84">
        <v>5.6000000000000001E-2</v>
      </c>
      <c r="J11" s="30"/>
      <c r="K11" s="537"/>
      <c r="L11" s="3"/>
      <c r="M11" s="386"/>
      <c r="N11" s="386"/>
      <c r="R11" s="35"/>
      <c r="S11" s="35"/>
      <c r="T11" s="35"/>
      <c r="U11" s="35"/>
      <c r="V11" s="3"/>
      <c r="W11" s="3"/>
    </row>
    <row r="12" spans="3:23" ht="15" customHeight="1">
      <c r="C12" s="76" t="s">
        <v>24</v>
      </c>
      <c r="D12" s="30"/>
      <c r="E12" s="239">
        <v>3328</v>
      </c>
      <c r="F12" s="30"/>
      <c r="G12" s="239">
        <v>3328</v>
      </c>
      <c r="H12" s="30"/>
      <c r="I12" s="33">
        <v>0</v>
      </c>
      <c r="J12" s="82"/>
      <c r="K12" s="538"/>
      <c r="L12" s="35"/>
      <c r="M12" s="387"/>
      <c r="N12" s="387"/>
      <c r="R12" s="35"/>
      <c r="S12" s="35"/>
      <c r="T12" s="35"/>
      <c r="U12" s="35"/>
      <c r="V12" s="3"/>
      <c r="W12" s="3"/>
    </row>
    <row r="13" spans="3:23" ht="15" customHeight="1">
      <c r="C13" s="81" t="s">
        <v>37</v>
      </c>
      <c r="D13" s="30"/>
      <c r="E13" s="404">
        <v>63983</v>
      </c>
      <c r="F13" s="30"/>
      <c r="G13" s="404">
        <v>60792</v>
      </c>
      <c r="H13" s="234">
        <v>0</v>
      </c>
      <c r="I13" s="33">
        <v>5.1999999999999998E-2</v>
      </c>
      <c r="J13" s="30"/>
      <c r="K13" s="537"/>
      <c r="L13" s="3"/>
      <c r="M13" s="386"/>
      <c r="N13" s="386"/>
      <c r="R13" s="35"/>
      <c r="S13" s="35"/>
      <c r="T13" s="35"/>
      <c r="U13" s="35"/>
      <c r="V13" s="3"/>
      <c r="W13" s="3"/>
    </row>
    <row r="14" spans="3:23" ht="15" customHeight="1">
      <c r="C14" s="76" t="s">
        <v>3</v>
      </c>
      <c r="D14" s="30"/>
      <c r="E14" s="239">
        <v>4627</v>
      </c>
      <c r="F14" s="30"/>
      <c r="G14" s="239">
        <v>4627</v>
      </c>
      <c r="H14" s="30"/>
      <c r="I14" s="33">
        <v>0</v>
      </c>
      <c r="J14" s="31">
        <v>0</v>
      </c>
      <c r="K14" s="538"/>
      <c r="L14" s="3"/>
      <c r="M14" s="386"/>
      <c r="N14" s="386"/>
      <c r="R14" s="35"/>
      <c r="S14" s="35"/>
      <c r="T14" s="35"/>
      <c r="U14" s="35"/>
      <c r="V14" s="3"/>
      <c r="W14" s="3"/>
    </row>
    <row r="15" spans="3:23" ht="15" customHeight="1">
      <c r="C15" s="76" t="s">
        <v>4</v>
      </c>
      <c r="D15" s="30"/>
      <c r="E15" s="239">
        <v>12420</v>
      </c>
      <c r="F15" s="30"/>
      <c r="G15" s="239">
        <v>11520</v>
      </c>
      <c r="H15" s="30"/>
      <c r="I15" s="33">
        <v>7.8E-2</v>
      </c>
      <c r="J15" s="30"/>
      <c r="K15" s="537"/>
      <c r="L15" s="3"/>
      <c r="M15" s="386"/>
      <c r="N15" s="386"/>
      <c r="R15" s="35"/>
      <c r="S15" s="35"/>
      <c r="T15" s="35"/>
      <c r="U15" s="35"/>
      <c r="V15" s="3"/>
      <c r="W15" s="3"/>
    </row>
    <row r="16" spans="3:23" ht="15" customHeight="1">
      <c r="C16" s="76" t="s">
        <v>10</v>
      </c>
      <c r="D16" s="30"/>
      <c r="E16" s="239">
        <v>4747</v>
      </c>
      <c r="F16" s="30"/>
      <c r="G16" s="239">
        <v>5215</v>
      </c>
      <c r="H16" s="30"/>
      <c r="I16" s="33">
        <v>-0.09</v>
      </c>
      <c r="J16" s="30"/>
      <c r="K16" s="537"/>
      <c r="L16" s="3"/>
      <c r="M16" s="386"/>
      <c r="N16" s="386"/>
      <c r="R16" s="35"/>
      <c r="S16" s="35"/>
      <c r="T16" s="35"/>
      <c r="U16" s="35"/>
      <c r="V16" s="3"/>
      <c r="W16" s="3"/>
    </row>
    <row r="17" spans="3:100" ht="15" customHeight="1">
      <c r="C17" s="86" t="s">
        <v>102</v>
      </c>
      <c r="D17" s="87"/>
      <c r="E17" s="578">
        <v>21794</v>
      </c>
      <c r="F17" s="87"/>
      <c r="G17" s="578">
        <v>21362</v>
      </c>
      <c r="H17" s="87"/>
      <c r="I17" s="89">
        <v>0.02</v>
      </c>
      <c r="J17" s="30"/>
      <c r="K17" s="537"/>
      <c r="L17" s="3"/>
      <c r="M17" s="386"/>
      <c r="N17" s="386"/>
      <c r="R17" s="35"/>
      <c r="S17" s="35"/>
      <c r="T17" s="35"/>
      <c r="U17" s="35"/>
      <c r="V17" s="39"/>
      <c r="W17" s="39"/>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row>
    <row r="18" spans="3:100" ht="15" customHeight="1">
      <c r="C18" s="90" t="s">
        <v>67</v>
      </c>
      <c r="E18" s="291">
        <v>85777</v>
      </c>
      <c r="G18" s="291">
        <v>82154</v>
      </c>
      <c r="I18" s="589">
        <v>4.3999999999999997E-2</v>
      </c>
      <c r="J18" s="87"/>
      <c r="K18" s="538"/>
      <c r="L18" s="3"/>
      <c r="M18" s="388"/>
      <c r="N18" s="388"/>
      <c r="R18" s="35"/>
      <c r="S18" s="35"/>
      <c r="T18" s="35"/>
      <c r="U18" s="35"/>
      <c r="V18" s="3"/>
      <c r="W18" s="3"/>
    </row>
    <row r="19" spans="3:100" ht="15" customHeight="1">
      <c r="C19" s="90" t="s">
        <v>117</v>
      </c>
      <c r="E19" s="291">
        <v>6585</v>
      </c>
      <c r="G19" s="291">
        <v>6290</v>
      </c>
      <c r="I19" s="589">
        <v>4.7E-2</v>
      </c>
      <c r="K19" s="93"/>
      <c r="L19" s="51"/>
      <c r="M19" s="259"/>
      <c r="N19" s="259"/>
      <c r="R19" s="35"/>
      <c r="S19" s="35"/>
      <c r="T19" s="35"/>
      <c r="U19" s="35"/>
      <c r="V19" s="3"/>
      <c r="W19" s="3"/>
    </row>
    <row r="20" spans="3:100" ht="15" customHeight="1">
      <c r="C20" s="90" t="s">
        <v>68</v>
      </c>
      <c r="E20" s="291">
        <v>92361</v>
      </c>
      <c r="G20" s="291">
        <v>88443</v>
      </c>
      <c r="I20" s="589">
        <v>4.3999999999999997E-2</v>
      </c>
      <c r="K20" s="93"/>
      <c r="L20" s="51"/>
      <c r="M20" s="259"/>
      <c r="N20" s="259"/>
      <c r="R20" s="35"/>
      <c r="S20" s="35"/>
      <c r="T20" s="35"/>
      <c r="U20" s="35"/>
      <c r="V20" s="3"/>
      <c r="W20" s="3"/>
    </row>
    <row r="21" spans="3:100" ht="15" customHeight="1">
      <c r="C21" s="226"/>
      <c r="D21" s="22"/>
      <c r="E21" s="93"/>
      <c r="G21" s="93"/>
      <c r="I21" s="259"/>
      <c r="K21" s="93"/>
      <c r="L21" s="51"/>
      <c r="M21" s="259"/>
      <c r="N21" s="259"/>
      <c r="R21" s="35"/>
      <c r="S21" s="35"/>
      <c r="T21" s="35"/>
      <c r="U21" s="35"/>
      <c r="V21" s="3"/>
      <c r="W21" s="3"/>
    </row>
    <row r="22" spans="3:100" ht="15" customHeight="1">
      <c r="C22" s="73" t="s">
        <v>65</v>
      </c>
      <c r="D22" s="22"/>
      <c r="E22" s="93"/>
      <c r="G22" s="93"/>
      <c r="I22" s="259"/>
      <c r="K22" s="93"/>
      <c r="L22" s="51"/>
      <c r="M22" s="259"/>
      <c r="N22" s="259"/>
      <c r="R22" s="35"/>
      <c r="S22" s="35"/>
      <c r="T22" s="35"/>
      <c r="U22" s="35"/>
      <c r="V22" s="3"/>
      <c r="W22" s="3"/>
    </row>
    <row r="23" spans="3:100" ht="15" customHeight="1">
      <c r="C23" s="94"/>
      <c r="D23" s="95"/>
      <c r="E23" s="95"/>
      <c r="F23" s="42"/>
      <c r="G23" s="96"/>
      <c r="H23" s="42"/>
      <c r="I23" s="97"/>
      <c r="K23" s="93"/>
      <c r="L23" s="51"/>
      <c r="M23" s="259"/>
      <c r="N23" s="259"/>
      <c r="R23" s="35"/>
      <c r="S23" s="35"/>
      <c r="T23" s="35"/>
      <c r="U23" s="35"/>
      <c r="V23" s="3"/>
      <c r="W23" s="3"/>
    </row>
    <row r="24" spans="3:100" s="40" customFormat="1">
      <c r="C24" s="43" t="s">
        <v>0</v>
      </c>
      <c r="D24" s="23"/>
      <c r="E24" s="586" t="str">
        <f>+E5</f>
        <v>H1 2025</v>
      </c>
      <c r="F24" s="23"/>
      <c r="G24" s="44" t="str">
        <f>+G5</f>
        <v>H1 2024</v>
      </c>
      <c r="H24" s="23"/>
      <c r="I24" s="64" t="str">
        <f>I5</f>
        <v>∆% yoy</v>
      </c>
      <c r="J24" s="42"/>
      <c r="K24" s="1"/>
      <c r="L24" s="39"/>
      <c r="M24" s="389"/>
      <c r="N24" s="389"/>
      <c r="O24" s="1"/>
      <c r="P24" s="1"/>
      <c r="Q24" s="1"/>
      <c r="R24" s="3"/>
      <c r="S24" s="3"/>
      <c r="T24" s="3"/>
      <c r="U24" s="3"/>
      <c r="V24" s="3"/>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3:100">
      <c r="C25" s="76" t="s">
        <v>2</v>
      </c>
      <c r="D25" s="30"/>
      <c r="E25" s="239">
        <v>12995</v>
      </c>
      <c r="F25" s="30"/>
      <c r="G25" s="239">
        <v>12992</v>
      </c>
      <c r="H25" s="30"/>
      <c r="I25" s="33">
        <v>0</v>
      </c>
      <c r="K25" s="214"/>
      <c r="L25" s="3"/>
      <c r="M25" s="390"/>
      <c r="N25" s="390"/>
      <c r="R25" s="3"/>
      <c r="S25" s="617"/>
      <c r="T25" s="617"/>
      <c r="U25" s="617"/>
      <c r="V25" s="3"/>
      <c r="W25" s="1"/>
    </row>
    <row r="26" spans="3:100">
      <c r="C26" s="76" t="s">
        <v>6</v>
      </c>
      <c r="D26" s="30"/>
      <c r="E26" s="239">
        <v>874</v>
      </c>
      <c r="F26" s="30"/>
      <c r="G26" s="239">
        <v>874</v>
      </c>
      <c r="H26" s="30"/>
      <c r="I26" s="33">
        <v>0</v>
      </c>
      <c r="J26" s="30"/>
      <c r="K26" s="539"/>
      <c r="L26" s="3"/>
      <c r="M26" s="386"/>
      <c r="N26" s="386"/>
      <c r="R26" s="35"/>
      <c r="S26" s="35"/>
      <c r="T26" s="35"/>
      <c r="U26" s="35"/>
      <c r="V26" s="39"/>
      <c r="W26" s="40"/>
      <c r="X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row>
    <row r="27" spans="3:100">
      <c r="C27" s="76" t="s">
        <v>13</v>
      </c>
      <c r="D27" s="30"/>
      <c r="E27" s="239">
        <v>437</v>
      </c>
      <c r="F27" s="30"/>
      <c r="G27" s="239">
        <v>333</v>
      </c>
      <c r="H27" s="30"/>
      <c r="I27" s="33">
        <v>0.315</v>
      </c>
      <c r="J27" s="30"/>
      <c r="K27" s="537"/>
      <c r="L27" s="3"/>
      <c r="M27" s="386"/>
      <c r="N27" s="386"/>
      <c r="R27" s="35"/>
      <c r="S27" s="35"/>
      <c r="T27" s="35"/>
      <c r="U27" s="35"/>
      <c r="V27" s="39"/>
      <c r="W27" s="40"/>
      <c r="X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row>
    <row r="28" spans="3:100">
      <c r="C28" s="76" t="s">
        <v>8</v>
      </c>
      <c r="D28" s="30"/>
      <c r="E28" s="239">
        <v>776</v>
      </c>
      <c r="F28" s="30"/>
      <c r="G28" s="239">
        <v>776</v>
      </c>
      <c r="H28" s="30"/>
      <c r="I28" s="33">
        <v>0</v>
      </c>
      <c r="J28" s="30"/>
      <c r="K28" s="537"/>
      <c r="L28" s="3"/>
      <c r="M28" s="386"/>
      <c r="N28" s="386"/>
      <c r="R28" s="35"/>
      <c r="S28" s="35"/>
      <c r="T28" s="35"/>
      <c r="U28" s="35"/>
      <c r="V28" s="3"/>
      <c r="W28" s="1"/>
      <c r="AD28" s="616"/>
      <c r="AE28" s="616"/>
      <c r="AG28" s="616"/>
      <c r="AH28" s="616"/>
    </row>
    <row r="29" spans="3:100">
      <c r="C29" s="76" t="s">
        <v>66</v>
      </c>
      <c r="D29" s="30"/>
      <c r="E29" s="239">
        <v>1688</v>
      </c>
      <c r="F29" s="30"/>
      <c r="G29" s="239">
        <v>445</v>
      </c>
      <c r="H29" s="30"/>
      <c r="I29" s="33">
        <v>2.7949999999999999</v>
      </c>
      <c r="J29" s="30"/>
      <c r="K29" s="537"/>
      <c r="L29" s="3"/>
      <c r="M29" s="386"/>
      <c r="N29" s="386"/>
      <c r="R29" s="35"/>
      <c r="S29" s="35"/>
      <c r="T29" s="35"/>
      <c r="U29" s="35"/>
      <c r="V29" s="3"/>
      <c r="W29" s="1"/>
    </row>
    <row r="30" spans="3:100">
      <c r="C30" s="81" t="s">
        <v>12</v>
      </c>
      <c r="D30" s="82"/>
      <c r="E30" s="578">
        <v>16772</v>
      </c>
      <c r="F30" s="87"/>
      <c r="G30" s="578">
        <v>15420</v>
      </c>
      <c r="H30" s="87"/>
      <c r="I30" s="89">
        <v>8.7999999999999995E-2</v>
      </c>
      <c r="J30" s="30"/>
      <c r="K30" s="537"/>
      <c r="L30" s="3"/>
      <c r="M30" s="386"/>
      <c r="N30" s="386"/>
      <c r="R30" s="35"/>
      <c r="S30" s="35"/>
      <c r="T30" s="35"/>
      <c r="U30" s="35"/>
      <c r="V30" s="3"/>
      <c r="W30" s="1"/>
    </row>
    <row r="31" spans="3:100">
      <c r="C31" s="76" t="s">
        <v>3</v>
      </c>
      <c r="D31" s="30"/>
      <c r="E31" s="239">
        <v>4160</v>
      </c>
      <c r="F31" s="30"/>
      <c r="G31" s="239">
        <v>4160</v>
      </c>
      <c r="H31" s="30"/>
      <c r="I31" s="33">
        <v>0</v>
      </c>
      <c r="J31" s="30"/>
      <c r="K31" s="537"/>
      <c r="L31" s="3"/>
      <c r="M31" s="386"/>
      <c r="N31" s="386"/>
      <c r="R31" s="35"/>
      <c r="S31" s="35"/>
      <c r="T31" s="35"/>
      <c r="U31" s="35"/>
      <c r="V31" s="3"/>
      <c r="W31" s="1"/>
    </row>
    <row r="32" spans="3:100">
      <c r="C32" s="76" t="s">
        <v>4</v>
      </c>
      <c r="D32" s="30"/>
      <c r="E32" s="239">
        <v>5507</v>
      </c>
      <c r="F32" s="30"/>
      <c r="G32" s="239">
        <v>4607</v>
      </c>
      <c r="H32" s="30"/>
      <c r="I32" s="33">
        <v>0.19500000000000001</v>
      </c>
      <c r="J32" s="87"/>
      <c r="K32" s="538"/>
      <c r="L32" s="3"/>
      <c r="M32" s="388"/>
      <c r="N32" s="388"/>
      <c r="R32" s="35"/>
      <c r="S32" s="35"/>
      <c r="T32" s="35"/>
      <c r="U32" s="35"/>
      <c r="V32" s="3"/>
      <c r="W32" s="1"/>
    </row>
    <row r="33" spans="3:100">
      <c r="C33" s="76" t="s">
        <v>10</v>
      </c>
      <c r="D33" s="30"/>
      <c r="E33" s="239">
        <v>1633</v>
      </c>
      <c r="F33" s="30"/>
      <c r="G33" s="239">
        <v>2052</v>
      </c>
      <c r="H33" s="30"/>
      <c r="I33" s="33">
        <v>-0.20399999999999999</v>
      </c>
      <c r="J33" s="30"/>
      <c r="K33" s="537"/>
      <c r="L33" s="3"/>
      <c r="M33" s="386"/>
      <c r="N33" s="386"/>
      <c r="R33" s="35"/>
      <c r="S33" s="35"/>
      <c r="T33" s="35"/>
      <c r="U33" s="35"/>
      <c r="V33" s="3"/>
      <c r="W33" s="1"/>
    </row>
    <row r="34" spans="3:100">
      <c r="C34" s="86" t="s">
        <v>102</v>
      </c>
      <c r="D34" s="87"/>
      <c r="E34" s="578">
        <v>11300</v>
      </c>
      <c r="F34" s="87"/>
      <c r="G34" s="578">
        <v>10819</v>
      </c>
      <c r="H34" s="87"/>
      <c r="I34" s="89">
        <v>4.3999999999999997E-2</v>
      </c>
      <c r="J34" s="30"/>
      <c r="K34" s="537"/>
      <c r="L34" s="3"/>
      <c r="M34" s="386"/>
      <c r="N34" s="531"/>
      <c r="R34" s="35"/>
      <c r="S34" s="35"/>
      <c r="T34" s="35"/>
      <c r="U34" s="35"/>
      <c r="V34" s="3"/>
      <c r="W34" s="1"/>
    </row>
    <row r="35" spans="3:100">
      <c r="C35" s="98" t="s">
        <v>1</v>
      </c>
      <c r="E35" s="587">
        <v>28072</v>
      </c>
      <c r="G35" s="588">
        <v>26239</v>
      </c>
      <c r="I35" s="46">
        <v>7.0000000000000007E-2</v>
      </c>
      <c r="J35" s="30"/>
      <c r="K35" s="537"/>
      <c r="L35" s="3"/>
      <c r="M35" s="386"/>
      <c r="N35" s="386"/>
      <c r="R35" s="35"/>
      <c r="S35" s="35"/>
      <c r="T35" s="35"/>
      <c r="U35" s="35"/>
      <c r="V35" s="3"/>
      <c r="W35" s="1"/>
      <c r="Z35" s="65"/>
      <c r="AA35" s="65"/>
    </row>
    <row r="36" spans="3:100">
      <c r="C36" s="100"/>
      <c r="D36" s="42"/>
      <c r="E36" s="101"/>
      <c r="F36" s="42"/>
      <c r="G36" s="101"/>
      <c r="H36" s="42"/>
      <c r="I36" s="66"/>
      <c r="J36" s="87"/>
      <c r="K36" s="538"/>
      <c r="L36" s="3"/>
      <c r="M36" s="388"/>
      <c r="N36" s="388"/>
      <c r="R36" s="35"/>
      <c r="S36" s="35"/>
      <c r="T36" s="35"/>
      <c r="U36" s="35"/>
      <c r="V36" s="3"/>
      <c r="W36" s="1"/>
      <c r="Z36" s="65"/>
      <c r="AA36" s="65"/>
    </row>
    <row r="37" spans="3:100">
      <c r="C37" s="47" t="s">
        <v>5</v>
      </c>
      <c r="D37" s="42"/>
      <c r="E37" s="48" t="str">
        <f>+E24</f>
        <v>H1 2025</v>
      </c>
      <c r="F37" s="42"/>
      <c r="G37" s="583" t="str">
        <f>+G24</f>
        <v>H1 2024</v>
      </c>
      <c r="H37" s="42"/>
      <c r="I37" s="67" t="str">
        <f>I24</f>
        <v>∆% yoy</v>
      </c>
      <c r="K37" s="540"/>
      <c r="L37" s="51"/>
      <c r="M37" s="383"/>
      <c r="N37" s="383"/>
      <c r="R37" s="35"/>
      <c r="S37" s="35"/>
      <c r="T37" s="35"/>
      <c r="U37" s="35"/>
      <c r="V37" s="39"/>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row>
    <row r="38" spans="3:100" s="40" customFormat="1">
      <c r="C38" s="76" t="s">
        <v>2</v>
      </c>
      <c r="D38" s="30"/>
      <c r="E38" s="239">
        <v>5369</v>
      </c>
      <c r="F38" s="30"/>
      <c r="G38" s="239">
        <v>4746</v>
      </c>
      <c r="H38" s="30"/>
      <c r="I38" s="33">
        <v>0.13100000000000001</v>
      </c>
      <c r="J38" s="42"/>
      <c r="K38" s="93"/>
      <c r="L38" s="39"/>
      <c r="M38" s="389"/>
      <c r="N38" s="389"/>
      <c r="O38" s="1"/>
      <c r="P38" s="1"/>
      <c r="Q38" s="1"/>
      <c r="R38" s="35"/>
      <c r="S38" s="35"/>
      <c r="T38" s="35"/>
      <c r="U38" s="35"/>
      <c r="V38" s="3"/>
      <c r="W38" s="38"/>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3:100">
      <c r="C39" s="76" t="s">
        <v>6</v>
      </c>
      <c r="D39" s="30"/>
      <c r="E39" s="239">
        <v>2893</v>
      </c>
      <c r="F39" s="30"/>
      <c r="G39" s="239">
        <v>2893</v>
      </c>
      <c r="H39" s="30"/>
      <c r="I39" s="33">
        <v>0</v>
      </c>
      <c r="J39" s="30"/>
      <c r="K39" s="537"/>
      <c r="L39" s="3"/>
      <c r="M39" s="386"/>
      <c r="N39" s="386"/>
      <c r="R39" s="35"/>
      <c r="S39" s="35"/>
      <c r="T39" s="35"/>
      <c r="U39" s="35"/>
      <c r="V39" s="3"/>
    </row>
    <row r="40" spans="3:100">
      <c r="C40" s="76" t="s">
        <v>13</v>
      </c>
      <c r="D40" s="30"/>
      <c r="E40" s="239">
        <v>2530</v>
      </c>
      <c r="F40" s="30"/>
      <c r="G40" s="239">
        <v>2453</v>
      </c>
      <c r="H40" s="30"/>
      <c r="I40" s="33">
        <v>3.1E-2</v>
      </c>
      <c r="J40" s="30"/>
      <c r="K40" s="537"/>
      <c r="L40" s="3"/>
      <c r="M40" s="386"/>
      <c r="N40" s="386"/>
      <c r="R40" s="35"/>
      <c r="S40" s="35"/>
      <c r="T40" s="35"/>
      <c r="U40" s="35"/>
      <c r="V40" s="3"/>
    </row>
    <row r="41" spans="3:100">
      <c r="C41" s="76" t="s">
        <v>66</v>
      </c>
      <c r="D41" s="30"/>
      <c r="E41" s="239">
        <v>6</v>
      </c>
      <c r="F41" s="30"/>
      <c r="G41" s="239">
        <v>6</v>
      </c>
      <c r="H41" s="30"/>
      <c r="I41" s="33">
        <v>0</v>
      </c>
      <c r="J41" s="30"/>
      <c r="K41" s="537"/>
      <c r="L41" s="3"/>
      <c r="M41" s="386"/>
      <c r="N41" s="386"/>
      <c r="R41" s="35"/>
      <c r="S41" s="35"/>
      <c r="T41" s="35"/>
      <c r="U41" s="35"/>
      <c r="V41" s="3"/>
    </row>
    <row r="42" spans="3:100">
      <c r="C42" s="81" t="s">
        <v>12</v>
      </c>
      <c r="E42" s="578">
        <v>10798</v>
      </c>
      <c r="F42" s="87"/>
      <c r="G42" s="578">
        <v>10098</v>
      </c>
      <c r="H42" s="87"/>
      <c r="I42" s="89">
        <v>6.9000000000000006E-2</v>
      </c>
      <c r="J42" s="30"/>
      <c r="K42" s="537"/>
      <c r="L42" s="3"/>
      <c r="M42" s="386"/>
      <c r="N42" s="386"/>
      <c r="R42" s="35"/>
      <c r="S42" s="35"/>
      <c r="T42" s="35"/>
      <c r="U42" s="35"/>
      <c r="V42" s="3"/>
    </row>
    <row r="43" spans="3:100">
      <c r="C43" s="76" t="s">
        <v>24</v>
      </c>
      <c r="D43" s="30"/>
      <c r="E43" s="239">
        <v>3328</v>
      </c>
      <c r="F43" s="30"/>
      <c r="G43" s="239">
        <v>3328</v>
      </c>
      <c r="H43" s="30"/>
      <c r="I43" s="33">
        <v>0</v>
      </c>
      <c r="J43" s="30"/>
      <c r="K43" s="537"/>
      <c r="L43" s="3"/>
      <c r="M43" s="386"/>
      <c r="N43" s="386"/>
      <c r="R43" s="35"/>
      <c r="S43" s="35"/>
      <c r="T43" s="35"/>
      <c r="U43" s="35"/>
      <c r="V43" s="3"/>
    </row>
    <row r="44" spans="3:100">
      <c r="C44" s="81" t="s">
        <v>37</v>
      </c>
      <c r="D44" s="30"/>
      <c r="E44" s="404">
        <v>14126</v>
      </c>
      <c r="F44" s="30"/>
      <c r="G44" s="404">
        <v>13426</v>
      </c>
      <c r="H44" s="30"/>
      <c r="I44" s="236">
        <v>5.1999999999999998E-2</v>
      </c>
      <c r="J44" s="87"/>
      <c r="K44" s="538"/>
      <c r="L44" s="3"/>
      <c r="M44" s="388"/>
      <c r="N44" s="388"/>
      <c r="R44" s="35"/>
      <c r="S44" s="35"/>
      <c r="T44" s="35"/>
      <c r="U44" s="35"/>
      <c r="V44" s="3"/>
    </row>
    <row r="45" spans="3:100">
      <c r="C45" s="76" t="s">
        <v>3</v>
      </c>
      <c r="D45" s="30"/>
      <c r="E45" s="239">
        <v>241</v>
      </c>
      <c r="F45" s="30"/>
      <c r="G45" s="239">
        <v>241</v>
      </c>
      <c r="H45" s="30"/>
      <c r="I45" s="33">
        <v>0</v>
      </c>
      <c r="J45" s="30"/>
      <c r="K45" s="537"/>
      <c r="L45" s="3"/>
      <c r="M45" s="386"/>
      <c r="N45" s="386"/>
      <c r="R45" s="35"/>
      <c r="S45" s="35"/>
      <c r="T45" s="35"/>
      <c r="U45" s="35"/>
      <c r="V45" s="39"/>
      <c r="W45" s="68"/>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row>
    <row r="46" spans="3:100">
      <c r="C46" s="76" t="s">
        <v>4</v>
      </c>
      <c r="D46" s="30"/>
      <c r="E46" s="239">
        <v>5445</v>
      </c>
      <c r="F46" s="30"/>
      <c r="G46" s="239">
        <v>5445</v>
      </c>
      <c r="H46" s="30"/>
      <c r="I46" s="33">
        <v>0</v>
      </c>
      <c r="J46" s="30"/>
      <c r="K46" s="537"/>
      <c r="L46" s="3"/>
      <c r="M46" s="388"/>
      <c r="N46" s="388"/>
      <c r="R46" s="35"/>
      <c r="S46" s="35"/>
      <c r="T46" s="35"/>
      <c r="U46" s="35"/>
      <c r="V46" s="39"/>
      <c r="W46" s="68"/>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row>
    <row r="47" spans="3:100">
      <c r="C47" s="76" t="s">
        <v>10</v>
      </c>
      <c r="D47" s="50"/>
      <c r="E47" s="239">
        <v>2293</v>
      </c>
      <c r="F47" s="30"/>
      <c r="G47" s="239">
        <v>2333</v>
      </c>
      <c r="H47" s="30"/>
      <c r="I47" s="33">
        <v>-1.7999999999999999E-2</v>
      </c>
      <c r="J47" s="30"/>
      <c r="K47" s="537"/>
      <c r="L47" s="3"/>
      <c r="M47" s="386"/>
      <c r="N47" s="386"/>
      <c r="R47" s="35"/>
      <c r="S47" s="35"/>
      <c r="T47" s="35"/>
      <c r="U47" s="35"/>
      <c r="V47" s="3"/>
    </row>
    <row r="48" spans="3:100">
      <c r="C48" s="86" t="s">
        <v>102</v>
      </c>
      <c r="D48" s="102"/>
      <c r="E48" s="578">
        <v>7979</v>
      </c>
      <c r="F48" s="87"/>
      <c r="G48" s="578">
        <v>8019</v>
      </c>
      <c r="H48" s="581"/>
      <c r="I48" s="580">
        <v>-5.0000000000000001E-3</v>
      </c>
      <c r="J48" s="30"/>
      <c r="K48" s="537"/>
      <c r="L48" s="3"/>
      <c r="M48" s="386"/>
      <c r="N48" s="386"/>
      <c r="R48" s="35"/>
      <c r="S48" s="35"/>
      <c r="T48" s="35"/>
      <c r="U48" s="35"/>
      <c r="V48" s="3"/>
    </row>
    <row r="49" spans="3:100" s="40" customFormat="1">
      <c r="C49" s="103" t="s">
        <v>1</v>
      </c>
      <c r="D49" s="104"/>
      <c r="E49" s="585">
        <v>22104</v>
      </c>
      <c r="F49" s="104"/>
      <c r="G49" s="584">
        <v>21445</v>
      </c>
      <c r="H49" s="582"/>
      <c r="I49" s="105">
        <v>3.1E-2</v>
      </c>
      <c r="J49" s="30"/>
      <c r="K49" s="537"/>
      <c r="L49" s="39"/>
      <c r="M49" s="386"/>
      <c r="N49" s="386"/>
      <c r="O49" s="1"/>
      <c r="P49" s="1"/>
      <c r="Q49" s="1"/>
      <c r="R49" s="35"/>
      <c r="S49" s="35"/>
      <c r="T49" s="35"/>
      <c r="U49" s="35"/>
      <c r="V49" s="39"/>
      <c r="W49" s="68"/>
    </row>
    <row r="50" spans="3:100" s="40" customFormat="1">
      <c r="C50" s="106"/>
      <c r="D50" s="104"/>
      <c r="E50" s="107"/>
      <c r="F50" s="104"/>
      <c r="G50" s="108"/>
      <c r="H50" s="104"/>
      <c r="I50" s="109"/>
      <c r="J50" s="87"/>
      <c r="K50" s="538"/>
      <c r="L50" s="39"/>
      <c r="M50" s="388"/>
      <c r="N50" s="388"/>
      <c r="O50" s="1"/>
      <c r="P50" s="1"/>
      <c r="Q50" s="1"/>
      <c r="R50" s="35"/>
      <c r="S50" s="35"/>
      <c r="T50" s="35"/>
      <c r="U50" s="35"/>
      <c r="V50" s="3"/>
      <c r="W50" s="38"/>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3:100" ht="15">
      <c r="C51" s="132" t="s">
        <v>72</v>
      </c>
      <c r="E51" s="575" t="str">
        <f>+E37</f>
        <v>H1 2025</v>
      </c>
      <c r="G51" s="138" t="str">
        <f>+G37</f>
        <v>H1 2024</v>
      </c>
      <c r="I51" s="136" t="str">
        <f>I37</f>
        <v>∆% yoy</v>
      </c>
      <c r="J51" s="104"/>
      <c r="K51" s="107"/>
      <c r="L51" s="51"/>
      <c r="M51" s="109"/>
      <c r="N51" s="109"/>
      <c r="R51" s="35"/>
      <c r="S51" s="35"/>
      <c r="T51" s="35"/>
      <c r="U51" s="35"/>
    </row>
    <row r="52" spans="3:100">
      <c r="C52" s="76" t="s">
        <v>2</v>
      </c>
      <c r="D52" s="30"/>
      <c r="E52" s="239">
        <v>9957</v>
      </c>
      <c r="F52" s="30"/>
      <c r="G52" s="239">
        <v>9803</v>
      </c>
      <c r="H52" s="30"/>
      <c r="I52" s="33">
        <v>1.6E-2</v>
      </c>
      <c r="J52" s="104"/>
      <c r="K52" s="107"/>
      <c r="L52" s="51"/>
      <c r="M52" s="109"/>
      <c r="N52" s="109"/>
      <c r="R52" s="35"/>
      <c r="S52" s="35"/>
      <c r="T52" s="35"/>
      <c r="U52" s="35"/>
    </row>
    <row r="53" spans="3:100">
      <c r="C53" s="76" t="s">
        <v>6</v>
      </c>
      <c r="D53" s="30"/>
      <c r="E53" s="239">
        <v>5301</v>
      </c>
      <c r="F53" s="30"/>
      <c r="G53" s="239">
        <v>5301</v>
      </c>
      <c r="H53" s="30"/>
      <c r="I53" s="33">
        <v>0</v>
      </c>
      <c r="J53" s="536"/>
      <c r="K53" s="214"/>
      <c r="M53" s="390"/>
      <c r="N53" s="390"/>
      <c r="R53" s="3"/>
      <c r="S53" s="3"/>
      <c r="T53" s="3"/>
      <c r="U53" s="3"/>
    </row>
    <row r="54" spans="3:100">
      <c r="C54" s="76" t="s">
        <v>13</v>
      </c>
      <c r="D54" s="30"/>
      <c r="E54" s="239">
        <v>5181</v>
      </c>
      <c r="F54" s="30"/>
      <c r="G54" s="239">
        <v>5052</v>
      </c>
      <c r="H54" s="30"/>
      <c r="I54" s="33">
        <v>2.5999999999999999E-2</v>
      </c>
      <c r="J54" s="30"/>
      <c r="K54" s="537"/>
      <c r="M54" s="386"/>
      <c r="N54" s="386"/>
      <c r="R54" s="35"/>
      <c r="S54" s="35"/>
      <c r="T54" s="35"/>
      <c r="U54" s="35"/>
    </row>
    <row r="55" spans="3:100">
      <c r="C55" s="76" t="s">
        <v>8</v>
      </c>
      <c r="D55" s="30"/>
      <c r="E55" s="239">
        <v>83</v>
      </c>
      <c r="F55" s="30"/>
      <c r="G55" s="239">
        <v>83</v>
      </c>
      <c r="H55" s="30"/>
      <c r="I55" s="33">
        <v>0</v>
      </c>
      <c r="J55" s="30"/>
      <c r="K55" s="537"/>
      <c r="M55" s="386"/>
      <c r="N55" s="386"/>
      <c r="R55" s="35"/>
      <c r="S55" s="35"/>
      <c r="T55" s="35"/>
      <c r="U55" s="35"/>
    </row>
    <row r="56" spans="3:100">
      <c r="C56" s="76" t="s">
        <v>66</v>
      </c>
      <c r="D56" s="30"/>
      <c r="E56" s="239">
        <v>210</v>
      </c>
      <c r="F56" s="30"/>
      <c r="G56" s="239">
        <v>210</v>
      </c>
      <c r="H56" s="30"/>
      <c r="I56" s="33">
        <v>0</v>
      </c>
      <c r="J56" s="30"/>
      <c r="K56" s="537"/>
      <c r="M56" s="386"/>
      <c r="N56" s="386"/>
      <c r="R56" s="35"/>
      <c r="S56" s="35"/>
      <c r="T56" s="35"/>
      <c r="U56" s="35"/>
    </row>
    <row r="57" spans="3:100">
      <c r="C57" s="81" t="s">
        <v>12</v>
      </c>
      <c r="E57" s="282">
        <v>20733</v>
      </c>
      <c r="F57" s="82"/>
      <c r="G57" s="282">
        <v>20449</v>
      </c>
      <c r="H57" s="82"/>
      <c r="I57" s="84">
        <v>1.4E-2</v>
      </c>
      <c r="J57" s="30"/>
      <c r="K57" s="537"/>
      <c r="M57" s="386"/>
      <c r="N57" s="386"/>
      <c r="R57" s="35"/>
      <c r="S57" s="35"/>
      <c r="T57" s="35"/>
      <c r="U57" s="35"/>
    </row>
    <row r="58" spans="3:100">
      <c r="C58" s="76" t="s">
        <v>3</v>
      </c>
      <c r="D58" s="30"/>
      <c r="E58" s="239">
        <v>226</v>
      </c>
      <c r="F58" s="30"/>
      <c r="G58" s="239">
        <v>226</v>
      </c>
      <c r="H58" s="30"/>
      <c r="I58" s="33">
        <v>0</v>
      </c>
      <c r="J58" s="30"/>
      <c r="K58" s="537"/>
      <c r="M58" s="386"/>
      <c r="N58" s="386"/>
      <c r="R58" s="35"/>
      <c r="S58" s="35"/>
      <c r="T58" s="35"/>
      <c r="U58" s="35"/>
    </row>
    <row r="59" spans="3:100">
      <c r="C59" s="76" t="s">
        <v>4</v>
      </c>
      <c r="D59" s="50"/>
      <c r="E59" s="239">
        <v>1468</v>
      </c>
      <c r="F59" s="50"/>
      <c r="G59" s="239">
        <v>1468</v>
      </c>
      <c r="H59" s="50"/>
      <c r="I59" s="33">
        <v>0</v>
      </c>
      <c r="J59" s="82"/>
      <c r="K59" s="541"/>
      <c r="M59" s="387"/>
      <c r="N59" s="387"/>
      <c r="R59" s="35"/>
      <c r="S59" s="35"/>
      <c r="T59" s="35"/>
      <c r="U59" s="35"/>
      <c r="V59" s="68"/>
      <c r="W59" s="68"/>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row>
    <row r="60" spans="3:100">
      <c r="C60" s="76" t="s">
        <v>10</v>
      </c>
      <c r="D60" s="30"/>
      <c r="E60" s="239">
        <v>497</v>
      </c>
      <c r="F60" s="30"/>
      <c r="G60" s="239">
        <v>511</v>
      </c>
      <c r="H60" s="30"/>
      <c r="I60" s="33">
        <v>-2.7E-2</v>
      </c>
      <c r="J60" s="30"/>
      <c r="K60" s="537"/>
      <c r="M60" s="386"/>
      <c r="N60" s="386"/>
      <c r="R60" s="35"/>
      <c r="S60" s="35"/>
      <c r="T60" s="35"/>
      <c r="U60" s="35"/>
    </row>
    <row r="61" spans="3:100" s="40" customFormat="1">
      <c r="C61" s="86" t="s">
        <v>102</v>
      </c>
      <c r="D61" s="102"/>
      <c r="E61" s="576">
        <v>2191</v>
      </c>
      <c r="F61" s="87"/>
      <c r="G61" s="578">
        <v>2205</v>
      </c>
      <c r="H61" s="87"/>
      <c r="I61" s="134">
        <v>-6.0000000000000001E-3</v>
      </c>
      <c r="J61" s="50"/>
      <c r="K61" s="537"/>
      <c r="M61" s="386"/>
      <c r="N61" s="386"/>
      <c r="O61" s="1"/>
      <c r="P61" s="1"/>
      <c r="Q61" s="1"/>
      <c r="R61" s="35"/>
      <c r="S61" s="35"/>
      <c r="T61" s="35"/>
      <c r="U61" s="35"/>
      <c r="V61" s="38"/>
      <c r="W61" s="38"/>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3:100">
      <c r="C62" s="277" t="s">
        <v>1</v>
      </c>
      <c r="D62" s="110"/>
      <c r="E62" s="577">
        <v>22924</v>
      </c>
      <c r="F62" s="110"/>
      <c r="G62" s="577">
        <v>22654</v>
      </c>
      <c r="H62" s="579"/>
      <c r="I62" s="142">
        <v>1.2E-2</v>
      </c>
      <c r="J62" s="30"/>
      <c r="K62" s="537"/>
      <c r="M62" s="386"/>
      <c r="N62" s="386"/>
      <c r="R62" s="35"/>
      <c r="S62" s="35"/>
      <c r="T62" s="35"/>
      <c r="U62" s="35"/>
    </row>
    <row r="63" spans="3:100">
      <c r="C63" s="133"/>
      <c r="D63" s="111"/>
      <c r="E63" s="112"/>
      <c r="F63" s="111"/>
      <c r="G63" s="113"/>
      <c r="H63" s="111"/>
      <c r="I63" s="112"/>
      <c r="J63" s="87"/>
      <c r="K63" s="538"/>
      <c r="M63" s="388"/>
      <c r="N63" s="388"/>
      <c r="R63" s="35"/>
      <c r="S63" s="35"/>
      <c r="T63" s="35"/>
      <c r="U63" s="35"/>
    </row>
    <row r="64" spans="3:100" ht="15">
      <c r="C64" s="52" t="s">
        <v>71</v>
      </c>
      <c r="E64" s="53" t="str">
        <f>+E51</f>
        <v>H1 2025</v>
      </c>
      <c r="G64" s="53" t="str">
        <f>+G51</f>
        <v>H1 2024</v>
      </c>
      <c r="I64" s="69" t="str">
        <f>I51</f>
        <v>∆% yoy</v>
      </c>
      <c r="J64" s="110"/>
      <c r="K64" s="542"/>
      <c r="L64" s="51"/>
      <c r="M64" s="384"/>
      <c r="N64" s="384"/>
      <c r="R64" s="35"/>
      <c r="S64" s="35"/>
      <c r="T64" s="35"/>
      <c r="U64" s="35"/>
    </row>
    <row r="65" spans="3:100">
      <c r="C65" s="76" t="s">
        <v>6</v>
      </c>
      <c r="D65" s="30"/>
      <c r="E65" s="239">
        <v>6296</v>
      </c>
      <c r="F65" s="30"/>
      <c r="G65" s="239">
        <v>6303</v>
      </c>
      <c r="H65" s="30"/>
      <c r="I65" s="33">
        <v>-1E-3</v>
      </c>
      <c r="K65" s="214"/>
      <c r="M65" s="390"/>
      <c r="N65" s="390"/>
      <c r="R65" s="35"/>
      <c r="S65" s="35"/>
      <c r="T65" s="35"/>
      <c r="U65" s="35"/>
    </row>
    <row r="66" spans="3:100" ht="14" customHeight="1">
      <c r="C66" s="76" t="s">
        <v>13</v>
      </c>
      <c r="D66" s="30"/>
      <c r="E66" s="239">
        <v>3867</v>
      </c>
      <c r="F66" s="30"/>
      <c r="G66" s="239">
        <v>3119</v>
      </c>
      <c r="H66" s="30"/>
      <c r="I66" s="33">
        <v>0.24</v>
      </c>
      <c r="J66" s="30"/>
      <c r="K66" s="537"/>
      <c r="L66" s="51"/>
      <c r="M66" s="386"/>
      <c r="N66" s="386"/>
      <c r="R66" s="35"/>
      <c r="S66" s="35"/>
      <c r="T66" s="35"/>
      <c r="U66" s="35"/>
    </row>
    <row r="67" spans="3:100" s="40" customFormat="1">
      <c r="C67" s="76" t="s">
        <v>66</v>
      </c>
      <c r="D67" s="30"/>
      <c r="E67" s="239">
        <v>1457</v>
      </c>
      <c r="F67" s="30"/>
      <c r="G67" s="239">
        <v>1343</v>
      </c>
      <c r="H67" s="30"/>
      <c r="I67" s="260">
        <v>8.5000000000000006E-2</v>
      </c>
      <c r="J67" s="30"/>
      <c r="K67" s="537"/>
      <c r="M67" s="386"/>
      <c r="N67" s="386"/>
      <c r="O67" s="1"/>
      <c r="P67" s="1"/>
      <c r="Q67" s="1"/>
      <c r="R67" s="35"/>
      <c r="S67" s="35"/>
      <c r="T67" s="35"/>
      <c r="U67" s="35"/>
      <c r="V67" s="38"/>
      <c r="W67" s="38"/>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3:100" s="40" customFormat="1" ht="14" customHeight="1">
      <c r="C68" s="115" t="s">
        <v>1</v>
      </c>
      <c r="D68" s="23"/>
      <c r="E68" s="573">
        <v>11620</v>
      </c>
      <c r="F68" s="116"/>
      <c r="G68" s="574">
        <v>10764</v>
      </c>
      <c r="H68" s="23"/>
      <c r="I68" s="55">
        <v>0.08</v>
      </c>
      <c r="J68" s="30"/>
      <c r="K68" s="537"/>
      <c r="M68" s="391"/>
      <c r="N68" s="391"/>
      <c r="O68" s="1"/>
      <c r="P68" s="1"/>
      <c r="Q68" s="1"/>
      <c r="R68" s="35"/>
      <c r="S68" s="35"/>
      <c r="T68" s="35"/>
      <c r="U68" s="35"/>
      <c r="V68" s="38"/>
      <c r="W68" s="38"/>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3:100" s="40" customFormat="1">
      <c r="C69" s="117"/>
      <c r="D69" s="23"/>
      <c r="E69" s="118"/>
      <c r="F69" s="116"/>
      <c r="G69" s="119"/>
      <c r="H69" s="23"/>
      <c r="I69" s="70"/>
      <c r="J69" s="30"/>
      <c r="K69" s="537"/>
      <c r="M69" s="391"/>
      <c r="N69" s="391"/>
      <c r="O69" s="1"/>
      <c r="P69" s="1"/>
      <c r="Q69" s="1"/>
      <c r="R69" s="35"/>
      <c r="S69" s="35"/>
      <c r="T69" s="35"/>
      <c r="U69" s="35"/>
      <c r="V69" s="38"/>
      <c r="W69" s="38"/>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3:100" s="40" customFormat="1" ht="15">
      <c r="C70" s="56" t="s">
        <v>70</v>
      </c>
      <c r="D70" s="23"/>
      <c r="E70" s="57" t="str">
        <f>+E64</f>
        <v>H1 2025</v>
      </c>
      <c r="F70" s="23"/>
      <c r="G70" s="58" t="str">
        <f>+G64</f>
        <v>H1 2024</v>
      </c>
      <c r="H70" s="23"/>
      <c r="I70" s="71" t="str">
        <f>I64</f>
        <v>∆% yoy</v>
      </c>
      <c r="J70" s="116"/>
      <c r="K70" s="118"/>
      <c r="M70" s="70"/>
      <c r="N70" s="70"/>
      <c r="O70" s="1"/>
      <c r="P70" s="1"/>
      <c r="Q70" s="1"/>
      <c r="R70" s="35"/>
      <c r="S70" s="35"/>
      <c r="T70" s="35"/>
      <c r="U70" s="35"/>
      <c r="V70" s="38"/>
      <c r="W70" s="38"/>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3:100">
      <c r="C71" s="76" t="s">
        <v>6</v>
      </c>
      <c r="D71" s="30"/>
      <c r="E71" s="239">
        <v>375</v>
      </c>
      <c r="F71" s="30"/>
      <c r="G71" s="239">
        <v>375</v>
      </c>
      <c r="H71" s="30"/>
      <c r="I71" s="33">
        <v>0</v>
      </c>
      <c r="K71" s="214"/>
      <c r="M71" s="390"/>
      <c r="N71" s="390"/>
      <c r="R71" s="35"/>
      <c r="S71" s="35"/>
      <c r="T71" s="35"/>
      <c r="U71" s="35"/>
    </row>
    <row r="72" spans="3:100">
      <c r="C72" s="76" t="s">
        <v>13</v>
      </c>
      <c r="D72" s="30"/>
      <c r="E72" s="239">
        <v>357</v>
      </c>
      <c r="F72" s="30"/>
      <c r="G72" s="239">
        <v>357</v>
      </c>
      <c r="H72" s="30"/>
      <c r="I72" s="33">
        <v>0</v>
      </c>
      <c r="J72" s="30"/>
      <c r="K72" s="537"/>
      <c r="M72" s="386"/>
      <c r="N72" s="386"/>
      <c r="R72" s="35"/>
      <c r="S72" s="35"/>
      <c r="T72" s="35"/>
      <c r="U72" s="35"/>
    </row>
    <row r="73" spans="3:100">
      <c r="C73" s="81" t="s">
        <v>12</v>
      </c>
      <c r="D73" s="30"/>
      <c r="E73" s="404">
        <v>733</v>
      </c>
      <c r="F73" s="30"/>
      <c r="G73" s="404">
        <v>733</v>
      </c>
      <c r="H73" s="30"/>
      <c r="I73" s="33">
        <v>0</v>
      </c>
      <c r="J73" s="30"/>
      <c r="K73" s="537"/>
      <c r="M73" s="386"/>
      <c r="N73" s="386"/>
      <c r="R73" s="35"/>
      <c r="S73" s="35"/>
      <c r="T73" s="35"/>
      <c r="U73" s="35"/>
    </row>
    <row r="74" spans="3:100">
      <c r="C74" s="76" t="s">
        <v>10</v>
      </c>
      <c r="D74" s="30"/>
      <c r="E74" s="239">
        <v>325</v>
      </c>
      <c r="F74" s="30"/>
      <c r="G74" s="239">
        <v>319</v>
      </c>
      <c r="H74" s="30"/>
      <c r="I74" s="33">
        <v>1.7000000000000001E-2</v>
      </c>
      <c r="J74" s="30"/>
      <c r="K74" s="537"/>
      <c r="M74" s="386"/>
      <c r="N74" s="386"/>
      <c r="R74" s="35"/>
      <c r="S74" s="35"/>
      <c r="T74" s="35"/>
      <c r="U74" s="35"/>
    </row>
    <row r="75" spans="3:100">
      <c r="C75" s="86" t="s">
        <v>102</v>
      </c>
      <c r="D75" s="30"/>
      <c r="E75" s="404">
        <v>325</v>
      </c>
      <c r="F75" s="30"/>
      <c r="G75" s="404">
        <v>319</v>
      </c>
      <c r="H75" s="30"/>
      <c r="I75" s="33">
        <v>1.7000000000000001E-2</v>
      </c>
      <c r="J75" s="30"/>
      <c r="K75" s="537"/>
      <c r="M75" s="386"/>
      <c r="N75" s="386"/>
      <c r="R75" s="35"/>
      <c r="S75" s="35"/>
      <c r="T75" s="35"/>
      <c r="U75" s="35"/>
    </row>
    <row r="76" spans="3:100">
      <c r="C76" s="120" t="s">
        <v>1</v>
      </c>
      <c r="D76" s="59"/>
      <c r="E76" s="571">
        <v>1057</v>
      </c>
      <c r="F76" s="59"/>
      <c r="G76" s="572">
        <v>1052</v>
      </c>
      <c r="H76" s="59"/>
      <c r="I76" s="131">
        <v>5.0000000000000001E-3</v>
      </c>
      <c r="J76" s="30"/>
      <c r="K76" s="537"/>
      <c r="M76" s="386"/>
      <c r="N76" s="386"/>
      <c r="R76" s="35"/>
      <c r="S76" s="35"/>
      <c r="T76" s="35"/>
      <c r="U76" s="35"/>
    </row>
    <row r="77" spans="3:100">
      <c r="C77" s="261"/>
      <c r="D77" s="262"/>
      <c r="E77" s="263"/>
      <c r="F77" s="262"/>
      <c r="G77" s="264"/>
      <c r="H77" s="262"/>
      <c r="I77" s="265"/>
      <c r="J77" s="30"/>
      <c r="K77" s="537"/>
      <c r="M77" s="386"/>
      <c r="N77" s="386"/>
      <c r="R77" s="35"/>
      <c r="S77" s="35"/>
      <c r="T77" s="35"/>
      <c r="U77" s="35"/>
    </row>
    <row r="78" spans="3:100" ht="15.5">
      <c r="C78" s="73" t="s">
        <v>117</v>
      </c>
      <c r="D78" s="262"/>
      <c r="E78" s="263"/>
      <c r="F78" s="262"/>
      <c r="G78" s="264"/>
      <c r="H78" s="262"/>
      <c r="I78" s="265"/>
      <c r="J78" s="59"/>
      <c r="K78" s="263"/>
      <c r="L78" s="51"/>
      <c r="M78" s="265"/>
      <c r="N78" s="265"/>
      <c r="R78" s="35"/>
      <c r="S78" s="35"/>
      <c r="T78" s="35"/>
      <c r="U78" s="35"/>
    </row>
    <row r="79" spans="3:100">
      <c r="C79" s="261"/>
      <c r="D79" s="262"/>
      <c r="E79" s="263"/>
      <c r="F79" s="262"/>
      <c r="G79" s="264"/>
      <c r="H79" s="262"/>
      <c r="I79" s="265"/>
      <c r="J79" s="262"/>
      <c r="K79" s="263"/>
      <c r="L79" s="51"/>
      <c r="M79" s="265"/>
      <c r="N79" s="265"/>
      <c r="R79" s="35"/>
      <c r="S79" s="35"/>
      <c r="T79" s="35"/>
      <c r="U79" s="35"/>
    </row>
    <row r="80" spans="3:100" ht="15">
      <c r="C80" s="266" t="s">
        <v>69</v>
      </c>
      <c r="E80" s="266" t="str">
        <f>E70</f>
        <v>H1 2025</v>
      </c>
      <c r="G80" s="266" t="str">
        <f>G70</f>
        <v>H1 2024</v>
      </c>
      <c r="H80" s="267"/>
      <c r="I80" s="268" t="str">
        <f>I70</f>
        <v>∆% yoy</v>
      </c>
      <c r="J80" s="262"/>
      <c r="K80" s="263"/>
      <c r="L80" s="51"/>
      <c r="M80" s="265"/>
      <c r="N80" s="265"/>
      <c r="R80" s="35"/>
      <c r="S80" s="35"/>
      <c r="T80" s="35"/>
      <c r="U80" s="35"/>
    </row>
    <row r="81" spans="3:21">
      <c r="C81" s="76" t="s">
        <v>2</v>
      </c>
      <c r="D81" s="30"/>
      <c r="E81" s="570">
        <v>19</v>
      </c>
      <c r="F81" s="30"/>
      <c r="G81" s="239">
        <v>19</v>
      </c>
      <c r="H81" s="269"/>
      <c r="I81" s="33">
        <v>0</v>
      </c>
      <c r="J81" s="262"/>
      <c r="K81" s="263"/>
      <c r="L81" s="51"/>
      <c r="M81" s="265"/>
      <c r="N81" s="265"/>
      <c r="R81" s="35"/>
      <c r="S81" s="35"/>
      <c r="T81" s="35"/>
      <c r="U81" s="35"/>
    </row>
    <row r="82" spans="3:21">
      <c r="C82" s="76" t="s">
        <v>6</v>
      </c>
      <c r="D82" s="30"/>
      <c r="E82" s="239">
        <v>4348</v>
      </c>
      <c r="F82" s="30"/>
      <c r="G82" s="239">
        <v>4129</v>
      </c>
      <c r="H82" s="269"/>
      <c r="I82" s="270">
        <v>5.2999999999999999E-2</v>
      </c>
      <c r="J82" s="42"/>
      <c r="K82" s="390"/>
      <c r="L82" s="51"/>
      <c r="M82" s="390"/>
      <c r="N82" s="390"/>
      <c r="R82" s="35"/>
      <c r="S82" s="35"/>
      <c r="T82" s="35"/>
      <c r="U82" s="35"/>
    </row>
    <row r="83" spans="3:21">
      <c r="C83" s="76" t="s">
        <v>13</v>
      </c>
      <c r="D83" s="30"/>
      <c r="E83" s="569">
        <v>2218</v>
      </c>
      <c r="F83" s="30"/>
      <c r="G83" s="569">
        <v>2142</v>
      </c>
      <c r="H83" s="269"/>
      <c r="I83" s="270">
        <v>3.5000000000000003E-2</v>
      </c>
      <c r="J83" s="50"/>
      <c r="K83" s="537"/>
      <c r="L83" s="51"/>
      <c r="M83" s="386"/>
      <c r="N83" s="386"/>
      <c r="R83" s="35"/>
      <c r="S83" s="35"/>
      <c r="T83" s="35"/>
      <c r="U83" s="35"/>
    </row>
    <row r="84" spans="3:21">
      <c r="C84" s="271" t="s">
        <v>1</v>
      </c>
      <c r="E84" s="272">
        <v>6585</v>
      </c>
      <c r="F84" s="273"/>
      <c r="G84" s="272">
        <v>6290</v>
      </c>
      <c r="H84" s="274"/>
      <c r="I84" s="275">
        <v>4.7E-2</v>
      </c>
      <c r="J84" s="50"/>
      <c r="K84" s="537"/>
      <c r="L84" s="51"/>
      <c r="M84" s="386"/>
      <c r="N84" s="386"/>
      <c r="R84" s="35"/>
      <c r="S84" s="35"/>
      <c r="T84" s="35"/>
      <c r="U84" s="35"/>
    </row>
    <row r="85" spans="3:21">
      <c r="C85" s="397"/>
      <c r="D85" s="22"/>
      <c r="E85" s="398"/>
      <c r="F85" s="399"/>
      <c r="G85" s="398"/>
      <c r="H85" s="274"/>
      <c r="I85" s="385"/>
      <c r="J85" s="50"/>
      <c r="K85" s="537"/>
      <c r="L85" s="51"/>
      <c r="M85" s="386"/>
      <c r="N85" s="386"/>
      <c r="R85" s="35"/>
      <c r="S85" s="35"/>
      <c r="T85" s="35"/>
      <c r="U85" s="35"/>
    </row>
    <row r="86" spans="3:21" ht="15.5">
      <c r="C86" s="73" t="s">
        <v>105</v>
      </c>
      <c r="D86" s="80"/>
      <c r="E86" s="80"/>
      <c r="F86" s="80"/>
      <c r="G86" s="80"/>
      <c r="H86" s="80"/>
      <c r="I86" s="80"/>
      <c r="J86" s="276"/>
      <c r="K86" s="112"/>
      <c r="L86" s="51"/>
      <c r="M86" s="385"/>
      <c r="N86" s="385"/>
      <c r="R86" s="35"/>
      <c r="S86" s="35"/>
      <c r="T86" s="35"/>
      <c r="U86" s="35"/>
    </row>
    <row r="87" spans="3:21" ht="15.5">
      <c r="C87" s="73"/>
      <c r="D87" s="80"/>
      <c r="E87" s="80"/>
      <c r="F87" s="80"/>
      <c r="G87" s="80"/>
      <c r="H87" s="80"/>
      <c r="I87" s="80"/>
      <c r="J87" s="206"/>
      <c r="K87" s="112"/>
      <c r="L87" s="51"/>
      <c r="M87" s="385"/>
      <c r="N87" s="385"/>
      <c r="R87" s="35"/>
      <c r="S87" s="35"/>
      <c r="T87" s="35"/>
      <c r="U87" s="35"/>
    </row>
    <row r="88" spans="3:21">
      <c r="C88" s="395" t="s">
        <v>11</v>
      </c>
      <c r="D88" s="80"/>
      <c r="E88" s="395" t="s">
        <v>106</v>
      </c>
      <c r="G88" s="395" t="s">
        <v>107</v>
      </c>
      <c r="H88" s="267"/>
      <c r="I88" s="535" t="s">
        <v>4</v>
      </c>
      <c r="J88" s="400"/>
      <c r="K88" s="396" t="s">
        <v>1</v>
      </c>
      <c r="L88" s="401"/>
      <c r="M88" s="385"/>
      <c r="N88" s="385"/>
      <c r="R88" s="35"/>
      <c r="S88" s="35"/>
      <c r="T88" s="35"/>
      <c r="U88" s="35"/>
    </row>
    <row r="89" spans="3:21">
      <c r="C89" s="457" t="s">
        <v>0</v>
      </c>
      <c r="D89" s="80"/>
      <c r="E89" s="523">
        <v>0.5</v>
      </c>
      <c r="F89" s="80"/>
      <c r="G89" s="523">
        <v>1.1000000000000001</v>
      </c>
      <c r="H89" s="458"/>
      <c r="I89" s="523">
        <v>798</v>
      </c>
      <c r="J89" s="400"/>
      <c r="K89" s="523">
        <v>799.6</v>
      </c>
      <c r="L89" s="401"/>
      <c r="M89" s="385"/>
      <c r="N89" s="385"/>
      <c r="R89" s="35"/>
      <c r="S89" s="35"/>
      <c r="T89" s="35"/>
      <c r="U89" s="35"/>
    </row>
    <row r="90" spans="3:21">
      <c r="C90" s="457" t="s">
        <v>5</v>
      </c>
      <c r="D90" s="80"/>
      <c r="E90" s="440">
        <v>623</v>
      </c>
      <c r="F90" s="458"/>
      <c r="G90" s="440">
        <v>38.1</v>
      </c>
      <c r="H90" s="458"/>
      <c r="I90" s="566">
        <v>0</v>
      </c>
      <c r="J90" s="400"/>
      <c r="K90" s="566">
        <v>661.1</v>
      </c>
      <c r="L90" s="401"/>
      <c r="M90" s="385"/>
      <c r="N90" s="385"/>
      <c r="R90" s="35"/>
      <c r="S90" s="35"/>
      <c r="T90" s="35"/>
      <c r="U90" s="35"/>
    </row>
    <row r="91" spans="3:21">
      <c r="C91" s="457" t="s">
        <v>20</v>
      </c>
      <c r="D91" s="458"/>
      <c r="E91" s="459">
        <v>0</v>
      </c>
      <c r="F91" s="80"/>
      <c r="G91" s="440">
        <v>22.5</v>
      </c>
      <c r="H91" s="458"/>
      <c r="I91" s="566">
        <v>0</v>
      </c>
      <c r="J91" s="400"/>
      <c r="K91" s="524">
        <v>22.5</v>
      </c>
      <c r="L91" s="401"/>
      <c r="M91" s="385"/>
      <c r="N91" s="385"/>
      <c r="R91" s="35"/>
      <c r="S91" s="35"/>
      <c r="T91" s="35"/>
      <c r="U91" s="35"/>
    </row>
    <row r="92" spans="3:21">
      <c r="C92" s="460" t="s">
        <v>1</v>
      </c>
      <c r="D92" s="458"/>
      <c r="E92" s="461">
        <v>623.5</v>
      </c>
      <c r="F92" s="462"/>
      <c r="G92" s="463">
        <v>61.7</v>
      </c>
      <c r="H92" s="462"/>
      <c r="I92" s="568">
        <v>798</v>
      </c>
      <c r="J92" s="400"/>
      <c r="K92" s="567">
        <v>1483.2</v>
      </c>
      <c r="L92" s="401"/>
      <c r="M92" s="385"/>
      <c r="N92" s="385"/>
      <c r="R92" s="35"/>
      <c r="S92" s="35"/>
      <c r="T92" s="35"/>
      <c r="U92" s="35"/>
    </row>
    <row r="93" spans="3:21">
      <c r="C93" s="397"/>
      <c r="D93" s="22"/>
      <c r="E93" s="398"/>
      <c r="F93" s="399"/>
      <c r="G93" s="398"/>
      <c r="H93" s="274"/>
      <c r="I93" s="534"/>
      <c r="J93" s="400"/>
      <c r="L93" s="401"/>
      <c r="M93" s="385"/>
      <c r="N93" s="385"/>
      <c r="R93" s="35"/>
      <c r="S93" s="35"/>
      <c r="T93" s="35"/>
      <c r="U93" s="35"/>
    </row>
    <row r="94" spans="3:21">
      <c r="C94" s="397"/>
      <c r="D94" s="22"/>
      <c r="E94" s="398"/>
      <c r="F94" s="399"/>
      <c r="G94" s="398"/>
      <c r="H94" s="274"/>
      <c r="I94" s="385"/>
      <c r="J94" s="400"/>
      <c r="L94" s="401"/>
      <c r="M94" s="385"/>
      <c r="N94" s="385"/>
      <c r="R94" s="35"/>
      <c r="S94" s="35"/>
      <c r="T94" s="35"/>
      <c r="U94" s="35"/>
    </row>
    <row r="95" spans="3:21" ht="79.5" customHeight="1">
      <c r="C95" s="614" t="s">
        <v>122</v>
      </c>
      <c r="D95" s="614"/>
      <c r="E95" s="614"/>
      <c r="F95" s="614"/>
      <c r="G95" s="614"/>
      <c r="H95" s="614"/>
      <c r="I95" s="614"/>
      <c r="J95" s="206"/>
      <c r="K95" s="112"/>
      <c r="L95" s="51"/>
      <c r="M95" s="385"/>
      <c r="N95" s="385"/>
      <c r="R95" s="35"/>
      <c r="S95" s="35"/>
      <c r="T95" s="35"/>
      <c r="U95" s="35"/>
    </row>
    <row r="96" spans="3:21" ht="16" thickBot="1">
      <c r="C96" s="544"/>
      <c r="D96" s="544"/>
      <c r="E96" s="544"/>
      <c r="F96" s="544"/>
      <c r="G96" s="544"/>
      <c r="H96" s="544"/>
      <c r="I96" s="544"/>
      <c r="J96" s="206"/>
      <c r="K96" s="112"/>
      <c r="L96" s="51"/>
      <c r="M96" s="385"/>
      <c r="N96" s="385"/>
      <c r="R96" s="35"/>
      <c r="S96" s="35"/>
      <c r="T96" s="35"/>
      <c r="U96" s="35"/>
    </row>
    <row r="97" spans="10:31" ht="91.5" customHeight="1">
      <c r="K97" s="51"/>
      <c r="L97" s="51"/>
      <c r="M97" s="1"/>
      <c r="N97" s="1"/>
      <c r="R97" s="3"/>
      <c r="S97" s="3"/>
      <c r="T97" s="3"/>
      <c r="U97" s="3"/>
      <c r="V97" s="3"/>
      <c r="W97" s="3"/>
      <c r="X97" s="3"/>
      <c r="Y97" s="3"/>
      <c r="Z97" s="3"/>
      <c r="AA97" s="3"/>
      <c r="AB97" s="3"/>
      <c r="AC97" s="3"/>
      <c r="AD97" s="3"/>
      <c r="AE97" s="3"/>
    </row>
    <row r="98" spans="10:31" ht="16" thickBot="1">
      <c r="J98" s="544"/>
      <c r="K98" s="544"/>
      <c r="M98" s="1"/>
      <c r="N98" s="1"/>
      <c r="R98" s="3"/>
      <c r="S98" s="3"/>
      <c r="T98" s="3"/>
      <c r="U98" s="3"/>
    </row>
    <row r="99" spans="10:31">
      <c r="R99" s="3"/>
      <c r="S99" s="3"/>
      <c r="T99" s="3"/>
      <c r="U99" s="3"/>
    </row>
    <row r="100" spans="10:31">
      <c r="R100" s="3"/>
      <c r="S100" s="3"/>
      <c r="T100" s="3"/>
      <c r="U100" s="3"/>
    </row>
    <row r="103" spans="10:31">
      <c r="K103" s="51"/>
      <c r="L103" s="51"/>
    </row>
    <row r="104" spans="10:31">
      <c r="K104" s="51"/>
      <c r="L104" s="51"/>
    </row>
  </sheetData>
  <mergeCells count="5">
    <mergeCell ref="C3:G3"/>
    <mergeCell ref="AD28:AE28"/>
    <mergeCell ref="AG28:AH28"/>
    <mergeCell ref="S25:U25"/>
    <mergeCell ref="C95:I95"/>
  </mergeCells>
  <printOptions horizontalCentered="1" verticalCentered="1"/>
  <pageMargins left="0.23622047244094491" right="0.23622047244094491" top="0.74803149606299213" bottom="0.74803149606299213" header="0.31496062992125984" footer="0.31496062992125984"/>
  <pageSetup paperSize="9" scale="56" orientation="portrait" r:id="rId1"/>
  <headerFooter differentFirst="1">
    <oddHeader>&amp;C&amp;"Arial"&amp;8&amp;K000000INTERNAL&amp;1#</oddHeader>
    <oddFooter>&amp;R&amp;P</oddFooter>
    <firstHeader>&amp;C&amp;"Arial"&amp;8&amp;K000000INTERNAL&amp;1#</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O101"/>
  <sheetViews>
    <sheetView showGridLines="0" zoomScaleNormal="100" zoomScaleSheetLayoutView="100" workbookViewId="0">
      <selection activeCell="N90" sqref="N90"/>
    </sheetView>
  </sheetViews>
  <sheetFormatPr defaultColWidth="9.1796875" defaultRowHeight="14"/>
  <cols>
    <col min="1" max="1" width="2.36328125" style="1" customWidth="1"/>
    <col min="2" max="2" width="9.1796875" style="1" customWidth="1"/>
    <col min="3" max="3" width="37.6328125" style="22" customWidth="1"/>
    <col min="4" max="4" width="0.81640625" style="23" customWidth="1"/>
    <col min="5" max="5" width="10.6328125" style="22" customWidth="1"/>
    <col min="6" max="6" width="0.81640625" style="23" customWidth="1"/>
    <col min="7" max="7" width="10.6328125" style="22" customWidth="1"/>
    <col min="8" max="8" width="0.81640625" style="23" customWidth="1"/>
    <col min="9" max="9" width="7.6328125" style="22" customWidth="1"/>
    <col min="10" max="10" width="0.81640625" style="23" customWidth="1"/>
    <col min="11" max="11" width="15.90625" style="1" customWidth="1"/>
    <col min="12" max="12" width="0.81640625" style="1" customWidth="1"/>
    <col min="13" max="16" width="9.1796875" style="38"/>
    <col min="17" max="16384" width="9.1796875" style="1"/>
  </cols>
  <sheetData>
    <row r="1" spans="3:25">
      <c r="M1" s="3"/>
      <c r="N1" s="3"/>
      <c r="O1" s="3"/>
      <c r="P1" s="3"/>
      <c r="Q1" s="3"/>
      <c r="R1" s="3"/>
      <c r="S1" s="3"/>
      <c r="T1" s="3"/>
      <c r="U1" s="3"/>
      <c r="V1" s="3"/>
      <c r="W1" s="3"/>
      <c r="X1" s="3"/>
      <c r="Y1" s="3"/>
    </row>
    <row r="2" spans="3:25" ht="14.25" customHeight="1">
      <c r="C2" s="73" t="s">
        <v>79</v>
      </c>
      <c r="D2" s="73"/>
      <c r="E2" s="73"/>
      <c r="F2" s="73"/>
      <c r="J2" s="1"/>
      <c r="M2" s="3"/>
      <c r="N2" s="3"/>
      <c r="O2" s="3"/>
      <c r="P2" s="3"/>
      <c r="Q2" s="3"/>
      <c r="R2" s="3"/>
      <c r="S2" s="3"/>
      <c r="T2" s="3"/>
      <c r="U2" s="3"/>
      <c r="V2" s="3"/>
      <c r="W2" s="3"/>
      <c r="X2" s="3"/>
      <c r="Y2" s="3"/>
    </row>
    <row r="3" spans="3:25" ht="32.5" customHeight="1" thickBot="1">
      <c r="C3" s="615"/>
      <c r="D3" s="615"/>
      <c r="E3" s="615"/>
      <c r="F3" s="615"/>
      <c r="G3" s="615"/>
      <c r="H3" s="25"/>
      <c r="I3" s="24"/>
      <c r="J3" s="24"/>
      <c r="K3" s="24"/>
      <c r="M3" s="3"/>
      <c r="N3" s="3"/>
      <c r="O3" s="3"/>
      <c r="P3" s="3"/>
      <c r="Q3" s="3"/>
      <c r="R3" s="3"/>
      <c r="S3" s="3"/>
      <c r="T3" s="3"/>
      <c r="U3" s="3"/>
      <c r="V3" s="3"/>
      <c r="W3" s="3"/>
      <c r="X3" s="3"/>
      <c r="Y3" s="3"/>
    </row>
    <row r="4" spans="3:25">
      <c r="J4" s="26"/>
      <c r="M4" s="3"/>
      <c r="N4" s="3"/>
      <c r="O4" s="3"/>
      <c r="P4" s="3"/>
      <c r="Q4" s="3"/>
      <c r="R4" s="3"/>
      <c r="S4" s="3"/>
      <c r="T4" s="3"/>
      <c r="U4" s="3"/>
      <c r="V4" s="3"/>
      <c r="W4" s="3"/>
      <c r="X4" s="3"/>
      <c r="Y4" s="3"/>
    </row>
    <row r="5" spans="3:25">
      <c r="C5" s="279" t="s">
        <v>11</v>
      </c>
      <c r="E5" s="28" t="str">
        <f>E13</f>
        <v>H1 2025</v>
      </c>
      <c r="G5" s="28" t="str">
        <f>G13</f>
        <v>H1 2024</v>
      </c>
      <c r="H5" s="147"/>
      <c r="I5" s="280" t="s">
        <v>52</v>
      </c>
      <c r="J5" s="26"/>
      <c r="K5" s="29" t="s">
        <v>29</v>
      </c>
      <c r="M5" s="3"/>
      <c r="N5" s="3"/>
      <c r="O5" s="3"/>
      <c r="P5" s="3"/>
      <c r="Q5" s="3"/>
      <c r="R5" s="3"/>
      <c r="S5" s="3"/>
      <c r="T5" s="3"/>
      <c r="U5" s="3"/>
      <c r="V5" s="3"/>
      <c r="W5" s="3"/>
      <c r="X5" s="3"/>
      <c r="Y5" s="3"/>
    </row>
    <row r="6" spans="3:25" ht="15.5">
      <c r="C6" s="281" t="s">
        <v>80</v>
      </c>
      <c r="D6" s="73"/>
      <c r="E6" s="235">
        <v>101550</v>
      </c>
      <c r="F6" s="73"/>
      <c r="G6" s="404">
        <v>105041</v>
      </c>
      <c r="H6" s="147"/>
      <c r="I6" s="33">
        <v>-3.3000000000000002E-2</v>
      </c>
      <c r="J6" s="26"/>
      <c r="K6" s="402">
        <v>51345</v>
      </c>
      <c r="M6" s="3"/>
      <c r="N6" s="3"/>
      <c r="O6" s="3"/>
      <c r="P6" s="3"/>
      <c r="Q6" s="3"/>
      <c r="R6" s="3"/>
      <c r="S6" s="3"/>
      <c r="T6" s="3"/>
      <c r="U6" s="3"/>
      <c r="V6" s="3"/>
      <c r="W6" s="3"/>
      <c r="X6" s="3"/>
      <c r="Y6" s="3"/>
    </row>
    <row r="7" spans="3:25" ht="15.5">
      <c r="C7" s="283" t="s">
        <v>81</v>
      </c>
      <c r="D7" s="73"/>
      <c r="E7" s="282">
        <v>93322</v>
      </c>
      <c r="F7" s="73"/>
      <c r="G7" s="282">
        <v>96742</v>
      </c>
      <c r="H7" s="147"/>
      <c r="I7" s="270">
        <v>-3.5000000000000003E-2</v>
      </c>
      <c r="J7" s="26"/>
      <c r="K7" s="402">
        <v>46648</v>
      </c>
      <c r="M7" s="3"/>
      <c r="N7" s="3"/>
      <c r="O7" s="3"/>
      <c r="P7" s="3"/>
      <c r="Q7" s="3"/>
      <c r="R7" s="3"/>
      <c r="S7" s="3"/>
      <c r="T7" s="3"/>
      <c r="U7" s="3"/>
      <c r="V7" s="3"/>
      <c r="W7" s="3"/>
      <c r="X7" s="3"/>
      <c r="Y7" s="3"/>
    </row>
    <row r="8" spans="3:25" ht="15.5">
      <c r="C8" s="284" t="s">
        <v>82</v>
      </c>
      <c r="D8" s="73"/>
      <c r="E8" s="285">
        <v>78323</v>
      </c>
      <c r="F8" s="73"/>
      <c r="G8" s="285">
        <v>79894</v>
      </c>
      <c r="H8" s="147"/>
      <c r="I8" s="270">
        <v>-0.02</v>
      </c>
      <c r="J8" s="26"/>
      <c r="K8" s="402">
        <v>39532</v>
      </c>
      <c r="M8" s="3"/>
      <c r="N8" s="3"/>
      <c r="O8" s="3"/>
      <c r="P8" s="3"/>
      <c r="Q8" s="3"/>
      <c r="R8" s="3"/>
      <c r="S8" s="3"/>
      <c r="T8" s="3"/>
      <c r="U8" s="3"/>
      <c r="V8" s="3"/>
      <c r="W8" s="3"/>
      <c r="X8" s="3"/>
      <c r="Y8" s="3"/>
    </row>
    <row r="9" spans="3:25" ht="15.5">
      <c r="C9" s="283" t="s">
        <v>123</v>
      </c>
      <c r="D9" s="73"/>
      <c r="E9" s="282">
        <v>8229</v>
      </c>
      <c r="F9" s="73"/>
      <c r="G9" s="282">
        <v>8299</v>
      </c>
      <c r="H9" s="286"/>
      <c r="I9" s="270">
        <v>-8.0000000000000002E-3</v>
      </c>
      <c r="J9" s="26"/>
      <c r="K9" s="402">
        <v>4698</v>
      </c>
      <c r="M9" s="3"/>
      <c r="N9" s="3"/>
      <c r="O9" s="3"/>
      <c r="P9" s="3"/>
      <c r="Q9" s="3"/>
      <c r="R9" s="3"/>
      <c r="S9" s="3"/>
      <c r="T9" s="3"/>
      <c r="U9" s="3"/>
      <c r="V9" s="3"/>
      <c r="W9" s="3"/>
      <c r="X9" s="3"/>
      <c r="Y9" s="3"/>
    </row>
    <row r="10" spans="3:25" ht="15.5">
      <c r="C10" s="287" t="s">
        <v>83</v>
      </c>
      <c r="D10" s="73"/>
      <c r="E10" s="288">
        <v>86551</v>
      </c>
      <c r="F10" s="289"/>
      <c r="G10" s="288">
        <v>88192</v>
      </c>
      <c r="H10" s="286"/>
      <c r="I10" s="290">
        <v>-1.9E-2</v>
      </c>
      <c r="J10" s="26"/>
      <c r="K10" s="564">
        <v>44229</v>
      </c>
      <c r="M10" s="3"/>
      <c r="N10" s="3"/>
      <c r="O10" s="3"/>
      <c r="P10" s="3"/>
      <c r="Q10" s="3"/>
      <c r="R10" s="3"/>
      <c r="S10" s="3"/>
      <c r="T10" s="3"/>
      <c r="U10" s="3"/>
      <c r="V10" s="3"/>
      <c r="W10" s="3"/>
      <c r="X10" s="3"/>
      <c r="Y10" s="3"/>
    </row>
    <row r="11" spans="3:25">
      <c r="J11" s="26"/>
      <c r="M11" s="3"/>
      <c r="N11" s="3"/>
      <c r="O11" s="3"/>
      <c r="P11" s="3"/>
      <c r="Q11" s="3"/>
      <c r="R11" s="3"/>
      <c r="S11" s="3"/>
      <c r="T11" s="3"/>
      <c r="U11" s="3"/>
      <c r="V11" s="3"/>
      <c r="W11" s="3"/>
      <c r="X11" s="3"/>
      <c r="Y11" s="3"/>
    </row>
    <row r="12" spans="3:25">
      <c r="J12" s="26"/>
      <c r="M12" s="3"/>
      <c r="N12" s="3"/>
      <c r="O12" s="3"/>
      <c r="P12" s="3"/>
      <c r="Q12" s="3"/>
      <c r="R12" s="3"/>
      <c r="S12" s="3"/>
      <c r="T12" s="3"/>
      <c r="U12" s="3"/>
      <c r="V12" s="3"/>
      <c r="W12" s="3"/>
      <c r="X12" s="3"/>
      <c r="Y12" s="3"/>
    </row>
    <row r="13" spans="3:25" ht="15" customHeight="1">
      <c r="C13" s="27" t="s">
        <v>11</v>
      </c>
      <c r="E13" s="28" t="str">
        <f>'2. Group Net Installed Capacity'!E5</f>
        <v>H1 2025</v>
      </c>
      <c r="G13" s="28" t="str">
        <f>'2. Group Net Installed Capacity'!G5</f>
        <v>H1 2024</v>
      </c>
      <c r="I13" s="29" t="str">
        <f>I5</f>
        <v>∆% yoy</v>
      </c>
      <c r="K13" s="29" t="s">
        <v>29</v>
      </c>
      <c r="M13" s="3"/>
      <c r="N13" s="3"/>
      <c r="O13" s="3"/>
      <c r="P13" s="3"/>
      <c r="Q13" s="3"/>
      <c r="R13" s="3"/>
      <c r="S13" s="3"/>
      <c r="T13" s="3"/>
      <c r="U13" s="3"/>
      <c r="V13" s="3"/>
      <c r="W13" s="3"/>
      <c r="X13" s="3"/>
      <c r="Y13" s="3"/>
    </row>
    <row r="14" spans="3:25" ht="15" customHeight="1">
      <c r="C14" s="75" t="s">
        <v>2</v>
      </c>
      <c r="D14" s="30"/>
      <c r="E14" s="31">
        <v>31721</v>
      </c>
      <c r="F14" s="30"/>
      <c r="G14" s="31">
        <v>33430</v>
      </c>
      <c r="H14" s="30"/>
      <c r="I14" s="33">
        <v>-5.0999999999999997E-2</v>
      </c>
      <c r="J14" s="30"/>
      <c r="K14" s="34">
        <v>17170</v>
      </c>
      <c r="M14" s="35"/>
      <c r="N14" s="3"/>
      <c r="O14" s="3"/>
      <c r="P14" s="3"/>
      <c r="Q14" s="3"/>
      <c r="R14" s="3"/>
      <c r="S14" s="3"/>
      <c r="T14" s="3"/>
      <c r="U14" s="3"/>
      <c r="V14" s="3"/>
      <c r="W14" s="3"/>
      <c r="X14" s="3"/>
      <c r="Y14" s="3"/>
    </row>
    <row r="15" spans="3:25" ht="15" customHeight="1">
      <c r="C15" s="76" t="s">
        <v>6</v>
      </c>
      <c r="D15" s="30"/>
      <c r="E15" s="31">
        <v>22427</v>
      </c>
      <c r="F15" s="30"/>
      <c r="G15" s="31">
        <v>23219</v>
      </c>
      <c r="H15" s="30"/>
      <c r="I15" s="33">
        <v>-3.4000000000000002E-2</v>
      </c>
      <c r="J15" s="30"/>
      <c r="K15" s="34">
        <v>11015</v>
      </c>
      <c r="M15" s="35"/>
      <c r="N15" s="3"/>
      <c r="O15" s="3"/>
      <c r="P15" s="3"/>
      <c r="Q15" s="3"/>
      <c r="R15" s="3"/>
      <c r="S15" s="3"/>
      <c r="T15" s="3"/>
      <c r="U15" s="3"/>
      <c r="V15" s="3"/>
      <c r="W15" s="3"/>
      <c r="X15" s="3"/>
      <c r="Y15" s="3"/>
    </row>
    <row r="16" spans="3:25" ht="15" customHeight="1">
      <c r="C16" s="76" t="s">
        <v>13</v>
      </c>
      <c r="D16" s="30"/>
      <c r="E16" s="31">
        <v>9423</v>
      </c>
      <c r="F16" s="30"/>
      <c r="G16" s="31">
        <v>8193</v>
      </c>
      <c r="H16" s="30"/>
      <c r="I16" s="33">
        <v>0.15</v>
      </c>
      <c r="J16" s="30"/>
      <c r="K16" s="34">
        <v>5060</v>
      </c>
      <c r="M16" s="35"/>
      <c r="N16" s="3"/>
      <c r="O16" s="3"/>
      <c r="P16" s="3"/>
      <c r="Q16" s="3"/>
      <c r="R16" s="3"/>
      <c r="S16" s="3"/>
      <c r="T16" s="3"/>
      <c r="U16" s="3"/>
      <c r="V16" s="3"/>
      <c r="W16" s="3"/>
      <c r="X16" s="3"/>
      <c r="Y16" s="3"/>
    </row>
    <row r="17" spans="3:93" ht="15" customHeight="1">
      <c r="C17" s="76" t="s">
        <v>8</v>
      </c>
      <c r="D17" s="30"/>
      <c r="E17" s="31">
        <v>2665</v>
      </c>
      <c r="F17" s="30"/>
      <c r="G17" s="31">
        <v>2805</v>
      </c>
      <c r="H17" s="30"/>
      <c r="I17" s="33">
        <v>-0.05</v>
      </c>
      <c r="J17" s="30"/>
      <c r="K17" s="34">
        <v>1334</v>
      </c>
      <c r="M17" s="35"/>
      <c r="N17" s="3"/>
      <c r="O17" s="3"/>
      <c r="P17" s="3"/>
      <c r="Q17" s="3"/>
      <c r="R17" s="3"/>
      <c r="S17" s="3"/>
      <c r="T17" s="3"/>
      <c r="U17" s="3"/>
      <c r="V17" s="3"/>
      <c r="W17" s="3"/>
      <c r="X17" s="3"/>
      <c r="Y17" s="3"/>
    </row>
    <row r="18" spans="3:93" ht="15" customHeight="1">
      <c r="C18" s="81" t="s">
        <v>12</v>
      </c>
      <c r="D18" s="82"/>
      <c r="E18" s="83">
        <v>66235</v>
      </c>
      <c r="F18" s="82"/>
      <c r="G18" s="83">
        <v>67648</v>
      </c>
      <c r="H18" s="82"/>
      <c r="I18" s="84">
        <v>-2.1000000000000001E-2</v>
      </c>
      <c r="J18" s="82"/>
      <c r="K18" s="85">
        <v>34578</v>
      </c>
      <c r="M18" s="3"/>
      <c r="N18" s="3"/>
      <c r="O18" s="3"/>
      <c r="P18" s="3"/>
      <c r="Q18" s="3"/>
      <c r="R18" s="3"/>
      <c r="S18" s="3"/>
      <c r="T18" s="3"/>
      <c r="U18" s="3"/>
      <c r="V18" s="3"/>
      <c r="W18" s="3"/>
      <c r="X18" s="3"/>
      <c r="Y18" s="3"/>
    </row>
    <row r="19" spans="3:93" ht="15" customHeight="1">
      <c r="C19" s="76" t="s">
        <v>24</v>
      </c>
      <c r="D19" s="30"/>
      <c r="E19" s="31">
        <v>12087</v>
      </c>
      <c r="F19" s="30"/>
      <c r="G19" s="31">
        <v>12246</v>
      </c>
      <c r="H19" s="30"/>
      <c r="I19" s="33">
        <v>-1.2999999999999999E-2</v>
      </c>
      <c r="J19" s="30"/>
      <c r="K19" s="34">
        <v>4953</v>
      </c>
      <c r="L19" s="36"/>
      <c r="M19" s="3"/>
      <c r="N19" s="3"/>
      <c r="O19" s="3"/>
      <c r="P19" s="3"/>
      <c r="Q19" s="3"/>
      <c r="R19" s="3"/>
      <c r="S19" s="3"/>
      <c r="T19" s="3"/>
      <c r="U19" s="3"/>
      <c r="V19" s="3"/>
      <c r="W19" s="3"/>
      <c r="X19" s="3"/>
      <c r="Y19" s="3"/>
    </row>
    <row r="20" spans="3:93" ht="15" customHeight="1">
      <c r="C20" s="81" t="s">
        <v>38</v>
      </c>
      <c r="D20" s="30"/>
      <c r="E20" s="235">
        <v>78323</v>
      </c>
      <c r="F20" s="30"/>
      <c r="G20" s="235">
        <v>79894</v>
      </c>
      <c r="H20" s="30"/>
      <c r="I20" s="33">
        <v>-0.02</v>
      </c>
      <c r="J20" s="30"/>
      <c r="K20" s="34">
        <v>39532</v>
      </c>
      <c r="M20" s="3"/>
      <c r="N20" s="3"/>
      <c r="O20" s="3"/>
      <c r="P20" s="3"/>
      <c r="Q20" s="3"/>
      <c r="R20" s="3"/>
      <c r="S20" s="3"/>
      <c r="T20" s="3"/>
      <c r="U20" s="3"/>
      <c r="V20" s="3"/>
      <c r="W20" s="3"/>
      <c r="X20" s="3"/>
      <c r="Y20" s="3"/>
    </row>
    <row r="21" spans="3:93" ht="15" customHeight="1">
      <c r="C21" s="76" t="s">
        <v>3</v>
      </c>
      <c r="D21" s="30"/>
      <c r="E21" s="31">
        <v>784</v>
      </c>
      <c r="F21" s="30"/>
      <c r="G21" s="31">
        <v>1237</v>
      </c>
      <c r="H21" s="30"/>
      <c r="I21" s="33">
        <v>-0.36599999999999999</v>
      </c>
      <c r="J21" s="30"/>
      <c r="K21" s="34">
        <v>306</v>
      </c>
      <c r="M21" s="3"/>
      <c r="N21" s="3"/>
      <c r="O21" s="3"/>
      <c r="P21" s="3"/>
      <c r="Q21" s="3"/>
      <c r="R21" s="3"/>
      <c r="S21" s="3"/>
      <c r="T21" s="3"/>
      <c r="U21" s="3"/>
      <c r="V21" s="3"/>
      <c r="W21" s="3"/>
      <c r="X21" s="3"/>
      <c r="Y21" s="3"/>
    </row>
    <row r="22" spans="3:93" ht="15" customHeight="1">
      <c r="C22" s="76" t="s">
        <v>4</v>
      </c>
      <c r="D22" s="30"/>
      <c r="E22" s="31">
        <v>11521</v>
      </c>
      <c r="F22" s="30"/>
      <c r="G22" s="31">
        <v>12766</v>
      </c>
      <c r="H22" s="30"/>
      <c r="I22" s="33">
        <v>-9.8000000000000004E-2</v>
      </c>
      <c r="J22" s="30"/>
      <c r="K22" s="34">
        <v>5434</v>
      </c>
      <c r="M22" s="3"/>
      <c r="N22" s="3"/>
      <c r="O22" s="3"/>
      <c r="P22" s="3"/>
      <c r="Q22" s="3"/>
      <c r="R22" s="3"/>
      <c r="S22" s="3"/>
      <c r="T22" s="3"/>
      <c r="U22" s="3"/>
      <c r="V22" s="3"/>
      <c r="W22" s="3"/>
      <c r="X22" s="3"/>
      <c r="Y22" s="3"/>
    </row>
    <row r="23" spans="3:93" ht="15" customHeight="1">
      <c r="C23" s="76" t="s">
        <v>10</v>
      </c>
      <c r="D23" s="30"/>
      <c r="E23" s="31">
        <v>2694</v>
      </c>
      <c r="F23" s="30"/>
      <c r="G23" s="31">
        <v>2845</v>
      </c>
      <c r="H23" s="30"/>
      <c r="I23" s="33">
        <v>-5.2999999999999999E-2</v>
      </c>
      <c r="J23" s="30"/>
      <c r="K23" s="34">
        <v>1376</v>
      </c>
      <c r="M23" s="3"/>
      <c r="N23" s="3"/>
      <c r="O23" s="3"/>
      <c r="P23" s="3"/>
      <c r="Q23" s="3"/>
      <c r="R23" s="3"/>
      <c r="S23" s="3"/>
      <c r="T23" s="3"/>
      <c r="U23" s="3"/>
      <c r="V23" s="3"/>
      <c r="W23" s="3"/>
      <c r="X23" s="3"/>
      <c r="Y23" s="3"/>
    </row>
    <row r="24" spans="3:93" ht="15" customHeight="1">
      <c r="C24" s="86" t="s">
        <v>102</v>
      </c>
      <c r="D24" s="87"/>
      <c r="E24" s="88">
        <v>14999</v>
      </c>
      <c r="F24" s="87"/>
      <c r="G24" s="88">
        <v>16849</v>
      </c>
      <c r="H24" s="87"/>
      <c r="I24" s="89">
        <v>-0.11</v>
      </c>
      <c r="J24" s="87"/>
      <c r="K24" s="85">
        <v>7116</v>
      </c>
      <c r="M24" s="39"/>
      <c r="N24" s="39"/>
      <c r="O24" s="39"/>
      <c r="P24" s="39"/>
      <c r="Q24" s="39"/>
      <c r="R24" s="39"/>
      <c r="S24" s="39"/>
      <c r="T24" s="39"/>
      <c r="U24" s="39"/>
      <c r="V24" s="39"/>
      <c r="W24" s="39"/>
      <c r="X24" s="39"/>
      <c r="Y24" s="39"/>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row>
    <row r="25" spans="3:93" ht="15" customHeight="1">
      <c r="C25" s="90" t="s">
        <v>30</v>
      </c>
      <c r="E25" s="91">
        <v>93322</v>
      </c>
      <c r="G25" s="91">
        <v>96742</v>
      </c>
      <c r="I25" s="143">
        <v>-3.5000000000000003E-2</v>
      </c>
      <c r="K25" s="92">
        <v>46648</v>
      </c>
      <c r="L25" s="36"/>
      <c r="M25" s="3"/>
      <c r="N25" s="3"/>
      <c r="O25" s="3"/>
      <c r="P25" s="3"/>
      <c r="Q25" s="3"/>
      <c r="R25" s="3"/>
      <c r="S25" s="3"/>
      <c r="T25" s="3"/>
      <c r="U25" s="3"/>
      <c r="V25" s="3"/>
      <c r="W25" s="3"/>
      <c r="X25" s="3"/>
      <c r="Y25" s="3"/>
    </row>
    <row r="26" spans="3:93" ht="15" customHeight="1">
      <c r="C26" s="283" t="s">
        <v>123</v>
      </c>
      <c r="E26" s="91">
        <v>8229</v>
      </c>
      <c r="G26" s="91">
        <v>8299</v>
      </c>
      <c r="I26" s="143">
        <v>-8.0000000000000002E-3</v>
      </c>
      <c r="K26" s="291">
        <v>4698</v>
      </c>
      <c r="L26" s="41"/>
      <c r="M26" s="3"/>
      <c r="N26" s="3"/>
      <c r="O26" s="3"/>
      <c r="P26" s="3"/>
      <c r="Q26" s="3"/>
      <c r="R26" s="3"/>
      <c r="S26" s="3"/>
      <c r="T26" s="3"/>
      <c r="U26" s="3"/>
      <c r="V26" s="3"/>
      <c r="W26" s="3"/>
      <c r="X26" s="3"/>
      <c r="Y26" s="3"/>
    </row>
    <row r="27" spans="3:93" ht="15" customHeight="1">
      <c r="C27" s="90" t="s">
        <v>31</v>
      </c>
      <c r="E27" s="91">
        <v>101550</v>
      </c>
      <c r="G27" s="91">
        <v>105041</v>
      </c>
      <c r="I27" s="143">
        <v>-3.3000000000000002E-2</v>
      </c>
      <c r="K27" s="291">
        <v>51345</v>
      </c>
      <c r="L27" s="41"/>
      <c r="M27" s="3"/>
      <c r="N27" s="3"/>
      <c r="O27" s="3"/>
      <c r="P27" s="3"/>
      <c r="Q27" s="3"/>
      <c r="R27" s="3"/>
      <c r="S27" s="3"/>
      <c r="T27" s="3"/>
      <c r="U27" s="3"/>
      <c r="V27" s="3"/>
      <c r="W27" s="3"/>
      <c r="X27" s="3"/>
      <c r="Y27" s="3"/>
    </row>
    <row r="28" spans="3:93" ht="15" customHeight="1">
      <c r="C28" s="94"/>
      <c r="D28" s="95"/>
      <c r="E28" s="95"/>
      <c r="F28" s="42"/>
      <c r="G28" s="96"/>
      <c r="H28" s="42"/>
      <c r="I28" s="97"/>
      <c r="J28" s="42"/>
      <c r="K28" s="40"/>
      <c r="L28" s="41"/>
      <c r="M28" s="3"/>
      <c r="N28" s="3"/>
      <c r="O28" s="3"/>
      <c r="P28" s="3"/>
      <c r="Q28" s="3"/>
      <c r="R28" s="3"/>
      <c r="S28" s="3"/>
      <c r="T28" s="3"/>
      <c r="U28" s="3"/>
      <c r="V28" s="3"/>
      <c r="W28" s="3"/>
      <c r="X28" s="3"/>
      <c r="Y28" s="3"/>
    </row>
    <row r="29" spans="3:93" s="40" customFormat="1" ht="15.5">
      <c r="C29" s="295" t="s">
        <v>84</v>
      </c>
      <c r="D29" s="95"/>
      <c r="E29" s="95"/>
      <c r="F29" s="42"/>
      <c r="G29" s="96"/>
      <c r="H29" s="42"/>
      <c r="I29" s="97"/>
      <c r="J29" s="42"/>
      <c r="M29" s="3"/>
      <c r="N29" s="3"/>
      <c r="O29" s="3"/>
      <c r="P29" s="3"/>
      <c r="Q29" s="3"/>
      <c r="R29" s="3"/>
      <c r="S29" s="3"/>
      <c r="T29" s="3"/>
      <c r="U29" s="3"/>
      <c r="V29" s="3"/>
      <c r="W29" s="3"/>
      <c r="X29" s="3"/>
      <c r="Y29" s="3"/>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row>
    <row r="30" spans="3:93" s="40" customFormat="1">
      <c r="C30" s="94"/>
      <c r="D30" s="95"/>
      <c r="E30" s="95"/>
      <c r="F30" s="42"/>
      <c r="G30" s="96"/>
      <c r="H30" s="42"/>
      <c r="I30" s="97"/>
      <c r="J30" s="42"/>
      <c r="M30" s="3"/>
      <c r="N30" s="3"/>
      <c r="O30" s="3"/>
      <c r="P30" s="3"/>
      <c r="Q30" s="3"/>
      <c r="R30" s="3"/>
      <c r="S30" s="3"/>
      <c r="T30" s="3"/>
      <c r="U30" s="3"/>
      <c r="V30" s="3"/>
      <c r="W30" s="3"/>
      <c r="X30" s="3"/>
      <c r="Y30" s="3"/>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3:93" s="40" customFormat="1">
      <c r="C31" s="43" t="s">
        <v>0</v>
      </c>
      <c r="D31" s="23"/>
      <c r="E31" s="44" t="str">
        <f>+E13</f>
        <v>H1 2025</v>
      </c>
      <c r="F31" s="23"/>
      <c r="G31" s="44" t="str">
        <f>+G13</f>
        <v>H1 2024</v>
      </c>
      <c r="H31" s="23"/>
      <c r="I31" s="64" t="str">
        <f>I13</f>
        <v>∆% yoy</v>
      </c>
      <c r="J31" s="23"/>
      <c r="K31" s="45" t="str">
        <f>+K13</f>
        <v>Quarter prod.</v>
      </c>
      <c r="M31" s="3"/>
      <c r="N31" s="3"/>
      <c r="O31" s="3"/>
      <c r="P31" s="3"/>
      <c r="Q31" s="3"/>
      <c r="R31" s="3"/>
      <c r="S31" s="3"/>
      <c r="T31" s="3"/>
      <c r="U31" s="3"/>
      <c r="V31" s="3"/>
      <c r="W31" s="3"/>
      <c r="X31" s="3"/>
      <c r="Y31" s="3"/>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3:93">
      <c r="C32" s="76" t="s">
        <v>2</v>
      </c>
      <c r="D32" s="30"/>
      <c r="E32" s="239">
        <v>8970</v>
      </c>
      <c r="F32" s="30"/>
      <c r="G32" s="239">
        <v>9884</v>
      </c>
      <c r="H32" s="30"/>
      <c r="I32" s="33">
        <v>-9.1999999999999998E-2</v>
      </c>
      <c r="J32" s="30"/>
      <c r="K32" s="34">
        <v>5239</v>
      </c>
      <c r="M32" s="3"/>
      <c r="N32" s="3"/>
      <c r="O32" s="3"/>
      <c r="P32" s="3"/>
      <c r="Q32" s="3"/>
      <c r="R32" s="3"/>
      <c r="S32" s="3"/>
      <c r="T32" s="3"/>
      <c r="U32" s="3"/>
      <c r="V32" s="3"/>
      <c r="W32" s="3"/>
      <c r="X32" s="3"/>
      <c r="Y32" s="3"/>
    </row>
    <row r="33" spans="3:93">
      <c r="C33" s="76" t="s">
        <v>6</v>
      </c>
      <c r="D33" s="30"/>
      <c r="E33" s="239">
        <v>659</v>
      </c>
      <c r="F33" s="30"/>
      <c r="G33" s="239">
        <v>758</v>
      </c>
      <c r="H33" s="30"/>
      <c r="I33" s="33">
        <v>-0.13</v>
      </c>
      <c r="J33" s="30"/>
      <c r="K33" s="34">
        <v>271</v>
      </c>
      <c r="M33" s="39"/>
      <c r="N33" s="39"/>
      <c r="O33" s="39"/>
      <c r="P33" s="39"/>
      <c r="Q33" s="39"/>
      <c r="R33" s="3"/>
      <c r="S33" s="3"/>
      <c r="T33" s="3"/>
      <c r="U33" s="3"/>
      <c r="V33" s="39"/>
      <c r="W33" s="39"/>
      <c r="X33" s="39"/>
      <c r="Y33" s="39"/>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row>
    <row r="34" spans="3:93">
      <c r="C34" s="76" t="s">
        <v>13</v>
      </c>
      <c r="D34" s="30"/>
      <c r="E34" s="239">
        <v>322</v>
      </c>
      <c r="F34" s="30"/>
      <c r="G34" s="239">
        <v>109</v>
      </c>
      <c r="H34" s="30"/>
      <c r="I34" s="33">
        <v>1.9470000000000001</v>
      </c>
      <c r="J34" s="30"/>
      <c r="K34" s="34">
        <v>230</v>
      </c>
      <c r="M34" s="3"/>
      <c r="N34" s="3"/>
      <c r="O34" s="3"/>
      <c r="P34" s="3"/>
      <c r="Q34" s="3"/>
      <c r="R34" s="3"/>
      <c r="S34" s="3"/>
      <c r="T34" s="3"/>
      <c r="U34" s="3"/>
      <c r="V34" s="3"/>
      <c r="W34" s="617"/>
      <c r="X34" s="617"/>
      <c r="Y34" s="3"/>
      <c r="Z34" s="616"/>
      <c r="AA34" s="616"/>
    </row>
    <row r="35" spans="3:93">
      <c r="C35" s="76" t="s">
        <v>8</v>
      </c>
      <c r="D35" s="30"/>
      <c r="E35" s="239">
        <v>2608</v>
      </c>
      <c r="F35" s="30"/>
      <c r="G35" s="239">
        <v>2638</v>
      </c>
      <c r="H35" s="30"/>
      <c r="I35" s="33">
        <v>-1.0999999999999999E-2</v>
      </c>
      <c r="J35" s="30"/>
      <c r="K35" s="34">
        <v>1305</v>
      </c>
      <c r="M35" s="37"/>
      <c r="N35" s="37"/>
      <c r="O35" s="3"/>
      <c r="P35" s="3"/>
      <c r="Q35" s="3"/>
      <c r="R35" s="3"/>
      <c r="S35" s="3"/>
      <c r="T35" s="3"/>
      <c r="U35" s="3"/>
      <c r="V35" s="3"/>
      <c r="W35" s="3"/>
      <c r="X35" s="3"/>
      <c r="Y35" s="3"/>
    </row>
    <row r="36" spans="3:93">
      <c r="C36" s="81" t="s">
        <v>12</v>
      </c>
      <c r="D36" s="82"/>
      <c r="E36" s="556">
        <v>12560</v>
      </c>
      <c r="F36" s="82"/>
      <c r="G36" s="556">
        <v>13389</v>
      </c>
      <c r="H36" s="82"/>
      <c r="I36" s="299">
        <v>-6.2E-2</v>
      </c>
      <c r="J36" s="82"/>
      <c r="K36" s="302">
        <v>7046</v>
      </c>
      <c r="M36" s="37"/>
      <c r="N36" s="37"/>
      <c r="O36" s="3"/>
      <c r="P36" s="3"/>
      <c r="Q36" s="3"/>
      <c r="R36" s="3"/>
      <c r="S36" s="3"/>
      <c r="T36" s="3"/>
      <c r="U36" s="3"/>
      <c r="V36" s="3"/>
      <c r="W36" s="3"/>
      <c r="X36" s="3"/>
      <c r="Y36" s="3"/>
    </row>
    <row r="37" spans="3:93">
      <c r="C37" s="76" t="s">
        <v>3</v>
      </c>
      <c r="D37" s="30"/>
      <c r="E37" s="239">
        <v>547</v>
      </c>
      <c r="F37" s="30"/>
      <c r="G37" s="239">
        <v>642</v>
      </c>
      <c r="H37" s="30"/>
      <c r="I37" s="33">
        <v>-0.14799999999999999</v>
      </c>
      <c r="J37" s="30"/>
      <c r="K37" s="34">
        <v>292</v>
      </c>
      <c r="O37" s="3"/>
      <c r="P37" s="3"/>
      <c r="Q37" s="3"/>
      <c r="R37" s="3"/>
      <c r="S37" s="3"/>
      <c r="T37" s="3"/>
      <c r="U37" s="3"/>
      <c r="V37" s="3"/>
      <c r="W37" s="3"/>
      <c r="X37" s="3"/>
      <c r="Y37" s="3"/>
    </row>
    <row r="38" spans="3:93">
      <c r="C38" s="76" t="s">
        <v>4</v>
      </c>
      <c r="D38" s="30"/>
      <c r="E38" s="239">
        <v>2518</v>
      </c>
      <c r="F38" s="30"/>
      <c r="G38" s="239">
        <v>3771</v>
      </c>
      <c r="H38" s="30"/>
      <c r="I38" s="33">
        <v>-0.33200000000000002</v>
      </c>
      <c r="J38" s="30"/>
      <c r="K38" s="34">
        <v>791</v>
      </c>
      <c r="M38" s="37"/>
      <c r="N38" s="37"/>
      <c r="O38" s="3"/>
      <c r="P38" s="3"/>
      <c r="Q38" s="3"/>
      <c r="R38" s="3"/>
      <c r="S38" s="3"/>
      <c r="T38" s="3"/>
      <c r="U38" s="3"/>
      <c r="V38" s="3"/>
      <c r="W38" s="3"/>
      <c r="X38" s="3"/>
      <c r="Y38" s="3"/>
    </row>
    <row r="39" spans="3:93">
      <c r="C39" s="76" t="s">
        <v>10</v>
      </c>
      <c r="D39" s="30"/>
      <c r="E39" s="239">
        <v>56</v>
      </c>
      <c r="F39" s="30"/>
      <c r="G39" s="239">
        <v>34</v>
      </c>
      <c r="H39" s="30"/>
      <c r="I39" s="33">
        <v>0.629</v>
      </c>
      <c r="J39" s="30"/>
      <c r="K39" s="34">
        <v>26</v>
      </c>
      <c r="O39" s="3"/>
      <c r="P39" s="3"/>
      <c r="Q39" s="3"/>
      <c r="R39" s="3"/>
      <c r="S39" s="3"/>
      <c r="T39" s="3"/>
      <c r="U39" s="3"/>
      <c r="V39" s="3"/>
      <c r="W39" s="3"/>
      <c r="X39" s="3"/>
      <c r="Y39" s="3"/>
    </row>
    <row r="40" spans="3:93">
      <c r="C40" s="86" t="s">
        <v>102</v>
      </c>
      <c r="D40" s="87"/>
      <c r="E40" s="557">
        <v>3121</v>
      </c>
      <c r="F40" s="87"/>
      <c r="G40" s="563">
        <v>4448</v>
      </c>
      <c r="H40" s="87"/>
      <c r="I40" s="298">
        <v>-0.29799999999999999</v>
      </c>
      <c r="J40" s="87"/>
      <c r="K40" s="301">
        <v>1108</v>
      </c>
      <c r="M40" s="3"/>
      <c r="N40" s="3"/>
      <c r="O40" s="3"/>
      <c r="P40" s="3"/>
      <c r="Q40" s="3"/>
      <c r="R40" s="3"/>
      <c r="S40" s="37"/>
      <c r="T40" s="37"/>
      <c r="U40" s="3"/>
      <c r="V40" s="3"/>
      <c r="W40" s="3"/>
      <c r="X40" s="3"/>
      <c r="Y40" s="3"/>
    </row>
    <row r="41" spans="3:93">
      <c r="C41" s="98" t="s">
        <v>1</v>
      </c>
      <c r="E41" s="565">
        <v>15681</v>
      </c>
      <c r="G41" s="296">
        <v>17837</v>
      </c>
      <c r="I41" s="297">
        <v>-0.121</v>
      </c>
      <c r="K41" s="300">
        <v>8154</v>
      </c>
      <c r="M41" s="3"/>
      <c r="N41" s="3"/>
      <c r="O41" s="3"/>
      <c r="P41" s="3"/>
      <c r="Q41" s="3"/>
      <c r="R41" s="3"/>
      <c r="S41" s="37"/>
      <c r="T41" s="37"/>
      <c r="U41" s="3"/>
      <c r="V41" s="3"/>
      <c r="W41" s="3"/>
      <c r="X41" s="3"/>
      <c r="Y41" s="3"/>
    </row>
    <row r="42" spans="3:93">
      <c r="C42" s="100"/>
      <c r="D42" s="42"/>
      <c r="E42" s="101"/>
      <c r="F42" s="42"/>
      <c r="G42" s="101"/>
      <c r="H42" s="42"/>
      <c r="I42" s="66"/>
      <c r="J42" s="42"/>
      <c r="K42" s="101"/>
      <c r="L42" s="41"/>
      <c r="M42" s="39"/>
      <c r="N42" s="39"/>
      <c r="O42" s="39"/>
      <c r="P42" s="39"/>
      <c r="Q42" s="39"/>
      <c r="R42" s="39"/>
      <c r="S42" s="39"/>
      <c r="T42" s="39"/>
      <c r="U42" s="39"/>
      <c r="V42" s="39"/>
      <c r="W42" s="39"/>
      <c r="X42" s="39"/>
      <c r="Y42" s="39"/>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row>
    <row r="43" spans="3:93" s="40" customFormat="1">
      <c r="C43" s="47" t="s">
        <v>5</v>
      </c>
      <c r="D43" s="42"/>
      <c r="E43" s="48" t="str">
        <f>+E31</f>
        <v>H1 2025</v>
      </c>
      <c r="F43" s="42"/>
      <c r="G43" s="48" t="str">
        <f>+G31</f>
        <v>H1 2024</v>
      </c>
      <c r="H43" s="42"/>
      <c r="I43" s="67" t="str">
        <f>I31</f>
        <v>∆% yoy</v>
      </c>
      <c r="J43" s="42"/>
      <c r="K43" s="49" t="str">
        <f>+K31</f>
        <v>Quarter prod.</v>
      </c>
      <c r="M43" s="3"/>
      <c r="N43" s="3"/>
      <c r="O43" s="3"/>
      <c r="P43" s="3"/>
      <c r="Q43" s="3"/>
      <c r="R43" s="3"/>
      <c r="S43" s="3"/>
      <c r="T43" s="3"/>
      <c r="U43" s="3"/>
      <c r="V43" s="3"/>
      <c r="W43" s="3"/>
      <c r="X43" s="3"/>
      <c r="Y43" s="3"/>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row>
    <row r="44" spans="3:93">
      <c r="C44" s="76" t="s">
        <v>2</v>
      </c>
      <c r="D44" s="30"/>
      <c r="E44" s="239">
        <v>5201</v>
      </c>
      <c r="F44" s="30"/>
      <c r="G44" s="239">
        <v>4442</v>
      </c>
      <c r="H44" s="30"/>
      <c r="I44" s="33">
        <v>0.17100000000000001</v>
      </c>
      <c r="J44" s="30"/>
      <c r="K44" s="34">
        <v>2873</v>
      </c>
      <c r="M44" s="3"/>
      <c r="N44" s="3"/>
      <c r="O44" s="3"/>
      <c r="P44" s="3"/>
      <c r="Q44" s="3"/>
      <c r="R44" s="3"/>
      <c r="S44" s="3"/>
      <c r="T44" s="3"/>
      <c r="U44" s="3"/>
      <c r="V44" s="3"/>
      <c r="W44" s="3"/>
      <c r="X44" s="3"/>
      <c r="Y44" s="3"/>
    </row>
    <row r="45" spans="3:93">
      <c r="C45" s="76" t="s">
        <v>6</v>
      </c>
      <c r="D45" s="30"/>
      <c r="E45" s="239">
        <v>2950</v>
      </c>
      <c r="F45" s="30"/>
      <c r="G45" s="239">
        <v>3603</v>
      </c>
      <c r="H45" s="30"/>
      <c r="I45" s="33">
        <v>-0.18099999999999999</v>
      </c>
      <c r="J45" s="30"/>
      <c r="K45" s="34">
        <v>1214</v>
      </c>
      <c r="M45" s="3"/>
      <c r="N45" s="3"/>
      <c r="O45" s="3"/>
      <c r="P45" s="3"/>
      <c r="Q45" s="3"/>
      <c r="R45" s="3"/>
      <c r="S45" s="3"/>
      <c r="T45" s="3"/>
      <c r="U45" s="3"/>
      <c r="V45" s="3"/>
      <c r="W45" s="3"/>
      <c r="X45" s="3"/>
      <c r="Y45" s="3"/>
    </row>
    <row r="46" spans="3:93">
      <c r="C46" s="76" t="s">
        <v>13</v>
      </c>
      <c r="D46" s="30"/>
      <c r="E46" s="239">
        <v>1702</v>
      </c>
      <c r="F46" s="30"/>
      <c r="G46" s="239">
        <v>1867</v>
      </c>
      <c r="H46" s="30"/>
      <c r="I46" s="33">
        <v>-8.8999999999999996E-2</v>
      </c>
      <c r="J46" s="30"/>
      <c r="K46" s="34">
        <v>1090</v>
      </c>
      <c r="M46" s="3"/>
      <c r="N46" s="3"/>
      <c r="O46" s="3"/>
      <c r="P46" s="3"/>
      <c r="Q46" s="3"/>
      <c r="R46" s="3"/>
      <c r="S46" s="3"/>
      <c r="T46" s="3"/>
      <c r="U46" s="3"/>
      <c r="V46" s="3"/>
      <c r="W46" s="3"/>
      <c r="X46" s="3"/>
      <c r="Y46" s="3"/>
    </row>
    <row r="47" spans="3:93" ht="13.5" customHeight="1">
      <c r="C47" s="81" t="s">
        <v>12</v>
      </c>
      <c r="E47" s="556">
        <v>9852</v>
      </c>
      <c r="F47" s="82"/>
      <c r="G47" s="556">
        <v>9913</v>
      </c>
      <c r="H47" s="82"/>
      <c r="I47" s="299">
        <v>-6.0000000000000001E-3</v>
      </c>
      <c r="J47" s="82"/>
      <c r="K47" s="302">
        <v>5177</v>
      </c>
      <c r="M47" s="3"/>
      <c r="N47" s="3"/>
      <c r="O47" s="3"/>
      <c r="P47" s="3"/>
      <c r="Q47" s="3"/>
      <c r="R47" s="3"/>
      <c r="S47" s="3"/>
      <c r="T47" s="3"/>
      <c r="U47" s="3"/>
      <c r="V47" s="3"/>
      <c r="W47" s="3"/>
      <c r="X47" s="3"/>
      <c r="Y47" s="3"/>
    </row>
    <row r="48" spans="3:93">
      <c r="C48" s="76" t="s">
        <v>24</v>
      </c>
      <c r="D48" s="30"/>
      <c r="E48" s="239">
        <v>12087</v>
      </c>
      <c r="F48" s="30"/>
      <c r="G48" s="239">
        <v>12246</v>
      </c>
      <c r="H48" s="30"/>
      <c r="I48" s="33">
        <v>-1.2999999999999999E-2</v>
      </c>
      <c r="J48" s="30"/>
      <c r="K48" s="34">
        <v>4953</v>
      </c>
      <c r="M48" s="3"/>
      <c r="N48" s="3"/>
      <c r="O48" s="3"/>
      <c r="P48" s="3"/>
      <c r="Q48" s="3"/>
      <c r="R48" s="3"/>
      <c r="S48" s="3"/>
      <c r="T48" s="3"/>
      <c r="U48" s="3"/>
      <c r="V48" s="3"/>
      <c r="W48" s="3"/>
      <c r="X48" s="3"/>
      <c r="Y48" s="3"/>
    </row>
    <row r="49" spans="3:93">
      <c r="C49" s="81" t="s">
        <v>38</v>
      </c>
      <c r="D49" s="30"/>
      <c r="E49" s="315">
        <v>21940</v>
      </c>
      <c r="F49" s="30"/>
      <c r="G49" s="559">
        <v>22159</v>
      </c>
      <c r="H49" s="30"/>
      <c r="I49" s="33">
        <v>-0.01</v>
      </c>
      <c r="J49" s="30"/>
      <c r="K49" s="34">
        <v>10131</v>
      </c>
      <c r="M49" s="39"/>
      <c r="N49" s="39"/>
      <c r="O49" s="39"/>
      <c r="P49" s="39"/>
      <c r="Q49" s="39"/>
      <c r="R49" s="39"/>
      <c r="S49" s="39"/>
      <c r="T49" s="39"/>
      <c r="U49" s="39"/>
      <c r="V49" s="39"/>
      <c r="W49" s="39"/>
      <c r="X49" s="39"/>
      <c r="Y49" s="39"/>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row>
    <row r="50" spans="3:93">
      <c r="C50" s="76" t="s">
        <v>3</v>
      </c>
      <c r="D50" s="30"/>
      <c r="E50" s="239">
        <v>89</v>
      </c>
      <c r="F50" s="30"/>
      <c r="G50" s="239">
        <v>50</v>
      </c>
      <c r="H50" s="30"/>
      <c r="I50" s="33">
        <v>0.78600000000000003</v>
      </c>
      <c r="J50" s="30"/>
      <c r="K50" s="34">
        <v>0</v>
      </c>
      <c r="M50" s="39"/>
      <c r="N50" s="39"/>
      <c r="O50" s="39"/>
      <c r="P50" s="39"/>
      <c r="Q50" s="39"/>
      <c r="R50" s="39"/>
      <c r="S50" s="39"/>
      <c r="T50" s="39"/>
      <c r="U50" s="39"/>
      <c r="V50" s="39"/>
      <c r="W50" s="39"/>
      <c r="X50" s="39"/>
      <c r="Y50" s="39"/>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row>
    <row r="51" spans="3:93">
      <c r="C51" s="76" t="s">
        <v>4</v>
      </c>
      <c r="D51" s="30"/>
      <c r="E51" s="239">
        <v>6082</v>
      </c>
      <c r="F51" s="30"/>
      <c r="G51" s="239">
        <v>5465</v>
      </c>
      <c r="H51" s="30"/>
      <c r="I51" s="33">
        <v>0.113</v>
      </c>
      <c r="J51" s="30"/>
      <c r="K51" s="34">
        <v>3092</v>
      </c>
      <c r="M51" s="3"/>
      <c r="N51" s="3"/>
      <c r="O51" s="3"/>
      <c r="P51" s="3"/>
      <c r="Q51" s="3"/>
      <c r="R51" s="3"/>
      <c r="S51" s="3"/>
      <c r="T51" s="3"/>
      <c r="U51" s="3"/>
      <c r="V51" s="3"/>
      <c r="W51" s="3"/>
      <c r="X51" s="3"/>
      <c r="Y51" s="3"/>
    </row>
    <row r="52" spans="3:93">
      <c r="C52" s="76" t="s">
        <v>10</v>
      </c>
      <c r="D52" s="50"/>
      <c r="E52" s="239">
        <v>2026</v>
      </c>
      <c r="F52" s="50"/>
      <c r="G52" s="239">
        <v>2104</v>
      </c>
      <c r="H52" s="50"/>
      <c r="I52" s="33">
        <v>-3.6999999999999998E-2</v>
      </c>
      <c r="J52" s="50"/>
      <c r="K52" s="34">
        <v>976</v>
      </c>
      <c r="M52" s="3"/>
      <c r="N52" s="3"/>
      <c r="O52" s="3"/>
      <c r="P52" s="3"/>
      <c r="Q52" s="3"/>
      <c r="R52" s="3"/>
      <c r="S52" s="3"/>
      <c r="T52" s="3"/>
      <c r="U52" s="3"/>
      <c r="V52" s="3"/>
      <c r="W52" s="3"/>
      <c r="X52" s="3"/>
      <c r="Y52" s="3"/>
    </row>
    <row r="53" spans="3:93" s="40" customFormat="1">
      <c r="C53" s="86" t="s">
        <v>102</v>
      </c>
      <c r="D53" s="102"/>
      <c r="E53" s="557">
        <v>8198</v>
      </c>
      <c r="F53" s="87"/>
      <c r="G53" s="557">
        <v>7619</v>
      </c>
      <c r="H53" s="87"/>
      <c r="I53" s="298">
        <v>7.5999999999999998E-2</v>
      </c>
      <c r="J53" s="87"/>
      <c r="K53" s="301">
        <v>4069</v>
      </c>
      <c r="M53" s="39"/>
      <c r="N53" s="39"/>
      <c r="O53" s="39"/>
      <c r="P53" s="39"/>
      <c r="Q53" s="39"/>
      <c r="R53" s="39"/>
      <c r="S53" s="39"/>
      <c r="T53" s="39"/>
      <c r="U53" s="39"/>
      <c r="V53" s="39"/>
      <c r="W53" s="39"/>
      <c r="X53" s="39"/>
      <c r="Y53" s="39"/>
    </row>
    <row r="54" spans="3:93" s="40" customFormat="1">
      <c r="C54" s="103" t="s">
        <v>1</v>
      </c>
      <c r="D54" s="104"/>
      <c r="E54" s="558">
        <v>30137</v>
      </c>
      <c r="F54" s="104"/>
      <c r="G54" s="560">
        <v>29778</v>
      </c>
      <c r="H54" s="561"/>
      <c r="I54" s="303">
        <v>1.2E-2</v>
      </c>
      <c r="J54" s="104"/>
      <c r="K54" s="304">
        <v>14198</v>
      </c>
      <c r="M54" s="3"/>
      <c r="N54" s="3"/>
      <c r="O54" s="3"/>
      <c r="P54" s="3"/>
      <c r="Q54" s="3"/>
      <c r="R54" s="3"/>
      <c r="S54" s="3"/>
      <c r="T54" s="3"/>
      <c r="U54" s="3"/>
      <c r="V54" s="3"/>
      <c r="W54" s="3"/>
      <c r="X54" s="3"/>
      <c r="Y54" s="3"/>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row>
    <row r="55" spans="3:93">
      <c r="C55" s="106"/>
      <c r="D55" s="104"/>
      <c r="E55" s="107"/>
      <c r="F55" s="104"/>
      <c r="G55" s="108"/>
      <c r="H55" s="104"/>
      <c r="I55" s="109"/>
      <c r="J55" s="104"/>
      <c r="K55" s="107"/>
      <c r="L55" s="51"/>
      <c r="M55" s="3"/>
      <c r="N55" s="3"/>
      <c r="O55" s="3"/>
      <c r="P55" s="3"/>
      <c r="Q55" s="3"/>
      <c r="R55" s="3"/>
      <c r="S55" s="3"/>
      <c r="T55" s="3"/>
      <c r="U55" s="3"/>
      <c r="V55" s="3"/>
      <c r="W55" s="3"/>
      <c r="X55" s="3"/>
      <c r="Y55" s="3"/>
    </row>
    <row r="56" spans="3:93" ht="15">
      <c r="C56" s="132" t="s">
        <v>100</v>
      </c>
      <c r="E56" s="138" t="str">
        <f>+E43</f>
        <v>H1 2025</v>
      </c>
      <c r="G56" s="138" t="str">
        <f>+G43</f>
        <v>H1 2024</v>
      </c>
      <c r="I56" s="136" t="str">
        <f>I43</f>
        <v>∆% yoy</v>
      </c>
      <c r="J56" s="137"/>
      <c r="K56" s="135" t="str">
        <f>+K43</f>
        <v>Quarter prod.</v>
      </c>
      <c r="L56" s="51"/>
      <c r="M56" s="3"/>
      <c r="N56" s="3"/>
      <c r="O56" s="3"/>
      <c r="P56" s="3"/>
      <c r="Q56" s="3"/>
      <c r="R56" s="3"/>
      <c r="S56" s="3"/>
      <c r="T56" s="3"/>
      <c r="U56" s="3"/>
      <c r="V56" s="3"/>
      <c r="W56" s="3"/>
      <c r="X56" s="3"/>
      <c r="Y56" s="3"/>
    </row>
    <row r="57" spans="3:93">
      <c r="C57" s="76" t="s">
        <v>2</v>
      </c>
      <c r="D57" s="30"/>
      <c r="E57" s="31">
        <v>17550</v>
      </c>
      <c r="F57" s="30"/>
      <c r="G57" s="31">
        <v>17285</v>
      </c>
      <c r="H57" s="30"/>
      <c r="I57" s="33">
        <v>1.4999999999999999E-2</v>
      </c>
      <c r="J57" s="30"/>
      <c r="K57" s="34">
        <v>9058</v>
      </c>
      <c r="M57" s="3"/>
      <c r="N57" s="3"/>
      <c r="O57" s="3"/>
      <c r="P57" s="3"/>
      <c r="Q57" s="3"/>
      <c r="R57" s="3"/>
      <c r="S57" s="3"/>
      <c r="T57" s="3"/>
      <c r="U57" s="3"/>
      <c r="V57" s="3"/>
      <c r="W57" s="3"/>
      <c r="X57" s="3"/>
      <c r="Y57" s="3"/>
    </row>
    <row r="58" spans="3:93">
      <c r="C58" s="76" t="s">
        <v>6</v>
      </c>
      <c r="D58" s="30"/>
      <c r="E58" s="31">
        <v>7906</v>
      </c>
      <c r="F58" s="30"/>
      <c r="G58" s="31">
        <v>7374</v>
      </c>
      <c r="H58" s="30"/>
      <c r="I58" s="33">
        <v>7.1999999999999995E-2</v>
      </c>
      <c r="J58" s="30"/>
      <c r="K58" s="34">
        <v>4378</v>
      </c>
      <c r="M58" s="3"/>
      <c r="N58" s="3"/>
      <c r="O58" s="3"/>
      <c r="P58" s="3"/>
      <c r="Q58" s="3"/>
      <c r="R58" s="3"/>
      <c r="S58" s="3"/>
      <c r="T58" s="3"/>
      <c r="U58" s="3"/>
      <c r="V58" s="3"/>
      <c r="W58" s="3"/>
      <c r="X58" s="3"/>
      <c r="Y58" s="3"/>
    </row>
    <row r="59" spans="3:93">
      <c r="C59" s="76" t="s">
        <v>13</v>
      </c>
      <c r="D59" s="30"/>
      <c r="E59" s="31">
        <v>3978</v>
      </c>
      <c r="F59" s="30"/>
      <c r="G59" s="31">
        <v>3619</v>
      </c>
      <c r="H59" s="30"/>
      <c r="I59" s="33">
        <v>9.9000000000000005E-2</v>
      </c>
      <c r="J59" s="30"/>
      <c r="K59" s="34">
        <v>1760</v>
      </c>
      <c r="M59" s="3"/>
      <c r="N59" s="3"/>
      <c r="O59" s="3"/>
      <c r="P59" s="3"/>
      <c r="Q59" s="3"/>
      <c r="R59" s="3"/>
      <c r="S59" s="3"/>
      <c r="T59" s="3"/>
      <c r="U59" s="3"/>
      <c r="V59" s="3"/>
      <c r="W59" s="3"/>
      <c r="X59" s="3"/>
      <c r="Y59" s="3"/>
    </row>
    <row r="60" spans="3:93">
      <c r="C60" s="76" t="s">
        <v>8</v>
      </c>
      <c r="D60" s="30"/>
      <c r="E60" s="31">
        <v>56</v>
      </c>
      <c r="F60" s="30"/>
      <c r="G60" s="31">
        <v>168</v>
      </c>
      <c r="H60" s="30"/>
      <c r="I60" s="33">
        <v>-0.66400000000000003</v>
      </c>
      <c r="J60" s="30"/>
      <c r="K60" s="34">
        <v>27</v>
      </c>
      <c r="M60" s="3"/>
      <c r="N60" s="3"/>
      <c r="O60" s="3"/>
      <c r="P60" s="3"/>
      <c r="Q60" s="3"/>
      <c r="R60" s="3"/>
      <c r="S60" s="3"/>
      <c r="T60" s="3"/>
      <c r="U60" s="3"/>
      <c r="V60" s="3"/>
      <c r="W60" s="3"/>
      <c r="X60" s="3"/>
      <c r="Y60" s="3"/>
    </row>
    <row r="61" spans="3:93">
      <c r="C61" s="81" t="s">
        <v>12</v>
      </c>
      <c r="E61" s="294">
        <v>29490</v>
      </c>
      <c r="F61" s="82"/>
      <c r="G61" s="294">
        <v>28446</v>
      </c>
      <c r="H61" s="82"/>
      <c r="I61" s="299">
        <v>3.6999999999999998E-2</v>
      </c>
      <c r="J61" s="82"/>
      <c r="K61" s="302">
        <v>15223</v>
      </c>
      <c r="M61" s="3"/>
      <c r="N61" s="3"/>
      <c r="O61" s="3"/>
      <c r="P61" s="3"/>
      <c r="Q61" s="3"/>
      <c r="R61" s="3"/>
      <c r="S61" s="3"/>
      <c r="T61" s="3"/>
      <c r="U61" s="3"/>
      <c r="V61" s="3"/>
      <c r="W61" s="3"/>
      <c r="X61" s="3"/>
      <c r="Y61" s="3"/>
    </row>
    <row r="62" spans="3:93">
      <c r="C62" s="76" t="s">
        <v>3</v>
      </c>
      <c r="D62" s="30"/>
      <c r="E62" s="31">
        <v>147</v>
      </c>
      <c r="F62" s="30"/>
      <c r="G62" s="31">
        <v>545</v>
      </c>
      <c r="H62" s="30"/>
      <c r="I62" s="33">
        <v>-0.73</v>
      </c>
      <c r="J62" s="30"/>
      <c r="K62" s="34">
        <v>13</v>
      </c>
      <c r="M62" s="39"/>
      <c r="N62" s="39"/>
      <c r="O62" s="39"/>
      <c r="P62" s="39"/>
      <c r="Q62" s="39"/>
      <c r="R62" s="39"/>
      <c r="S62" s="39"/>
      <c r="T62" s="39"/>
      <c r="U62" s="39"/>
      <c r="V62" s="39"/>
      <c r="W62" s="39"/>
      <c r="X62" s="39"/>
      <c r="Y62" s="39"/>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row>
    <row r="63" spans="3:93">
      <c r="C63" s="76" t="s">
        <v>4</v>
      </c>
      <c r="D63" s="50"/>
      <c r="E63" s="31">
        <v>2921</v>
      </c>
      <c r="F63" s="50"/>
      <c r="G63" s="31">
        <v>2801</v>
      </c>
      <c r="H63" s="50"/>
      <c r="I63" s="33">
        <v>4.2999999999999997E-2</v>
      </c>
      <c r="J63" s="50"/>
      <c r="K63" s="34">
        <v>1551</v>
      </c>
      <c r="M63" s="3"/>
      <c r="N63" s="3"/>
      <c r="O63" s="3"/>
      <c r="P63" s="3"/>
      <c r="Q63" s="3"/>
      <c r="R63" s="3"/>
      <c r="S63" s="3"/>
      <c r="T63" s="3"/>
      <c r="U63" s="3"/>
      <c r="V63" s="3"/>
      <c r="W63" s="3"/>
      <c r="X63" s="3"/>
      <c r="Y63" s="3"/>
    </row>
    <row r="64" spans="3:93" s="40" customFormat="1">
      <c r="C64" s="76" t="s">
        <v>10</v>
      </c>
      <c r="D64" s="30"/>
      <c r="E64" s="31">
        <v>479</v>
      </c>
      <c r="F64" s="30"/>
      <c r="G64" s="31">
        <v>376</v>
      </c>
      <c r="H64" s="30"/>
      <c r="I64" s="33">
        <v>0.27500000000000002</v>
      </c>
      <c r="J64" s="30"/>
      <c r="K64" s="34">
        <v>316</v>
      </c>
      <c r="M64" s="3"/>
      <c r="N64" s="3"/>
      <c r="O64" s="3"/>
      <c r="P64" s="3"/>
      <c r="Q64" s="3"/>
      <c r="R64" s="3"/>
      <c r="S64" s="3"/>
      <c r="T64" s="3"/>
      <c r="U64" s="3"/>
      <c r="V64" s="3"/>
      <c r="W64" s="3"/>
      <c r="X64" s="3"/>
      <c r="Y64" s="3"/>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row>
    <row r="65" spans="3:93">
      <c r="C65" s="86" t="s">
        <v>102</v>
      </c>
      <c r="D65" s="102"/>
      <c r="E65" s="306">
        <v>3548</v>
      </c>
      <c r="F65" s="87"/>
      <c r="G65" s="293">
        <v>3722</v>
      </c>
      <c r="H65" s="87"/>
      <c r="I65" s="307">
        <v>-4.7E-2</v>
      </c>
      <c r="J65" s="87"/>
      <c r="K65" s="301">
        <v>1881</v>
      </c>
      <c r="M65" s="3"/>
      <c r="N65" s="3"/>
      <c r="O65" s="3"/>
      <c r="P65" s="3"/>
      <c r="Q65" s="3"/>
      <c r="R65" s="3"/>
      <c r="S65" s="3"/>
      <c r="T65" s="3"/>
      <c r="U65" s="3"/>
      <c r="V65" s="3"/>
      <c r="W65" s="3"/>
      <c r="X65" s="3"/>
      <c r="Y65" s="3"/>
    </row>
    <row r="66" spans="3:93">
      <c r="C66" s="237" t="s">
        <v>1</v>
      </c>
      <c r="D66" s="110"/>
      <c r="E66" s="305">
        <v>33038</v>
      </c>
      <c r="F66" s="110"/>
      <c r="G66" s="305">
        <v>32168</v>
      </c>
      <c r="H66" s="110"/>
      <c r="I66" s="308">
        <v>2.7E-2</v>
      </c>
      <c r="J66" s="110"/>
      <c r="K66" s="305">
        <v>17105</v>
      </c>
      <c r="M66" s="3"/>
      <c r="N66" s="3"/>
      <c r="O66" s="3"/>
      <c r="P66" s="3"/>
      <c r="Q66" s="3"/>
      <c r="R66" s="3"/>
      <c r="S66" s="3"/>
      <c r="T66" s="3"/>
      <c r="U66" s="3"/>
      <c r="V66" s="3"/>
      <c r="W66" s="3"/>
      <c r="X66" s="3"/>
      <c r="Y66" s="3"/>
    </row>
    <row r="67" spans="3:93">
      <c r="C67" s="114"/>
      <c r="D67" s="111"/>
      <c r="E67" s="112"/>
      <c r="F67" s="111"/>
      <c r="G67" s="113"/>
      <c r="H67" s="111"/>
      <c r="I67" s="112"/>
      <c r="J67" s="111"/>
      <c r="K67" s="112"/>
      <c r="L67" s="51"/>
      <c r="M67" s="3"/>
      <c r="N67" s="3"/>
      <c r="O67" s="3"/>
      <c r="P67" s="3"/>
      <c r="Q67" s="3"/>
      <c r="R67" s="3"/>
      <c r="S67" s="3"/>
      <c r="T67" s="3"/>
      <c r="U67" s="3"/>
      <c r="V67" s="3"/>
      <c r="W67" s="3"/>
      <c r="X67" s="3"/>
      <c r="Y67" s="3"/>
    </row>
    <row r="68" spans="3:93" ht="15">
      <c r="C68" s="52" t="s">
        <v>99</v>
      </c>
      <c r="E68" s="53" t="str">
        <f>+E56</f>
        <v>H1 2025</v>
      </c>
      <c r="G68" s="53" t="str">
        <f>+G56</f>
        <v>H1 2024</v>
      </c>
      <c r="I68" s="69" t="str">
        <f>I56</f>
        <v>∆% yoy</v>
      </c>
      <c r="K68" s="54" t="str">
        <f>+K56</f>
        <v>Quarter prod.</v>
      </c>
      <c r="M68" s="3"/>
      <c r="N68" s="3"/>
      <c r="O68" s="3"/>
      <c r="P68" s="3"/>
      <c r="Q68" s="3"/>
      <c r="R68" s="3"/>
      <c r="S68" s="3"/>
      <c r="T68" s="3"/>
      <c r="U68" s="3"/>
      <c r="V68" s="3"/>
      <c r="W68" s="3"/>
      <c r="X68" s="3"/>
      <c r="Y68" s="3"/>
    </row>
    <row r="69" spans="3:93" hidden="1">
      <c r="C69" s="76" t="s">
        <v>2</v>
      </c>
      <c r="D69" s="30"/>
      <c r="E69" s="31">
        <v>0</v>
      </c>
      <c r="F69" s="30"/>
      <c r="G69" s="31">
        <v>0</v>
      </c>
      <c r="H69" s="30"/>
      <c r="I69" s="33" t="e">
        <v>#DIV/0!</v>
      </c>
      <c r="J69" s="30"/>
      <c r="K69" s="34">
        <v>0</v>
      </c>
      <c r="M69" s="3"/>
      <c r="N69" s="3"/>
      <c r="O69" s="3"/>
      <c r="P69" s="3"/>
      <c r="Q69" s="3"/>
      <c r="R69" s="3"/>
      <c r="S69" s="3"/>
      <c r="T69" s="3"/>
      <c r="U69" s="3"/>
      <c r="V69" s="3"/>
      <c r="W69" s="3"/>
      <c r="X69" s="3"/>
      <c r="Y69" s="3"/>
    </row>
    <row r="70" spans="3:93">
      <c r="C70" s="76" t="s">
        <v>6</v>
      </c>
      <c r="D70" s="30"/>
      <c r="E70" s="239">
        <v>10516</v>
      </c>
      <c r="F70" s="30"/>
      <c r="G70" s="239">
        <v>10831</v>
      </c>
      <c r="H70" s="554"/>
      <c r="I70" s="311">
        <v>-2.9000000000000001E-2</v>
      </c>
      <c r="J70" s="30"/>
      <c r="K70" s="312">
        <v>4925</v>
      </c>
      <c r="L70" s="51"/>
      <c r="M70" s="3"/>
      <c r="N70" s="3"/>
      <c r="O70" s="3"/>
      <c r="P70" s="3"/>
      <c r="Q70" s="3"/>
      <c r="R70" s="3"/>
      <c r="S70" s="3"/>
      <c r="T70" s="3"/>
      <c r="U70" s="3"/>
      <c r="V70" s="3"/>
      <c r="W70" s="3"/>
      <c r="X70" s="3"/>
      <c r="Y70" s="3"/>
    </row>
    <row r="71" spans="3:93">
      <c r="C71" s="76" t="s">
        <v>13</v>
      </c>
      <c r="D71" s="30"/>
      <c r="E71" s="239">
        <v>3171</v>
      </c>
      <c r="F71" s="30"/>
      <c r="G71" s="239">
        <v>2063</v>
      </c>
      <c r="H71" s="554"/>
      <c r="I71" s="311">
        <v>0.53700000000000003</v>
      </c>
      <c r="J71" s="30"/>
      <c r="K71" s="312">
        <v>1868</v>
      </c>
      <c r="L71" s="51"/>
      <c r="M71" s="3"/>
      <c r="N71" s="3"/>
      <c r="O71" s="3"/>
      <c r="P71" s="3"/>
      <c r="Q71" s="3"/>
      <c r="R71" s="3"/>
      <c r="S71" s="3"/>
      <c r="T71" s="3"/>
      <c r="U71" s="3"/>
      <c r="V71" s="3"/>
      <c r="W71" s="3"/>
      <c r="X71" s="3"/>
      <c r="Y71" s="3"/>
    </row>
    <row r="72" spans="3:93" s="40" customFormat="1" hidden="1">
      <c r="C72" s="76" t="s">
        <v>8</v>
      </c>
      <c r="D72" s="30"/>
      <c r="E72" s="239">
        <v>0</v>
      </c>
      <c r="F72" s="30"/>
      <c r="G72" s="239">
        <v>0</v>
      </c>
      <c r="H72" s="554"/>
      <c r="I72" s="310" t="e">
        <v>#DIV/0!</v>
      </c>
      <c r="J72" s="30"/>
      <c r="K72" s="312">
        <v>0</v>
      </c>
      <c r="M72" s="3"/>
      <c r="N72" s="3"/>
      <c r="O72" s="3"/>
      <c r="P72" s="3"/>
      <c r="Q72" s="3"/>
      <c r="R72" s="3"/>
      <c r="S72" s="3"/>
      <c r="T72" s="3"/>
      <c r="U72" s="3"/>
      <c r="V72" s="3"/>
      <c r="W72" s="3"/>
      <c r="X72" s="3"/>
      <c r="Y72" s="3"/>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row>
    <row r="73" spans="3:93" s="40" customFormat="1" ht="14" customHeight="1">
      <c r="C73" s="115" t="s">
        <v>1</v>
      </c>
      <c r="D73" s="23"/>
      <c r="E73" s="553">
        <v>13687</v>
      </c>
      <c r="F73" s="116"/>
      <c r="G73" s="553">
        <v>12894</v>
      </c>
      <c r="H73" s="555"/>
      <c r="I73" s="309">
        <v>6.2E-2</v>
      </c>
      <c r="J73" s="116"/>
      <c r="K73" s="550">
        <v>6793</v>
      </c>
      <c r="M73" s="3"/>
      <c r="N73" s="3"/>
      <c r="O73" s="3"/>
      <c r="P73" s="3"/>
      <c r="Q73" s="3"/>
      <c r="R73" s="3"/>
      <c r="S73" s="3"/>
      <c r="T73" s="3"/>
      <c r="U73" s="3"/>
      <c r="V73" s="3"/>
      <c r="W73" s="3"/>
      <c r="X73" s="3"/>
      <c r="Y73" s="3"/>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row>
    <row r="74" spans="3:93" s="40" customFormat="1">
      <c r="C74" s="117"/>
      <c r="D74" s="23"/>
      <c r="E74" s="118"/>
      <c r="F74" s="116"/>
      <c r="G74" s="119"/>
      <c r="H74" s="23"/>
      <c r="I74" s="70"/>
      <c r="J74" s="116"/>
      <c r="K74" s="31"/>
      <c r="M74" s="3"/>
      <c r="N74" s="3"/>
      <c r="O74" s="3"/>
      <c r="P74" s="3"/>
      <c r="Q74" s="3"/>
      <c r="R74" s="3"/>
      <c r="S74" s="3"/>
      <c r="T74" s="3"/>
      <c r="U74" s="3"/>
      <c r="V74" s="3"/>
      <c r="W74" s="3"/>
      <c r="X74" s="3"/>
      <c r="Y74" s="3"/>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row>
    <row r="75" spans="3:93" s="40" customFormat="1" ht="15">
      <c r="C75" s="56" t="s">
        <v>98</v>
      </c>
      <c r="D75" s="23"/>
      <c r="E75" s="57" t="str">
        <f>+E68</f>
        <v>H1 2025</v>
      </c>
      <c r="F75" s="23"/>
      <c r="G75" s="58" t="str">
        <f>+G68</f>
        <v>H1 2024</v>
      </c>
      <c r="H75" s="23"/>
      <c r="I75" s="71" t="str">
        <f>I68</f>
        <v>∆% yoy</v>
      </c>
      <c r="J75" s="23"/>
      <c r="K75" s="72" t="str">
        <f>+K68</f>
        <v>Quarter prod.</v>
      </c>
      <c r="M75" s="3"/>
      <c r="N75" s="3"/>
      <c r="O75" s="3"/>
      <c r="P75" s="3"/>
      <c r="Q75" s="3"/>
      <c r="R75" s="3"/>
      <c r="S75" s="3"/>
      <c r="T75" s="3"/>
      <c r="U75" s="3"/>
      <c r="V75" s="3"/>
      <c r="W75" s="3"/>
      <c r="X75" s="3"/>
      <c r="Y75" s="3"/>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row>
    <row r="76" spans="3:93">
      <c r="C76" s="139" t="s">
        <v>2</v>
      </c>
      <c r="D76" s="140"/>
      <c r="E76" s="239">
        <v>0</v>
      </c>
      <c r="F76" s="140"/>
      <c r="G76" s="239">
        <v>1819</v>
      </c>
      <c r="H76" s="140"/>
      <c r="I76" s="32">
        <v>-1</v>
      </c>
      <c r="J76" s="140"/>
      <c r="K76" s="239">
        <v>0</v>
      </c>
      <c r="M76" s="3"/>
      <c r="N76" s="3"/>
      <c r="O76" s="3"/>
      <c r="P76" s="3"/>
      <c r="Q76" s="3"/>
      <c r="R76" s="3"/>
      <c r="S76" s="3"/>
      <c r="T76" s="3"/>
      <c r="U76" s="3"/>
      <c r="V76" s="3"/>
      <c r="W76" s="3"/>
      <c r="X76" s="3"/>
      <c r="Y76" s="3"/>
    </row>
    <row r="77" spans="3:93">
      <c r="C77" s="76" t="s">
        <v>6</v>
      </c>
      <c r="D77" s="30"/>
      <c r="E77" s="239">
        <v>396</v>
      </c>
      <c r="F77" s="30"/>
      <c r="G77" s="239">
        <v>652</v>
      </c>
      <c r="H77" s="30"/>
      <c r="I77" s="32">
        <v>-0.39300000000000002</v>
      </c>
      <c r="J77" s="30"/>
      <c r="K77" s="239">
        <v>228</v>
      </c>
      <c r="M77" s="3"/>
      <c r="N77" s="3"/>
      <c r="O77" s="3"/>
      <c r="P77" s="3"/>
      <c r="Q77" s="3"/>
      <c r="R77" s="3"/>
      <c r="S77" s="3"/>
      <c r="T77" s="3"/>
      <c r="U77" s="3"/>
      <c r="V77" s="3"/>
      <c r="W77" s="3"/>
      <c r="X77" s="3"/>
      <c r="Y77" s="3"/>
    </row>
    <row r="78" spans="3:93">
      <c r="C78" s="76" t="s">
        <v>13</v>
      </c>
      <c r="D78" s="30"/>
      <c r="E78" s="239">
        <v>250</v>
      </c>
      <c r="F78" s="30"/>
      <c r="G78" s="239">
        <v>535</v>
      </c>
      <c r="H78" s="30"/>
      <c r="I78" s="32">
        <v>-0.53300000000000003</v>
      </c>
      <c r="J78" s="30"/>
      <c r="K78" s="239">
        <v>112</v>
      </c>
      <c r="M78" s="3"/>
      <c r="N78" s="3"/>
      <c r="O78" s="3"/>
      <c r="P78" s="3"/>
      <c r="Q78" s="3"/>
      <c r="R78" s="3"/>
      <c r="S78" s="3"/>
      <c r="T78" s="3"/>
      <c r="U78" s="3"/>
      <c r="V78" s="3"/>
      <c r="W78" s="3"/>
      <c r="X78" s="3"/>
      <c r="Y78" s="3"/>
    </row>
    <row r="79" spans="3:93">
      <c r="C79" s="210" t="s">
        <v>12</v>
      </c>
      <c r="D79" s="30"/>
      <c r="E79" s="315">
        <v>646</v>
      </c>
      <c r="F79" s="87"/>
      <c r="G79" s="315">
        <v>3006</v>
      </c>
      <c r="H79" s="30"/>
      <c r="I79" s="32">
        <v>-0.78500000000000003</v>
      </c>
      <c r="J79" s="30"/>
      <c r="K79" s="239">
        <v>340</v>
      </c>
      <c r="M79" s="3"/>
      <c r="N79" s="3"/>
      <c r="O79" s="3"/>
      <c r="P79" s="3"/>
      <c r="Q79" s="3"/>
      <c r="R79" s="3"/>
      <c r="S79" s="3"/>
      <c r="T79" s="3"/>
      <c r="U79" s="3"/>
      <c r="V79" s="3"/>
      <c r="W79" s="3"/>
      <c r="X79" s="3"/>
      <c r="Y79" s="3"/>
    </row>
    <row r="80" spans="3:93">
      <c r="C80" s="76" t="s">
        <v>4</v>
      </c>
      <c r="D80" s="30"/>
      <c r="E80" s="239">
        <v>0</v>
      </c>
      <c r="F80" s="30"/>
      <c r="G80" s="239">
        <v>729</v>
      </c>
      <c r="H80" s="30"/>
      <c r="I80" s="32">
        <v>-1</v>
      </c>
      <c r="J80" s="30"/>
      <c r="K80" s="239">
        <v>0</v>
      </c>
      <c r="M80" s="3"/>
      <c r="N80" s="3"/>
      <c r="O80" s="3"/>
      <c r="P80" s="3"/>
      <c r="Q80" s="3"/>
      <c r="R80" s="3"/>
      <c r="S80" s="3"/>
      <c r="T80" s="3"/>
      <c r="U80" s="3"/>
      <c r="V80" s="3"/>
      <c r="W80" s="3"/>
      <c r="X80" s="3"/>
      <c r="Y80" s="3"/>
    </row>
    <row r="81" spans="1:25">
      <c r="C81" s="76" t="s">
        <v>10</v>
      </c>
      <c r="D81" s="30"/>
      <c r="E81" s="239">
        <v>132</v>
      </c>
      <c r="F81" s="30"/>
      <c r="G81" s="239">
        <v>331</v>
      </c>
      <c r="H81" s="30"/>
      <c r="I81" s="32">
        <v>-0.59899999999999998</v>
      </c>
      <c r="J81" s="30"/>
      <c r="K81" s="239">
        <v>57</v>
      </c>
      <c r="M81" s="3"/>
      <c r="N81" s="3"/>
      <c r="O81" s="3"/>
      <c r="P81" s="3"/>
      <c r="Q81" s="3"/>
      <c r="R81" s="3"/>
      <c r="S81" s="3"/>
      <c r="T81" s="3"/>
      <c r="U81" s="3"/>
      <c r="V81" s="3"/>
      <c r="W81" s="3"/>
      <c r="X81" s="3"/>
      <c r="Y81" s="3"/>
    </row>
    <row r="82" spans="1:25">
      <c r="C82" s="210" t="s">
        <v>102</v>
      </c>
      <c r="D82" s="30"/>
      <c r="E82" s="314">
        <v>132</v>
      </c>
      <c r="F82" s="238"/>
      <c r="G82" s="314">
        <v>1060</v>
      </c>
      <c r="H82" s="30"/>
      <c r="I82" s="32">
        <v>-0.875</v>
      </c>
      <c r="J82" s="30"/>
      <c r="K82" s="239">
        <v>57</v>
      </c>
      <c r="M82" s="3"/>
      <c r="N82" s="3"/>
      <c r="O82" s="3"/>
      <c r="P82" s="3"/>
      <c r="Q82" s="3"/>
      <c r="R82" s="3"/>
      <c r="S82" s="3"/>
      <c r="T82" s="3"/>
      <c r="U82" s="3"/>
      <c r="V82" s="3"/>
      <c r="W82" s="3"/>
      <c r="X82" s="3"/>
      <c r="Y82" s="3"/>
    </row>
    <row r="83" spans="1:25">
      <c r="C83" s="120" t="s">
        <v>1</v>
      </c>
      <c r="D83" s="59"/>
      <c r="E83" s="313">
        <v>778</v>
      </c>
      <c r="F83" s="59"/>
      <c r="G83" s="551">
        <v>4066</v>
      </c>
      <c r="H83" s="59"/>
      <c r="I83" s="353">
        <v>-0.80900000000000005</v>
      </c>
      <c r="J83" s="59"/>
      <c r="K83" s="551">
        <v>397</v>
      </c>
      <c r="M83" s="3"/>
      <c r="N83" s="3"/>
      <c r="O83" s="3"/>
      <c r="P83" s="3"/>
      <c r="Q83" s="3"/>
      <c r="R83" s="3"/>
      <c r="S83" s="3"/>
      <c r="T83" s="3"/>
      <c r="U83" s="3"/>
      <c r="V83" s="3"/>
      <c r="W83" s="3"/>
      <c r="X83" s="3"/>
      <c r="Y83" s="3"/>
    </row>
    <row r="84" spans="1:25">
      <c r="C84" s="261"/>
      <c r="D84" s="59"/>
      <c r="E84" s="354"/>
      <c r="F84" s="59"/>
      <c r="G84" s="354"/>
      <c r="H84" s="59"/>
      <c r="I84" s="355"/>
      <c r="J84" s="59"/>
      <c r="K84" s="354"/>
      <c r="L84" s="51"/>
      <c r="M84" s="3"/>
      <c r="N84" s="3"/>
      <c r="O84" s="3"/>
      <c r="P84" s="3"/>
      <c r="Q84" s="3"/>
      <c r="R84" s="3"/>
      <c r="S84" s="3"/>
      <c r="T84" s="3"/>
      <c r="U84" s="3"/>
      <c r="V84" s="3"/>
      <c r="W84" s="3"/>
      <c r="X84" s="3"/>
      <c r="Y84" s="3"/>
    </row>
    <row r="85" spans="1:25" ht="17.5">
      <c r="C85" s="73" t="s">
        <v>146</v>
      </c>
      <c r="D85" s="59"/>
      <c r="E85" s="354"/>
      <c r="F85" s="59"/>
      <c r="G85" s="354"/>
      <c r="H85" s="59"/>
      <c r="I85" s="355"/>
      <c r="J85" s="59"/>
      <c r="K85" s="354"/>
      <c r="L85" s="51"/>
      <c r="M85" s="3"/>
      <c r="N85" s="3"/>
      <c r="O85" s="3"/>
      <c r="P85" s="3"/>
      <c r="Q85" s="3"/>
      <c r="R85" s="3"/>
      <c r="S85" s="3"/>
      <c r="T85" s="3"/>
      <c r="U85" s="3"/>
      <c r="V85" s="3"/>
      <c r="W85" s="3"/>
      <c r="X85" s="3"/>
      <c r="Y85" s="3"/>
    </row>
    <row r="86" spans="1:25">
      <c r="C86" s="261"/>
      <c r="D86" s="59"/>
      <c r="E86" s="354"/>
      <c r="F86" s="59"/>
      <c r="G86" s="354"/>
      <c r="H86" s="59"/>
      <c r="I86" s="355"/>
      <c r="J86" s="59"/>
      <c r="K86" s="354"/>
      <c r="L86" s="51"/>
      <c r="M86" s="3"/>
      <c r="N86" s="3"/>
      <c r="O86" s="3"/>
      <c r="P86" s="3"/>
      <c r="Q86" s="3"/>
      <c r="R86" s="3"/>
      <c r="S86" s="3"/>
      <c r="T86" s="3"/>
      <c r="U86" s="3"/>
      <c r="V86" s="3"/>
      <c r="W86" s="3"/>
      <c r="X86" s="3"/>
      <c r="Y86" s="3"/>
    </row>
    <row r="87" spans="1:25">
      <c r="C87" s="356" t="s">
        <v>11</v>
      </c>
      <c r="D87" s="357"/>
      <c r="E87" s="356" t="str">
        <f>E75</f>
        <v>H1 2025</v>
      </c>
      <c r="F87" s="357"/>
      <c r="G87" s="356" t="str">
        <f>G75</f>
        <v>H1 2024</v>
      </c>
      <c r="H87" s="358"/>
      <c r="I87" s="359" t="str">
        <f>I75</f>
        <v>∆% yoy</v>
      </c>
      <c r="J87" s="360"/>
      <c r="K87" s="359" t="str">
        <f>K75</f>
        <v>Quarter prod.</v>
      </c>
      <c r="L87" s="51"/>
      <c r="M87" s="3"/>
      <c r="N87" s="3"/>
      <c r="O87" s="3"/>
      <c r="P87" s="3"/>
      <c r="Q87" s="3"/>
      <c r="R87" s="3"/>
      <c r="S87" s="3"/>
      <c r="T87" s="3"/>
      <c r="U87" s="3"/>
      <c r="V87" s="3"/>
      <c r="W87" s="3"/>
      <c r="X87" s="3"/>
      <c r="Y87" s="3"/>
    </row>
    <row r="88" spans="1:25">
      <c r="C88" s="361" t="s">
        <v>2</v>
      </c>
      <c r="D88" s="362"/>
      <c r="E88" s="312">
        <v>16</v>
      </c>
      <c r="F88" s="362"/>
      <c r="G88" s="312">
        <v>15</v>
      </c>
      <c r="H88" s="548"/>
      <c r="I88" s="549">
        <v>4.4999999999999998E-2</v>
      </c>
      <c r="J88" s="364"/>
      <c r="K88" s="312">
        <v>4</v>
      </c>
      <c r="L88" s="51"/>
      <c r="M88" s="3"/>
      <c r="N88" s="3"/>
      <c r="O88" s="3"/>
      <c r="P88" s="3"/>
      <c r="Q88" s="3"/>
      <c r="R88" s="3"/>
      <c r="S88" s="3"/>
      <c r="T88" s="3"/>
      <c r="U88" s="3"/>
      <c r="V88" s="3"/>
      <c r="W88" s="3"/>
      <c r="X88" s="3"/>
      <c r="Y88" s="3"/>
    </row>
    <row r="89" spans="1:25">
      <c r="C89" s="361" t="s">
        <v>6</v>
      </c>
      <c r="D89" s="362"/>
      <c r="E89" s="312">
        <v>7457</v>
      </c>
      <c r="F89" s="362"/>
      <c r="G89" s="312">
        <v>6413</v>
      </c>
      <c r="H89" s="363"/>
      <c r="I89" s="548">
        <v>0.16300000000000001</v>
      </c>
      <c r="J89" s="364"/>
      <c r="K89" s="312">
        <v>4371</v>
      </c>
      <c r="L89" s="51"/>
      <c r="M89" s="3"/>
      <c r="N89" s="3"/>
      <c r="O89" s="3"/>
      <c r="P89" s="3"/>
      <c r="Q89" s="3"/>
      <c r="R89" s="3"/>
      <c r="S89" s="3"/>
      <c r="T89" s="3"/>
      <c r="U89" s="3"/>
      <c r="V89" s="3"/>
      <c r="W89" s="3"/>
      <c r="X89" s="3"/>
      <c r="Y89" s="3"/>
    </row>
    <row r="90" spans="1:25">
      <c r="C90" s="361" t="s">
        <v>13</v>
      </c>
      <c r="D90" s="362"/>
      <c r="E90" s="312">
        <v>756</v>
      </c>
      <c r="F90" s="362"/>
      <c r="G90" s="312">
        <v>1871</v>
      </c>
      <c r="H90" s="363"/>
      <c r="I90" s="548">
        <v>-0.59599999999999997</v>
      </c>
      <c r="J90" s="364"/>
      <c r="K90" s="312">
        <v>323</v>
      </c>
      <c r="L90" s="51"/>
      <c r="M90" s="3"/>
      <c r="N90" s="3"/>
      <c r="O90" s="3"/>
      <c r="P90" s="3"/>
      <c r="Q90" s="3"/>
      <c r="R90" s="3"/>
      <c r="S90" s="3"/>
      <c r="T90" s="3"/>
      <c r="U90" s="3"/>
      <c r="V90" s="3"/>
      <c r="W90" s="3"/>
      <c r="X90" s="3"/>
      <c r="Y90" s="3"/>
    </row>
    <row r="91" spans="1:25" hidden="1">
      <c r="C91" s="361" t="s">
        <v>8</v>
      </c>
      <c r="D91" s="362"/>
      <c r="E91" s="365">
        <v>0</v>
      </c>
      <c r="F91" s="362"/>
      <c r="G91" s="292">
        <v>0</v>
      </c>
      <c r="H91" s="363"/>
      <c r="I91" s="543" t="s">
        <v>145</v>
      </c>
      <c r="J91" s="364"/>
      <c r="K91" s="312">
        <v>0</v>
      </c>
      <c r="L91" s="51"/>
      <c r="M91" s="3"/>
      <c r="N91" s="3"/>
      <c r="O91" s="3"/>
      <c r="P91" s="3"/>
      <c r="Q91" s="3"/>
      <c r="R91" s="3"/>
      <c r="S91" s="3"/>
      <c r="T91" s="3"/>
      <c r="U91" s="3"/>
      <c r="V91" s="3"/>
      <c r="W91" s="3"/>
      <c r="X91" s="3"/>
      <c r="Y91" s="3"/>
    </row>
    <row r="92" spans="1:25">
      <c r="C92" s="366" t="s">
        <v>1</v>
      </c>
      <c r="E92" s="368">
        <v>8229</v>
      </c>
      <c r="F92" s="367"/>
      <c r="G92" s="368">
        <v>8299</v>
      </c>
      <c r="H92" s="369"/>
      <c r="I92" s="370">
        <v>-8.0000000000000002E-3</v>
      </c>
      <c r="J92" s="371"/>
      <c r="K92" s="552">
        <v>4698</v>
      </c>
      <c r="L92" s="51"/>
      <c r="M92" s="3"/>
      <c r="N92" s="3"/>
      <c r="O92" s="3"/>
      <c r="P92" s="3"/>
      <c r="Q92" s="3"/>
      <c r="R92" s="3"/>
      <c r="S92" s="3"/>
      <c r="T92" s="3"/>
      <c r="U92" s="3"/>
      <c r="V92" s="3"/>
      <c r="W92" s="3"/>
      <c r="X92" s="3"/>
      <c r="Y92" s="3"/>
    </row>
    <row r="93" spans="1:25">
      <c r="C93" s="372"/>
      <c r="D93" s="22"/>
      <c r="E93" s="373"/>
      <c r="F93" s="374"/>
      <c r="G93" s="373"/>
      <c r="H93" s="369"/>
      <c r="I93" s="375"/>
      <c r="J93" s="376"/>
      <c r="K93" s="377"/>
    </row>
    <row r="94" spans="1:25" ht="63.5" customHeight="1">
      <c r="C94" s="619" t="s">
        <v>135</v>
      </c>
      <c r="D94" s="619"/>
      <c r="E94" s="619"/>
      <c r="F94" s="619"/>
      <c r="G94" s="619"/>
      <c r="H94" s="619"/>
      <c r="I94" s="619"/>
      <c r="J94" s="619"/>
      <c r="K94" s="619"/>
    </row>
    <row r="95" spans="1:25" ht="67.5" customHeight="1" thickBot="1">
      <c r="C95" s="618"/>
      <c r="D95" s="618"/>
      <c r="E95" s="618"/>
      <c r="F95" s="618"/>
      <c r="G95" s="618"/>
      <c r="H95" s="618"/>
      <c r="I95" s="618"/>
      <c r="J95" s="618"/>
      <c r="K95" s="618"/>
      <c r="L95" s="51"/>
      <c r="M95" s="3"/>
      <c r="N95" s="3"/>
      <c r="O95" s="3"/>
      <c r="P95" s="3"/>
      <c r="Q95" s="3"/>
      <c r="R95" s="3"/>
      <c r="S95" s="3"/>
      <c r="T95" s="3"/>
      <c r="U95" s="3"/>
      <c r="V95" s="3"/>
      <c r="W95" s="3"/>
      <c r="X95" s="3"/>
      <c r="Y95" s="3"/>
    </row>
    <row r="96" spans="1:25" ht="15.5">
      <c r="A96" s="20"/>
      <c r="B96" s="130"/>
      <c r="M96" s="1"/>
      <c r="N96" s="1"/>
      <c r="O96" s="1"/>
      <c r="P96" s="1"/>
    </row>
    <row r="99" spans="11:12">
      <c r="K99" s="51"/>
    </row>
    <row r="100" spans="11:12">
      <c r="K100" s="51"/>
      <c r="L100" s="51"/>
    </row>
    <row r="101" spans="11:12">
      <c r="L101" s="51"/>
    </row>
  </sheetData>
  <mergeCells count="5">
    <mergeCell ref="C3:G3"/>
    <mergeCell ref="C95:K95"/>
    <mergeCell ref="Z34:AA34"/>
    <mergeCell ref="W34:X34"/>
    <mergeCell ref="C94:K94"/>
  </mergeCells>
  <printOptions horizontalCentered="1" verticalCentered="1"/>
  <pageMargins left="0.23622047244094491" right="0.23622047244094491" top="0.74803149606299213" bottom="0.74803149606299213" header="0.31496062992125984" footer="0.31496062992125984"/>
  <pageSetup paperSize="9" scale="58" orientation="portrait" r:id="rId1"/>
  <headerFooter differentFirst="1">
    <oddHeader>&amp;C&amp;"Arial"&amp;8&amp;K000000INTERNAL&amp;1#</oddHeader>
    <oddFooter>&amp;R&amp;P</oddFooter>
    <firstHeader>&amp;C&amp;"Arial"&amp;8&amp;K000000INTERNAL&amp;1#</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B6C1F-5C5D-44E1-9650-23560AA59233}">
  <sheetPr>
    <pageSetUpPr fitToPage="1"/>
  </sheetPr>
  <dimension ref="A1:X101"/>
  <sheetViews>
    <sheetView showGridLines="0" zoomScaleNormal="100" zoomScaleSheetLayoutView="100" workbookViewId="0">
      <selection activeCell="T49" sqref="T49"/>
    </sheetView>
  </sheetViews>
  <sheetFormatPr defaultColWidth="9.1796875" defaultRowHeight="14"/>
  <cols>
    <col min="1" max="1" width="9.1796875" style="1"/>
    <col min="2" max="2" width="42.54296875" style="1" customWidth="1"/>
    <col min="3" max="4" width="10.54296875" style="1" customWidth="1"/>
    <col min="5" max="5" width="10" style="1" customWidth="1"/>
    <col min="6" max="7" width="10.54296875" style="1" hidden="1" customWidth="1"/>
    <col min="8" max="8" width="8" style="1" hidden="1" customWidth="1"/>
    <col min="9" max="9" width="4.453125" style="1" customWidth="1"/>
    <col min="10" max="10" width="39.90625" style="1" customWidth="1"/>
    <col min="11" max="12" width="10.54296875" style="1" customWidth="1"/>
    <col min="13" max="13" width="11.26953125" style="1" customWidth="1"/>
    <col min="14" max="15" width="10.54296875" style="1" hidden="1" customWidth="1"/>
    <col min="16" max="16" width="8" style="1" hidden="1" customWidth="1"/>
    <col min="17" max="17" width="1.54296875" style="1" customWidth="1"/>
    <col min="18" max="18" width="11.453125" style="1" customWidth="1"/>
    <col min="19" max="19" width="9.26953125" style="1" bestFit="1" customWidth="1"/>
    <col min="20" max="23" width="9.26953125" style="1" customWidth="1"/>
    <col min="24" max="24" width="9.26953125" style="1" bestFit="1" customWidth="1"/>
    <col min="25" max="16384" width="9.1796875" style="1"/>
  </cols>
  <sheetData>
    <row r="1" spans="2:24">
      <c r="Q1" s="2"/>
      <c r="R1" s="2"/>
      <c r="S1" s="2"/>
      <c r="T1" s="2"/>
      <c r="U1" s="2"/>
      <c r="V1" s="2"/>
      <c r="W1" s="2"/>
      <c r="X1" s="2"/>
    </row>
    <row r="2" spans="2:24" ht="15.75" customHeight="1">
      <c r="B2" s="316" t="s">
        <v>101</v>
      </c>
      <c r="C2" s="316"/>
      <c r="D2" s="316"/>
      <c r="E2" s="316"/>
      <c r="F2" s="316"/>
      <c r="G2" s="316"/>
      <c r="H2" s="316"/>
      <c r="I2" s="316"/>
      <c r="J2" s="2"/>
      <c r="K2" s="2"/>
      <c r="L2" s="2"/>
      <c r="M2" s="2"/>
      <c r="N2" s="2"/>
      <c r="O2" s="2"/>
      <c r="P2" s="2"/>
      <c r="Q2" s="2"/>
      <c r="R2" s="3"/>
      <c r="S2" s="3"/>
      <c r="T2" s="3"/>
      <c r="U2" s="3"/>
      <c r="V2" s="3"/>
      <c r="W2" s="3"/>
      <c r="X2" s="3"/>
    </row>
    <row r="3" spans="2:24" ht="14.5" customHeight="1" thickBot="1">
      <c r="B3" s="317"/>
      <c r="C3" s="317"/>
      <c r="D3" s="317"/>
      <c r="E3" s="317"/>
      <c r="F3" s="317"/>
      <c r="G3" s="317"/>
      <c r="H3" s="317"/>
      <c r="I3" s="317"/>
      <c r="J3" s="4"/>
      <c r="K3" s="4"/>
      <c r="L3" s="4"/>
      <c r="M3" s="4"/>
      <c r="N3" s="4"/>
      <c r="O3" s="4"/>
      <c r="P3" s="4"/>
      <c r="Q3" s="4"/>
      <c r="R3" s="3"/>
      <c r="S3" s="3"/>
      <c r="T3" s="3"/>
      <c r="U3" s="3"/>
      <c r="V3" s="3"/>
      <c r="W3" s="3"/>
      <c r="X3" s="3"/>
    </row>
    <row r="4" spans="2:24">
      <c r="B4" s="121"/>
      <c r="C4" s="121"/>
      <c r="D4" s="121"/>
      <c r="E4" s="121"/>
      <c r="F4" s="121"/>
      <c r="G4" s="121"/>
      <c r="H4" s="121"/>
      <c r="I4" s="121"/>
      <c r="Q4" s="2"/>
      <c r="R4" s="3"/>
      <c r="S4" s="3"/>
      <c r="T4" s="3"/>
      <c r="U4" s="3"/>
      <c r="V4" s="3"/>
      <c r="W4" s="3"/>
      <c r="X4" s="3"/>
    </row>
    <row r="5" spans="2:24" ht="15">
      <c r="B5" s="5" t="s">
        <v>33</v>
      </c>
      <c r="C5" s="74" t="s">
        <v>103</v>
      </c>
      <c r="D5" s="6" t="s">
        <v>104</v>
      </c>
      <c r="E5" s="7" t="s">
        <v>52</v>
      </c>
      <c r="F5" s="74"/>
      <c r="G5" s="6"/>
      <c r="H5" s="7" t="s">
        <v>7</v>
      </c>
      <c r="J5" s="5" t="s">
        <v>85</v>
      </c>
      <c r="K5" s="74" t="str">
        <f>+C5</f>
        <v>H1 2025</v>
      </c>
      <c r="L5" s="6" t="str">
        <f>+D5</f>
        <v>H1 2024</v>
      </c>
      <c r="M5" s="7" t="s">
        <v>86</v>
      </c>
      <c r="N5" s="74"/>
      <c r="O5" s="6"/>
      <c r="P5" s="7" t="str">
        <f>+H5</f>
        <v>∆yoy</v>
      </c>
      <c r="Q5" s="141"/>
      <c r="R5" s="141"/>
      <c r="S5" s="617"/>
      <c r="T5" s="617"/>
      <c r="U5" s="617"/>
      <c r="V5" s="617"/>
      <c r="W5" s="617"/>
      <c r="X5" s="617"/>
    </row>
    <row r="6" spans="2:24">
      <c r="B6" s="122" t="s">
        <v>0</v>
      </c>
      <c r="C6" s="318">
        <v>101.3</v>
      </c>
      <c r="D6" s="318">
        <v>104.7</v>
      </c>
      <c r="E6" s="380">
        <v>-3.3000000000000002E-2</v>
      </c>
      <c r="F6" s="319">
        <v>0</v>
      </c>
      <c r="G6" s="319">
        <v>0</v>
      </c>
      <c r="H6" s="319">
        <v>0</v>
      </c>
      <c r="J6" s="122" t="str">
        <f>+B6</f>
        <v>Italy</v>
      </c>
      <c r="K6" s="318">
        <v>31.2</v>
      </c>
      <c r="L6" s="318">
        <v>31.9</v>
      </c>
      <c r="M6" s="320">
        <v>-0.7</v>
      </c>
      <c r="N6" s="320"/>
      <c r="O6" s="320"/>
      <c r="P6" s="320"/>
      <c r="Q6" s="321"/>
      <c r="S6" s="8"/>
      <c r="T6" s="8"/>
      <c r="U6" s="8"/>
      <c r="V6" s="8"/>
      <c r="W6" s="8"/>
      <c r="X6" s="8"/>
    </row>
    <row r="7" spans="2:24">
      <c r="B7" s="122" t="s">
        <v>5</v>
      </c>
      <c r="C7" s="318">
        <v>69.599999999999994</v>
      </c>
      <c r="D7" s="318">
        <v>67.599999999999994</v>
      </c>
      <c r="E7" s="380">
        <v>0.03</v>
      </c>
      <c r="F7" s="319"/>
      <c r="G7" s="319"/>
      <c r="H7" s="319"/>
      <c r="J7" s="122" t="str">
        <f>+B7</f>
        <v>Iberia</v>
      </c>
      <c r="K7" s="318">
        <v>12.7</v>
      </c>
      <c r="L7" s="318">
        <v>12.6</v>
      </c>
      <c r="M7" s="320">
        <v>0.1</v>
      </c>
      <c r="N7" s="320"/>
      <c r="O7" s="320"/>
      <c r="P7" s="320"/>
      <c r="Q7" s="322"/>
      <c r="S7" s="9"/>
      <c r="T7" s="9"/>
      <c r="U7" s="9"/>
      <c r="V7" s="9"/>
      <c r="W7" s="9"/>
      <c r="X7" s="9"/>
    </row>
    <row r="8" spans="2:24">
      <c r="B8" s="122" t="s">
        <v>20</v>
      </c>
      <c r="C8" s="318">
        <v>60.5</v>
      </c>
      <c r="D8" s="318">
        <v>60.8</v>
      </c>
      <c r="E8" s="380">
        <v>-4.0000000000000001E-3</v>
      </c>
      <c r="F8" s="319"/>
      <c r="G8" s="319"/>
      <c r="H8" s="319"/>
      <c r="J8" s="122" t="s">
        <v>20</v>
      </c>
      <c r="K8" s="318">
        <v>25</v>
      </c>
      <c r="L8" s="318">
        <v>24.5</v>
      </c>
      <c r="M8" s="320">
        <v>0.5</v>
      </c>
      <c r="N8" s="320"/>
      <c r="O8" s="320"/>
      <c r="P8" s="320"/>
      <c r="Q8" s="322"/>
      <c r="S8" s="9"/>
      <c r="T8" s="9"/>
      <c r="U8" s="9"/>
      <c r="V8" s="9"/>
      <c r="W8" s="9"/>
      <c r="X8" s="9"/>
    </row>
    <row r="9" spans="2:24" ht="15" customHeight="1">
      <c r="B9" s="123" t="s">
        <v>22</v>
      </c>
      <c r="C9" s="318">
        <v>37</v>
      </c>
      <c r="D9" s="323">
        <v>36.9</v>
      </c>
      <c r="E9" s="381">
        <v>2E-3</v>
      </c>
      <c r="F9" s="324"/>
      <c r="G9" s="324"/>
      <c r="H9" s="324"/>
      <c r="J9" s="123" t="s">
        <v>22</v>
      </c>
      <c r="K9" s="323">
        <v>16</v>
      </c>
      <c r="L9" s="323">
        <v>15.8</v>
      </c>
      <c r="M9" s="325">
        <v>0.3</v>
      </c>
      <c r="N9" s="325"/>
      <c r="O9" s="325"/>
      <c r="P9" s="325"/>
      <c r="Q9" s="322"/>
      <c r="S9" s="9"/>
      <c r="T9" s="9"/>
      <c r="U9" s="9"/>
      <c r="V9" s="9"/>
      <c r="W9" s="9"/>
      <c r="X9" s="9"/>
    </row>
    <row r="10" spans="2:24">
      <c r="B10" s="123" t="s">
        <v>23</v>
      </c>
      <c r="C10" s="318">
        <v>7.2</v>
      </c>
      <c r="D10" s="323">
        <v>7.4</v>
      </c>
      <c r="E10" s="381">
        <v>-3.3000000000000002E-2</v>
      </c>
      <c r="F10" s="324"/>
      <c r="G10" s="324"/>
      <c r="H10" s="324"/>
      <c r="J10" s="123" t="s">
        <v>23</v>
      </c>
      <c r="K10" s="323">
        <v>2.2000000000000002</v>
      </c>
      <c r="L10" s="323">
        <v>2.1</v>
      </c>
      <c r="M10" s="325">
        <v>0</v>
      </c>
      <c r="N10" s="325"/>
      <c r="O10" s="325"/>
      <c r="P10" s="325"/>
      <c r="Q10" s="322"/>
      <c r="S10" s="9"/>
      <c r="T10" s="9"/>
      <c r="U10" s="9"/>
      <c r="V10" s="9"/>
      <c r="W10" s="9"/>
      <c r="X10" s="9"/>
    </row>
    <row r="11" spans="2:24" s="11" customFormat="1">
      <c r="B11" s="123" t="s">
        <v>21</v>
      </c>
      <c r="C11" s="318">
        <v>8.8000000000000007</v>
      </c>
      <c r="D11" s="323">
        <v>8.8000000000000007</v>
      </c>
      <c r="E11" s="381">
        <v>-7.0000000000000001E-3</v>
      </c>
      <c r="F11" s="324"/>
      <c r="G11" s="324"/>
      <c r="H11" s="324"/>
      <c r="I11" s="1"/>
      <c r="J11" s="123" t="s">
        <v>21</v>
      </c>
      <c r="K11" s="323">
        <v>2.7</v>
      </c>
      <c r="L11" s="323">
        <v>2.7</v>
      </c>
      <c r="M11" s="325">
        <v>0.1</v>
      </c>
      <c r="N11" s="325"/>
      <c r="O11" s="325"/>
      <c r="P11" s="325"/>
      <c r="Q11" s="322"/>
      <c r="R11" s="3"/>
      <c r="S11" s="9"/>
      <c r="T11" s="9"/>
      <c r="U11" s="9"/>
      <c r="V11" s="9"/>
      <c r="W11" s="9"/>
      <c r="X11" s="9"/>
    </row>
    <row r="12" spans="2:24">
      <c r="B12" s="123" t="s">
        <v>42</v>
      </c>
      <c r="C12" s="318">
        <v>7.6</v>
      </c>
      <c r="D12" s="323">
        <v>7.6</v>
      </c>
      <c r="E12" s="381">
        <v>-3.0000000000000001E-3</v>
      </c>
      <c r="F12" s="324"/>
      <c r="G12" s="324"/>
      <c r="H12" s="324"/>
      <c r="J12" s="123" t="s">
        <v>42</v>
      </c>
      <c r="K12" s="323">
        <v>4</v>
      </c>
      <c r="L12" s="323">
        <v>3.9</v>
      </c>
      <c r="M12" s="325">
        <v>0.1</v>
      </c>
      <c r="N12" s="325"/>
      <c r="O12" s="325"/>
      <c r="P12" s="325"/>
      <c r="Q12" s="326"/>
      <c r="R12" s="3"/>
      <c r="S12" s="3"/>
      <c r="T12" s="3"/>
      <c r="U12" s="3"/>
      <c r="V12" s="3"/>
      <c r="W12" s="3"/>
      <c r="X12" s="221"/>
    </row>
    <row r="13" spans="2:24">
      <c r="B13" s="122" t="s">
        <v>87</v>
      </c>
      <c r="C13" s="318">
        <v>0</v>
      </c>
      <c r="D13" s="318">
        <v>3.7</v>
      </c>
      <c r="E13" s="380">
        <v>-1</v>
      </c>
      <c r="F13" s="319"/>
      <c r="G13" s="319"/>
      <c r="H13" s="319"/>
      <c r="J13" s="122" t="str">
        <f>+B13</f>
        <v>Other Countries</v>
      </c>
      <c r="K13" s="318">
        <v>0</v>
      </c>
      <c r="L13" s="318">
        <v>0</v>
      </c>
      <c r="M13" s="320">
        <v>0</v>
      </c>
      <c r="N13" s="320"/>
      <c r="O13" s="320"/>
      <c r="P13" s="320"/>
      <c r="Q13" s="326"/>
      <c r="R13" s="617"/>
      <c r="S13" s="617"/>
      <c r="T13" s="141"/>
      <c r="U13" s="141"/>
      <c r="V13" s="141"/>
      <c r="W13" s="141"/>
      <c r="X13" s="3"/>
    </row>
    <row r="14" spans="2:24">
      <c r="B14" s="13" t="s">
        <v>1</v>
      </c>
      <c r="C14" s="14">
        <v>231.4</v>
      </c>
      <c r="D14" s="14">
        <v>236.8</v>
      </c>
      <c r="E14" s="382">
        <v>-2.3E-2</v>
      </c>
      <c r="F14" s="327"/>
      <c r="G14" s="327"/>
      <c r="H14" s="327"/>
      <c r="J14" s="13" t="str">
        <f>+B14</f>
        <v>Total</v>
      </c>
      <c r="K14" s="14">
        <v>68.900000000000006</v>
      </c>
      <c r="L14" s="14">
        <v>69</v>
      </c>
      <c r="M14" s="328">
        <v>-0.2</v>
      </c>
      <c r="N14" s="329"/>
      <c r="O14" s="329"/>
      <c r="P14" s="329"/>
      <c r="Q14" s="321"/>
      <c r="R14" s="8"/>
      <c r="S14" s="8"/>
      <c r="T14" s="8"/>
      <c r="U14" s="8"/>
      <c r="V14" s="8"/>
      <c r="W14" s="8"/>
      <c r="X14" s="3"/>
    </row>
    <row r="15" spans="2:24">
      <c r="B15" s="79" t="s">
        <v>43</v>
      </c>
      <c r="C15" s="330"/>
      <c r="D15" s="331"/>
      <c r="E15" s="124"/>
      <c r="F15" s="124"/>
      <c r="G15" s="124"/>
      <c r="H15" s="124"/>
      <c r="I15" s="124"/>
      <c r="J15" s="620" t="s">
        <v>88</v>
      </c>
      <c r="K15" s="620"/>
      <c r="L15" s="620"/>
      <c r="M15" s="620"/>
      <c r="N15" s="80"/>
      <c r="O15" s="80"/>
      <c r="P15" s="80"/>
      <c r="Q15" s="15"/>
      <c r="R15" s="15"/>
      <c r="S15" s="15"/>
      <c r="T15" s="15"/>
      <c r="U15" s="15"/>
      <c r="V15" s="15"/>
      <c r="W15" s="15"/>
      <c r="X15" s="3"/>
    </row>
    <row r="16" spans="2:24" ht="23.25" customHeight="1">
      <c r="B16" s="621" t="s">
        <v>39</v>
      </c>
      <c r="C16" s="621"/>
      <c r="D16" s="621"/>
      <c r="E16" s="621"/>
      <c r="F16" s="125"/>
      <c r="G16" s="125"/>
      <c r="H16" s="125"/>
      <c r="I16" s="2"/>
      <c r="J16" s="614"/>
      <c r="K16" s="614"/>
      <c r="L16" s="614"/>
      <c r="M16" s="614"/>
      <c r="N16" s="80"/>
      <c r="O16" s="80"/>
      <c r="P16" s="80"/>
      <c r="Q16" s="15"/>
      <c r="R16" s="15"/>
      <c r="S16" s="15"/>
      <c r="T16" s="15"/>
      <c r="U16" s="15"/>
      <c r="V16" s="15"/>
      <c r="W16" s="15"/>
      <c r="X16" s="3"/>
    </row>
    <row r="17" spans="2:24" ht="16" thickBot="1">
      <c r="B17" s="622"/>
      <c r="C17" s="622"/>
      <c r="D17" s="622"/>
      <c r="E17" s="622"/>
      <c r="F17" s="240"/>
      <c r="G17" s="240"/>
      <c r="H17" s="240"/>
      <c r="I17" s="4"/>
      <c r="J17" s="4"/>
      <c r="K17" s="4"/>
      <c r="L17" s="4"/>
      <c r="M17" s="4"/>
      <c r="N17" s="2"/>
      <c r="O17" s="2"/>
      <c r="P17" s="2"/>
      <c r="Q17" s="15"/>
      <c r="R17" s="15"/>
      <c r="S17" s="15"/>
      <c r="T17" s="15"/>
      <c r="U17" s="15"/>
      <c r="V17" s="15"/>
      <c r="W17" s="15"/>
      <c r="X17" s="3"/>
    </row>
    <row r="18" spans="2:24" ht="15.5">
      <c r="B18" s="125"/>
      <c r="C18" s="125"/>
      <c r="D18" s="125"/>
      <c r="E18" s="125"/>
      <c r="F18" s="125"/>
      <c r="G18" s="125"/>
      <c r="H18" s="125"/>
      <c r="I18" s="2"/>
      <c r="J18" s="2"/>
      <c r="K18" s="2"/>
      <c r="L18" s="2"/>
      <c r="M18" s="2"/>
      <c r="N18" s="2"/>
      <c r="O18" s="2"/>
      <c r="P18" s="2"/>
      <c r="Q18" s="9"/>
      <c r="R18" s="9"/>
      <c r="S18" s="9"/>
      <c r="T18" s="9"/>
      <c r="U18" s="9"/>
      <c r="V18" s="9"/>
      <c r="W18" s="9"/>
      <c r="X18" s="3"/>
    </row>
    <row r="19" spans="2:24" ht="15">
      <c r="B19" s="332" t="s">
        <v>89</v>
      </c>
      <c r="C19" s="333" t="str">
        <f>+C5</f>
        <v>H1 2025</v>
      </c>
      <c r="D19" s="333" t="str">
        <f>+D5</f>
        <v>H1 2024</v>
      </c>
      <c r="E19" s="334" t="str">
        <f>+'4. Group I&amp;N-Retail '!$E$5</f>
        <v>∆% yoy</v>
      </c>
      <c r="F19" s="333"/>
      <c r="G19" s="333"/>
      <c r="H19" s="333" t="str">
        <f>H5</f>
        <v>∆yoy</v>
      </c>
      <c r="J19" s="332" t="s">
        <v>90</v>
      </c>
      <c r="K19" s="333" t="str">
        <f>+C19</f>
        <v>H1 2025</v>
      </c>
      <c r="L19" s="333" t="str">
        <f>+D19</f>
        <v>H1 2024</v>
      </c>
      <c r="M19" s="333" t="str">
        <f>M5</f>
        <v>∆abs yoy</v>
      </c>
      <c r="N19" s="333"/>
      <c r="O19" s="333"/>
      <c r="P19" s="333" t="str">
        <f>P5</f>
        <v>∆yoy</v>
      </c>
      <c r="Q19" s="3"/>
      <c r="R19" s="3"/>
      <c r="S19" s="19"/>
      <c r="T19" s="19"/>
      <c r="U19" s="19"/>
      <c r="V19" s="19"/>
      <c r="W19" s="19"/>
      <c r="X19" s="3"/>
    </row>
    <row r="20" spans="2:24">
      <c r="B20" s="476" t="s">
        <v>40</v>
      </c>
      <c r="C20" s="529">
        <v>77.599999999999994</v>
      </c>
      <c r="D20" s="477">
        <v>87.3</v>
      </c>
      <c r="E20" s="545">
        <v>-0.111</v>
      </c>
      <c r="F20" s="335"/>
      <c r="G20" s="335"/>
      <c r="H20" s="335"/>
      <c r="J20" s="476" t="s">
        <v>40</v>
      </c>
      <c r="K20" s="529">
        <v>17.8</v>
      </c>
      <c r="L20" s="529">
        <v>17.8</v>
      </c>
      <c r="M20" s="530">
        <v>0</v>
      </c>
      <c r="N20" s="320"/>
      <c r="O20" s="320"/>
      <c r="P20" s="320"/>
      <c r="Q20" s="336"/>
      <c r="R20" s="3"/>
      <c r="S20" s="3"/>
      <c r="T20" s="3"/>
      <c r="U20" s="3"/>
      <c r="V20" s="3"/>
      <c r="W20" s="3"/>
      <c r="X20" s="3"/>
    </row>
    <row r="21" spans="2:24">
      <c r="B21" s="480" t="s">
        <v>25</v>
      </c>
      <c r="C21" s="481">
        <v>46.1</v>
      </c>
      <c r="D21" s="481">
        <v>51.8</v>
      </c>
      <c r="E21" s="546">
        <v>-0.109</v>
      </c>
      <c r="F21" s="335"/>
      <c r="G21" s="335"/>
      <c r="H21" s="335"/>
      <c r="J21" s="480" t="s">
        <v>25</v>
      </c>
      <c r="K21" s="481">
        <v>31</v>
      </c>
      <c r="L21" s="481">
        <v>34.1</v>
      </c>
      <c r="M21" s="483">
        <v>-3.1</v>
      </c>
      <c r="N21" s="320"/>
      <c r="O21" s="320"/>
      <c r="P21" s="320"/>
      <c r="Q21" s="336"/>
      <c r="R21" s="3"/>
      <c r="S21" s="3"/>
      <c r="T21" s="3"/>
      <c r="U21" s="3"/>
      <c r="V21" s="3"/>
      <c r="W21" s="3"/>
      <c r="X21" s="3"/>
    </row>
    <row r="22" spans="2:24">
      <c r="B22" s="13" t="str">
        <f>+'4. Group I&amp;N-Retail '!$B$14</f>
        <v>Total</v>
      </c>
      <c r="C22" s="18">
        <v>123.8</v>
      </c>
      <c r="D22" s="18">
        <v>139.1</v>
      </c>
      <c r="E22" s="547">
        <v>-0.11</v>
      </c>
      <c r="F22" s="327"/>
      <c r="G22" s="327"/>
      <c r="H22" s="327"/>
      <c r="J22" s="13" t="str">
        <f>+'4. Group I&amp;N-Retail '!$B$14</f>
        <v>Total</v>
      </c>
      <c r="K22" s="18">
        <v>48.8</v>
      </c>
      <c r="L22" s="18">
        <v>51.9</v>
      </c>
      <c r="M22" s="328">
        <v>-3.1</v>
      </c>
      <c r="N22" s="329"/>
      <c r="O22" s="329"/>
      <c r="P22" s="329"/>
      <c r="Q22" s="336"/>
      <c r="R22" s="3"/>
      <c r="S22" s="3"/>
      <c r="T22" s="3"/>
      <c r="U22" s="3"/>
      <c r="V22" s="3"/>
      <c r="W22" s="3"/>
      <c r="X22" s="3"/>
    </row>
    <row r="23" spans="2:24">
      <c r="F23" s="338"/>
      <c r="G23" s="338"/>
      <c r="H23" s="338"/>
      <c r="I23" s="40"/>
      <c r="J23" s="620" t="s">
        <v>91</v>
      </c>
      <c r="K23" s="620"/>
      <c r="L23" s="620"/>
      <c r="M23" s="620"/>
      <c r="N23" s="338"/>
      <c r="O23" s="338"/>
      <c r="P23" s="338"/>
      <c r="Q23" s="8"/>
      <c r="R23" s="8"/>
      <c r="S23" s="8"/>
      <c r="T23" s="8"/>
      <c r="U23" s="8"/>
      <c r="V23" s="8"/>
      <c r="W23" s="8"/>
      <c r="X23" s="3"/>
    </row>
    <row r="24" spans="2:24">
      <c r="B24" s="485" t="s">
        <v>131</v>
      </c>
      <c r="J24" s="614" t="s">
        <v>41</v>
      </c>
      <c r="K24" s="614"/>
      <c r="L24" s="614"/>
      <c r="M24" s="614"/>
      <c r="Q24" s="9"/>
      <c r="R24" s="9"/>
      <c r="S24" s="9"/>
      <c r="T24" s="9"/>
      <c r="U24" s="9"/>
      <c r="V24" s="9"/>
      <c r="W24" s="9"/>
      <c r="X24" s="3"/>
    </row>
    <row r="25" spans="2:24">
      <c r="J25" s="80"/>
      <c r="K25" s="80"/>
      <c r="L25" s="80"/>
      <c r="M25" s="80"/>
      <c r="Q25" s="9"/>
      <c r="R25" s="9"/>
      <c r="S25" s="9"/>
      <c r="T25" s="9"/>
      <c r="U25" s="9"/>
      <c r="V25" s="9"/>
      <c r="W25" s="9"/>
      <c r="X25" s="3"/>
    </row>
    <row r="26" spans="2:24" ht="15">
      <c r="B26" s="405" t="s">
        <v>108</v>
      </c>
      <c r="C26" s="406" t="str">
        <f>+C5</f>
        <v>H1 2025</v>
      </c>
      <c r="D26" s="406" t="str">
        <f>+D5</f>
        <v>H1 2024</v>
      </c>
      <c r="E26" s="407" t="s">
        <v>52</v>
      </c>
      <c r="F26" s="333"/>
      <c r="G26" s="333"/>
      <c r="H26" s="333" t="str">
        <f>H19</f>
        <v>∆yoy</v>
      </c>
      <c r="J26" s="405" t="s">
        <v>109</v>
      </c>
      <c r="K26" s="406" t="str">
        <f>+C26</f>
        <v>H1 2025</v>
      </c>
      <c r="L26" s="406" t="str">
        <f>+D26</f>
        <v>H1 2024</v>
      </c>
      <c r="M26" s="407" t="str">
        <f>M19</f>
        <v>∆abs yoy</v>
      </c>
      <c r="N26" s="333"/>
      <c r="O26" s="333"/>
      <c r="P26" s="333" t="str">
        <f>P19</f>
        <v>∆yoy</v>
      </c>
      <c r="Q26" s="9"/>
      <c r="R26" s="9"/>
      <c r="S26" s="9"/>
      <c r="T26" s="9"/>
      <c r="U26" s="9"/>
      <c r="V26" s="9"/>
      <c r="W26" s="9"/>
      <c r="X26" s="3"/>
    </row>
    <row r="27" spans="2:24">
      <c r="B27" s="122" t="s">
        <v>0</v>
      </c>
      <c r="C27" s="318">
        <v>25.8</v>
      </c>
      <c r="D27" s="318">
        <v>32.4</v>
      </c>
      <c r="E27" s="339">
        <v>-0.20300000000000001</v>
      </c>
      <c r="F27" s="335"/>
      <c r="G27" s="335"/>
      <c r="H27" s="335"/>
      <c r="J27" s="122" t="s">
        <v>0</v>
      </c>
      <c r="K27" s="318">
        <v>11.4</v>
      </c>
      <c r="L27" s="318">
        <v>11.1</v>
      </c>
      <c r="M27" s="318">
        <v>0.3</v>
      </c>
      <c r="N27" s="340"/>
      <c r="O27" s="340"/>
      <c r="P27" s="340"/>
      <c r="Q27" s="10"/>
      <c r="R27" s="10"/>
      <c r="S27" s="10"/>
      <c r="T27" s="10"/>
      <c r="U27" s="10"/>
      <c r="V27" s="10"/>
      <c r="W27" s="10"/>
      <c r="X27" s="3"/>
    </row>
    <row r="28" spans="2:24">
      <c r="B28" s="122" t="s">
        <v>5</v>
      </c>
      <c r="C28" s="318">
        <v>32.700000000000003</v>
      </c>
      <c r="D28" s="318">
        <v>33.1</v>
      </c>
      <c r="E28" s="341">
        <v>-0.01</v>
      </c>
      <c r="F28" s="335"/>
      <c r="G28" s="335"/>
      <c r="H28" s="335"/>
      <c r="J28" s="122" t="s">
        <v>5</v>
      </c>
      <c r="K28" s="318">
        <v>6.4</v>
      </c>
      <c r="L28" s="318">
        <v>6.7</v>
      </c>
      <c r="M28" s="415">
        <v>-0.3</v>
      </c>
      <c r="N28" s="342"/>
      <c r="O28" s="342"/>
      <c r="P28" s="342"/>
      <c r="Q28" s="10"/>
      <c r="R28" s="10"/>
      <c r="S28" s="10"/>
      <c r="T28" s="10"/>
      <c r="U28" s="10"/>
      <c r="V28" s="10"/>
      <c r="W28" s="10"/>
      <c r="X28" s="3"/>
    </row>
    <row r="29" spans="2:24">
      <c r="B29" s="13" t="s">
        <v>1</v>
      </c>
      <c r="C29" s="18">
        <v>58.6</v>
      </c>
      <c r="D29" s="18">
        <v>65.5</v>
      </c>
      <c r="E29" s="337">
        <v>-0.106</v>
      </c>
      <c r="F29" s="327"/>
      <c r="G29" s="327"/>
      <c r="H29" s="327"/>
      <c r="J29" s="13" t="s">
        <v>1</v>
      </c>
      <c r="K29" s="14">
        <v>17.8</v>
      </c>
      <c r="L29" s="14">
        <v>17.8</v>
      </c>
      <c r="M29" s="408">
        <v>0</v>
      </c>
      <c r="N29" s="342"/>
      <c r="O29" s="342"/>
      <c r="P29" s="342"/>
      <c r="Q29" s="10"/>
      <c r="R29" s="10"/>
      <c r="S29" s="10"/>
      <c r="T29" s="10"/>
      <c r="U29" s="10"/>
      <c r="V29" s="10"/>
      <c r="W29" s="10"/>
      <c r="X29" s="3"/>
    </row>
    <row r="30" spans="2:24">
      <c r="B30" s="126"/>
      <c r="C30" s="127"/>
      <c r="D30" s="127"/>
      <c r="E30" s="259"/>
      <c r="F30" s="259"/>
      <c r="G30" s="259"/>
      <c r="H30" s="259"/>
      <c r="N30" s="340"/>
      <c r="O30" s="340"/>
      <c r="P30" s="340"/>
      <c r="X30" s="3"/>
    </row>
    <row r="31" spans="2:24">
      <c r="F31" s="259"/>
      <c r="G31" s="259"/>
      <c r="H31" s="259"/>
      <c r="N31" s="342"/>
      <c r="O31" s="342"/>
      <c r="P31" s="342"/>
      <c r="X31" s="3"/>
    </row>
    <row r="32" spans="2:24" ht="15">
      <c r="B32" s="405" t="s">
        <v>110</v>
      </c>
      <c r="C32" s="406" t="str">
        <f>+C42</f>
        <v>H1 2025</v>
      </c>
      <c r="D32" s="406" t="str">
        <f>+D42</f>
        <v>H1 2024</v>
      </c>
      <c r="E32" s="407" t="s">
        <v>52</v>
      </c>
      <c r="N32" s="342"/>
      <c r="O32" s="342"/>
      <c r="P32" s="342"/>
      <c r="X32" s="3"/>
    </row>
    <row r="33" spans="1:24">
      <c r="B33" s="122" t="s">
        <v>22</v>
      </c>
      <c r="C33" s="318">
        <v>9.3000000000000007</v>
      </c>
      <c r="D33" s="318">
        <v>8.9</v>
      </c>
      <c r="E33" s="339">
        <v>4.4999999999999998E-2</v>
      </c>
      <c r="N33" s="343">
        <v>0</v>
      </c>
      <c r="O33" s="343">
        <v>0</v>
      </c>
      <c r="P33" s="343">
        <v>0</v>
      </c>
      <c r="Q33" s="3"/>
      <c r="R33" s="3"/>
      <c r="S33" s="16"/>
      <c r="T33" s="16"/>
      <c r="U33" s="16"/>
      <c r="V33" s="16"/>
      <c r="W33" s="16"/>
      <c r="X33" s="3"/>
    </row>
    <row r="34" spans="1:24">
      <c r="B34" s="122" t="s">
        <v>23</v>
      </c>
      <c r="C34" s="318">
        <v>7.5</v>
      </c>
      <c r="D34" s="318">
        <v>8</v>
      </c>
      <c r="E34" s="341">
        <v>-5.7000000000000002E-2</v>
      </c>
      <c r="N34" s="319"/>
      <c r="O34" s="319"/>
      <c r="P34" s="319"/>
      <c r="X34" s="3"/>
    </row>
    <row r="35" spans="1:24" hidden="1">
      <c r="B35" s="122" t="s">
        <v>21</v>
      </c>
      <c r="C35" s="318">
        <v>0</v>
      </c>
      <c r="D35" s="318">
        <v>0</v>
      </c>
      <c r="E35" s="341"/>
      <c r="N35" s="319"/>
      <c r="O35" s="319"/>
      <c r="P35" s="319"/>
      <c r="X35" s="3"/>
    </row>
    <row r="36" spans="1:24">
      <c r="B36" s="122" t="s">
        <v>42</v>
      </c>
      <c r="C36" s="318">
        <v>2.2999999999999998</v>
      </c>
      <c r="D36" s="318">
        <v>2.4</v>
      </c>
      <c r="E36" s="341">
        <v>-7.2999999999999995E-2</v>
      </c>
      <c r="Q36" s="3"/>
      <c r="R36" s="3"/>
      <c r="S36" s="3"/>
      <c r="T36" s="3"/>
      <c r="U36" s="3"/>
      <c r="V36" s="3"/>
      <c r="W36" s="3"/>
      <c r="X36" s="3"/>
    </row>
    <row r="37" spans="1:24">
      <c r="B37" s="13" t="s">
        <v>1</v>
      </c>
      <c r="C37" s="18">
        <v>19.100000000000001</v>
      </c>
      <c r="D37" s="18">
        <v>19.3</v>
      </c>
      <c r="E37" s="337">
        <v>-1.2E-2</v>
      </c>
      <c r="N37" s="333"/>
      <c r="O37" s="333"/>
      <c r="P37" s="333" t="str">
        <f>P26</f>
        <v>∆yoy</v>
      </c>
      <c r="Q37" s="344"/>
      <c r="R37" s="617"/>
      <c r="S37" s="617"/>
      <c r="T37" s="141"/>
      <c r="U37" s="141"/>
      <c r="V37" s="141"/>
      <c r="W37" s="141"/>
      <c r="X37" s="3"/>
    </row>
    <row r="38" spans="1:24">
      <c r="B38" s="620" t="s">
        <v>43</v>
      </c>
      <c r="C38" s="620"/>
      <c r="D38" s="620"/>
      <c r="E38" s="345"/>
      <c r="N38" s="320"/>
      <c r="O38" s="320"/>
      <c r="P38" s="320"/>
      <c r="Q38" s="8"/>
      <c r="R38" s="8"/>
      <c r="S38" s="8"/>
      <c r="T38" s="8"/>
      <c r="U38" s="8"/>
      <c r="V38" s="8"/>
      <c r="W38" s="8"/>
      <c r="X38" s="3"/>
    </row>
    <row r="39" spans="1:24">
      <c r="F39" s="333"/>
      <c r="G39" s="333"/>
      <c r="H39" s="333" t="str">
        <f>H42</f>
        <v>∆yoy</v>
      </c>
      <c r="J39" s="211"/>
      <c r="K39" s="213"/>
      <c r="L39" s="213"/>
      <c r="M39" s="213"/>
      <c r="N39" s="320"/>
      <c r="O39" s="320"/>
      <c r="P39" s="320"/>
      <c r="Q39" s="9"/>
      <c r="R39" s="9"/>
      <c r="S39" s="9"/>
      <c r="T39" s="9"/>
      <c r="U39" s="9"/>
      <c r="V39" s="9"/>
      <c r="W39" s="9"/>
      <c r="X39" s="3"/>
    </row>
    <row r="40" spans="1:24">
      <c r="B40" s="409" t="s">
        <v>111</v>
      </c>
      <c r="N40" s="329"/>
      <c r="O40" s="329"/>
      <c r="P40" s="329"/>
      <c r="Q40" s="10"/>
      <c r="R40" s="10"/>
      <c r="S40" s="10"/>
      <c r="T40" s="10"/>
      <c r="U40" s="10"/>
      <c r="V40" s="10"/>
      <c r="W40" s="10"/>
      <c r="X40" s="3"/>
    </row>
    <row r="41" spans="1:24">
      <c r="B41" s="410"/>
      <c r="N41" s="319"/>
      <c r="O41" s="319"/>
      <c r="P41" s="319"/>
      <c r="X41" s="2"/>
    </row>
    <row r="42" spans="1:24" ht="15">
      <c r="A42" s="20"/>
      <c r="B42" s="411" t="s">
        <v>92</v>
      </c>
      <c r="C42" s="412" t="str">
        <f>+C26</f>
        <v>H1 2025</v>
      </c>
      <c r="D42" s="412" t="str">
        <f>+D26</f>
        <v>H1 2024</v>
      </c>
      <c r="E42" s="413" t="s">
        <v>52</v>
      </c>
      <c r="F42" s="333"/>
      <c r="G42" s="333"/>
      <c r="H42" s="333" t="str">
        <f>H26</f>
        <v>∆yoy</v>
      </c>
      <c r="J42" s="414" t="s">
        <v>93</v>
      </c>
      <c r="K42" s="412" t="str">
        <f>+C42</f>
        <v>H1 2025</v>
      </c>
      <c r="L42" s="412" t="str">
        <f>+D42</f>
        <v>H1 2024</v>
      </c>
      <c r="M42" s="413" t="str">
        <f>M26</f>
        <v>∆abs yoy</v>
      </c>
      <c r="Q42" s="19"/>
      <c r="R42" s="16"/>
      <c r="S42" s="16"/>
      <c r="X42" s="2"/>
    </row>
    <row r="43" spans="1:24">
      <c r="A43" s="20"/>
      <c r="B43" s="122" t="s">
        <v>0</v>
      </c>
      <c r="C43" s="318">
        <v>2</v>
      </c>
      <c r="D43" s="318">
        <v>4.8</v>
      </c>
      <c r="E43" s="339">
        <v>-0.57199999999999995</v>
      </c>
      <c r="F43" s="335"/>
      <c r="G43" s="335"/>
      <c r="H43" s="335"/>
      <c r="J43" s="122" t="s">
        <v>0</v>
      </c>
      <c r="K43" s="318">
        <v>2.7</v>
      </c>
      <c r="L43" s="318">
        <v>6</v>
      </c>
      <c r="M43" s="415">
        <v>-3.4</v>
      </c>
      <c r="N43" s="213"/>
      <c r="O43" s="213"/>
      <c r="P43" s="213"/>
      <c r="Q43" s="3"/>
      <c r="R43" s="3"/>
      <c r="S43" s="16"/>
      <c r="X43" s="2"/>
    </row>
    <row r="44" spans="1:24" ht="15" customHeight="1">
      <c r="A44" s="20"/>
      <c r="B44" s="122" t="s">
        <v>5</v>
      </c>
      <c r="C44" s="318">
        <v>3.6</v>
      </c>
      <c r="D44" s="318">
        <v>3.6</v>
      </c>
      <c r="E44" s="341">
        <v>0.01</v>
      </c>
      <c r="F44" s="335"/>
      <c r="G44" s="335"/>
      <c r="H44" s="335"/>
      <c r="J44" s="122" t="s">
        <v>5</v>
      </c>
      <c r="K44" s="318">
        <v>3.5</v>
      </c>
      <c r="L44" s="318">
        <v>3.6</v>
      </c>
      <c r="M44" s="415">
        <v>-0.1</v>
      </c>
      <c r="N44" s="320"/>
      <c r="O44" s="320"/>
      <c r="P44" s="320"/>
      <c r="Q44" s="3"/>
      <c r="R44" s="3"/>
      <c r="S44" s="16"/>
    </row>
    <row r="45" spans="1:24" ht="15" customHeight="1">
      <c r="A45" s="20"/>
      <c r="B45" s="13" t="s">
        <v>1</v>
      </c>
      <c r="C45" s="18">
        <v>5.6</v>
      </c>
      <c r="D45" s="18">
        <v>8.3000000000000007</v>
      </c>
      <c r="E45" s="337">
        <v>-0.32300000000000001</v>
      </c>
      <c r="F45" s="327"/>
      <c r="G45" s="327"/>
      <c r="H45" s="327"/>
      <c r="J45" s="13" t="s">
        <v>1</v>
      </c>
      <c r="K45" s="14">
        <v>6.1</v>
      </c>
      <c r="L45" s="14">
        <v>9.6</v>
      </c>
      <c r="M45" s="416">
        <v>-3.5</v>
      </c>
      <c r="N45" s="320"/>
      <c r="O45" s="320"/>
      <c r="P45" s="320"/>
      <c r="Q45" s="3"/>
      <c r="R45" s="3"/>
      <c r="S45" s="3"/>
    </row>
    <row r="46" spans="1:24" ht="15" customHeight="1">
      <c r="A46" s="20"/>
      <c r="B46" s="126"/>
      <c r="C46" s="127"/>
      <c r="D46" s="127"/>
      <c r="E46" s="259"/>
      <c r="F46" s="259"/>
      <c r="G46" s="259"/>
      <c r="H46" s="259"/>
      <c r="J46" s="620" t="s">
        <v>91</v>
      </c>
      <c r="K46" s="620"/>
      <c r="L46" s="620"/>
      <c r="M46" s="620"/>
      <c r="N46" s="320"/>
      <c r="O46" s="320"/>
      <c r="P46" s="320"/>
      <c r="Q46" s="3"/>
      <c r="R46" s="617"/>
      <c r="S46" s="617"/>
    </row>
    <row r="47" spans="1:24">
      <c r="A47" s="20"/>
      <c r="J47" s="614" t="s">
        <v>41</v>
      </c>
      <c r="K47" s="614"/>
      <c r="L47" s="614"/>
      <c r="M47" s="614"/>
      <c r="N47" s="320"/>
      <c r="O47" s="320"/>
      <c r="P47" s="320"/>
      <c r="Q47" s="8"/>
      <c r="R47" s="8"/>
      <c r="S47" s="8"/>
    </row>
    <row r="48" spans="1:24">
      <c r="A48" s="20"/>
      <c r="B48" s="1" t="s">
        <v>44</v>
      </c>
      <c r="N48" s="346"/>
      <c r="O48" s="346"/>
      <c r="P48" s="346"/>
      <c r="Q48" s="9"/>
      <c r="R48" s="9"/>
      <c r="S48" s="9"/>
    </row>
    <row r="49" spans="1:23" ht="15">
      <c r="A49" s="20"/>
      <c r="B49" s="411" t="s">
        <v>94</v>
      </c>
      <c r="C49" s="412" t="str">
        <f>+C32</f>
        <v>H1 2025</v>
      </c>
      <c r="D49" s="412" t="str">
        <f>+D32</f>
        <v>H1 2024</v>
      </c>
      <c r="E49" s="413" t="s">
        <v>52</v>
      </c>
      <c r="F49" s="333"/>
      <c r="G49" s="333"/>
      <c r="H49" s="333" t="str">
        <f>H39</f>
        <v>∆yoy</v>
      </c>
      <c r="J49" s="414" t="s">
        <v>95</v>
      </c>
      <c r="K49" s="412" t="str">
        <f>+C49</f>
        <v>H1 2025</v>
      </c>
      <c r="L49" s="412" t="str">
        <f>+D49</f>
        <v>H1 2024</v>
      </c>
      <c r="M49" s="413" t="str">
        <f>M42</f>
        <v>∆abs yoy</v>
      </c>
      <c r="N49" s="259"/>
      <c r="O49" s="259"/>
      <c r="P49" s="259"/>
      <c r="Q49" s="9"/>
      <c r="R49" s="9"/>
      <c r="S49" s="9"/>
    </row>
    <row r="50" spans="1:23">
      <c r="A50" s="20"/>
      <c r="B50" s="122" t="s">
        <v>22</v>
      </c>
      <c r="C50" s="318">
        <v>24.1</v>
      </c>
      <c r="D50" s="318">
        <v>24.3</v>
      </c>
      <c r="E50" s="339">
        <v>-6.0000000000000001E-3</v>
      </c>
      <c r="F50" s="318"/>
      <c r="G50" s="318"/>
      <c r="H50" s="347"/>
      <c r="J50" s="122" t="s">
        <v>22</v>
      </c>
      <c r="K50" s="318">
        <v>16</v>
      </c>
      <c r="L50" s="318">
        <v>15.8</v>
      </c>
      <c r="M50" s="415">
        <v>0.3</v>
      </c>
      <c r="Q50" s="9"/>
      <c r="R50" s="9"/>
      <c r="S50" s="9"/>
      <c r="T50" s="9"/>
      <c r="U50" s="9"/>
      <c r="V50" s="9"/>
      <c r="W50" s="9"/>
    </row>
    <row r="51" spans="1:23">
      <c r="A51" s="20"/>
      <c r="B51" s="122" t="s">
        <v>23</v>
      </c>
      <c r="C51" s="318">
        <v>4.5</v>
      </c>
      <c r="D51" s="318">
        <v>4.8</v>
      </c>
      <c r="E51" s="341">
        <v>-7.6999999999999999E-2</v>
      </c>
      <c r="F51" s="318"/>
      <c r="G51" s="318"/>
      <c r="H51" s="335"/>
      <c r="J51" s="122" t="s">
        <v>23</v>
      </c>
      <c r="K51" s="318">
        <v>2.1</v>
      </c>
      <c r="L51" s="318">
        <v>2.1</v>
      </c>
      <c r="M51" s="415">
        <v>0</v>
      </c>
      <c r="Q51" s="9"/>
      <c r="R51" s="9"/>
      <c r="S51" s="9"/>
      <c r="T51" s="9"/>
      <c r="U51" s="9"/>
      <c r="V51" s="9"/>
      <c r="W51" s="9"/>
    </row>
    <row r="52" spans="1:23">
      <c r="A52" s="20"/>
      <c r="B52" s="122" t="s">
        <v>21</v>
      </c>
      <c r="C52" s="318">
        <v>7.2</v>
      </c>
      <c r="D52" s="318">
        <v>7.3</v>
      </c>
      <c r="E52" s="341">
        <v>-1.7000000000000001E-2</v>
      </c>
      <c r="F52" s="318"/>
      <c r="G52" s="318"/>
      <c r="H52" s="335"/>
      <c r="J52" s="122" t="s">
        <v>21</v>
      </c>
      <c r="K52" s="318">
        <v>2.7</v>
      </c>
      <c r="L52" s="318">
        <v>2.7</v>
      </c>
      <c r="M52" s="415">
        <v>0.1</v>
      </c>
      <c r="N52" s="333"/>
      <c r="O52" s="333"/>
      <c r="P52" s="333">
        <f>P43</f>
        <v>0</v>
      </c>
      <c r="Q52" s="9"/>
      <c r="R52" s="9"/>
      <c r="S52" s="9"/>
      <c r="T52" s="9"/>
      <c r="U52" s="9"/>
      <c r="V52" s="9"/>
      <c r="W52" s="9"/>
    </row>
    <row r="53" spans="1:23">
      <c r="A53" s="20"/>
      <c r="B53" s="122" t="s">
        <v>42</v>
      </c>
      <c r="C53" s="318">
        <v>4.8</v>
      </c>
      <c r="D53" s="318">
        <v>4.8</v>
      </c>
      <c r="E53" s="341">
        <v>-2E-3</v>
      </c>
      <c r="F53" s="318"/>
      <c r="G53" s="318"/>
      <c r="H53" s="335"/>
      <c r="J53" s="122" t="s">
        <v>42</v>
      </c>
      <c r="K53" s="318">
        <v>4</v>
      </c>
      <c r="L53" s="318">
        <v>3.9</v>
      </c>
      <c r="M53" s="415">
        <v>0.1</v>
      </c>
      <c r="N53" s="320"/>
      <c r="O53" s="320"/>
      <c r="P53" s="320"/>
      <c r="Q53" s="9"/>
      <c r="R53" s="9"/>
      <c r="S53" s="9"/>
      <c r="T53" s="9"/>
      <c r="U53" s="9"/>
      <c r="V53" s="9"/>
      <c r="W53" s="9"/>
    </row>
    <row r="54" spans="1:23">
      <c r="A54" s="20"/>
      <c r="B54" s="13" t="s">
        <v>1</v>
      </c>
      <c r="C54" s="18">
        <v>40.5</v>
      </c>
      <c r="D54" s="18">
        <v>41.2</v>
      </c>
      <c r="E54" s="337">
        <v>-1.6E-2</v>
      </c>
      <c r="F54" s="327"/>
      <c r="G54" s="327"/>
      <c r="H54" s="327"/>
      <c r="J54" s="13" t="s">
        <v>1</v>
      </c>
      <c r="K54" s="18">
        <v>24.9</v>
      </c>
      <c r="L54" s="18">
        <v>24.5</v>
      </c>
      <c r="M54" s="590">
        <v>0.4</v>
      </c>
      <c r="N54" s="320"/>
      <c r="O54" s="320"/>
      <c r="P54" s="320"/>
      <c r="Q54" s="378"/>
    </row>
    <row r="55" spans="1:23" ht="23">
      <c r="A55" s="20"/>
      <c r="B55" s="345" t="s">
        <v>96</v>
      </c>
      <c r="D55" s="17"/>
      <c r="J55" s="79" t="s">
        <v>43</v>
      </c>
      <c r="N55" s="320"/>
      <c r="O55" s="320"/>
      <c r="P55" s="320"/>
      <c r="Q55" s="348"/>
      <c r="R55" s="348"/>
      <c r="S55" s="348"/>
      <c r="T55" s="348"/>
      <c r="U55" s="348"/>
      <c r="V55" s="348"/>
      <c r="W55" s="348"/>
    </row>
    <row r="56" spans="1:23">
      <c r="A56" s="20"/>
      <c r="B56" s="146"/>
      <c r="D56" s="17"/>
      <c r="N56" s="320"/>
      <c r="O56" s="320"/>
      <c r="P56" s="320"/>
      <c r="S56" s="349"/>
      <c r="T56" s="349"/>
      <c r="U56" s="349"/>
      <c r="V56" s="349"/>
      <c r="W56" s="349"/>
    </row>
    <row r="57" spans="1:23">
      <c r="A57" s="20"/>
      <c r="B57" s="332" t="s">
        <v>32</v>
      </c>
      <c r="C57" s="333" t="str">
        <f>+C26</f>
        <v>H1 2025</v>
      </c>
      <c r="D57" s="333" t="str">
        <f>+D26</f>
        <v>H1 2024</v>
      </c>
      <c r="E57" s="334" t="s">
        <v>52</v>
      </c>
      <c r="F57" s="333"/>
      <c r="G57" s="333"/>
      <c r="H57" s="333" t="str">
        <f>H49</f>
        <v>∆yoy</v>
      </c>
      <c r="J57" s="332" t="s">
        <v>9</v>
      </c>
      <c r="K57" s="333" t="str">
        <f>+K26</f>
        <v>H1 2025</v>
      </c>
      <c r="L57" s="333" t="str">
        <f>+L26</f>
        <v>H1 2024</v>
      </c>
      <c r="M57" s="591" t="str">
        <f>M49</f>
        <v>∆abs yoy</v>
      </c>
      <c r="N57" s="329"/>
      <c r="O57" s="329"/>
      <c r="P57" s="329"/>
      <c r="Q57" s="379"/>
      <c r="R57" s="3"/>
      <c r="S57" s="3"/>
      <c r="T57" s="3"/>
      <c r="U57" s="3"/>
      <c r="V57" s="3"/>
      <c r="W57" s="3"/>
    </row>
    <row r="58" spans="1:23">
      <c r="A58" s="20"/>
      <c r="B58" s="21" t="str">
        <f>+$J$27</f>
        <v>Italy</v>
      </c>
      <c r="C58" s="318">
        <v>1.8</v>
      </c>
      <c r="D58" s="318">
        <v>2.1</v>
      </c>
      <c r="E58" s="339">
        <v>-0.14599999999999999</v>
      </c>
      <c r="F58" s="318"/>
      <c r="G58" s="318"/>
      <c r="H58" s="347"/>
      <c r="J58" s="21" t="str">
        <f>+$J$27</f>
        <v>Italy</v>
      </c>
      <c r="K58" s="318">
        <v>3.9</v>
      </c>
      <c r="L58" s="318">
        <v>4.0999999999999996</v>
      </c>
      <c r="M58" s="415">
        <v>-0.1</v>
      </c>
      <c r="Q58" s="141"/>
      <c r="R58" s="617"/>
      <c r="S58" s="617"/>
      <c r="T58" s="141"/>
      <c r="U58" s="141"/>
      <c r="V58" s="141"/>
      <c r="W58" s="141"/>
    </row>
    <row r="59" spans="1:23">
      <c r="A59" s="20"/>
      <c r="B59" s="21" t="s">
        <v>5</v>
      </c>
      <c r="C59" s="318">
        <v>1.6</v>
      </c>
      <c r="D59" s="318">
        <v>1.9</v>
      </c>
      <c r="E59" s="341">
        <v>-0.122</v>
      </c>
      <c r="F59" s="318"/>
      <c r="G59" s="318"/>
      <c r="H59" s="335"/>
      <c r="J59" s="21" t="s">
        <v>5</v>
      </c>
      <c r="K59" s="318">
        <v>1.7</v>
      </c>
      <c r="L59" s="318">
        <v>1.8</v>
      </c>
      <c r="M59" s="415">
        <v>-0.1</v>
      </c>
      <c r="Q59" s="141"/>
      <c r="R59" s="617"/>
      <c r="S59" s="617"/>
      <c r="T59" s="141"/>
      <c r="U59" s="141"/>
      <c r="V59" s="141"/>
      <c r="W59" s="141"/>
    </row>
    <row r="60" spans="1:23">
      <c r="A60" s="20"/>
      <c r="B60" s="21" t="s">
        <v>20</v>
      </c>
      <c r="C60" s="417">
        <v>0.1</v>
      </c>
      <c r="D60" s="417">
        <v>0.1</v>
      </c>
      <c r="E60" s="341">
        <v>-8.5999999999999993E-2</v>
      </c>
      <c r="F60" s="318"/>
      <c r="G60" s="318"/>
      <c r="H60" s="335"/>
      <c r="J60" s="21" t="s">
        <v>27</v>
      </c>
      <c r="K60" s="417">
        <v>0.02</v>
      </c>
      <c r="L60" s="417">
        <v>0.02</v>
      </c>
      <c r="M60" s="415">
        <v>0</v>
      </c>
      <c r="N60" s="333"/>
      <c r="O60" s="333"/>
      <c r="P60" s="333">
        <f>P52</f>
        <v>0</v>
      </c>
      <c r="Q60" s="8"/>
      <c r="R60" s="8"/>
      <c r="S60" s="8"/>
      <c r="T60" s="8"/>
      <c r="U60" s="8"/>
      <c r="V60" s="8"/>
      <c r="W60" s="8"/>
    </row>
    <row r="61" spans="1:23" hidden="1">
      <c r="A61" s="20"/>
      <c r="B61" s="21" t="s">
        <v>34</v>
      </c>
      <c r="C61" s="318">
        <v>0</v>
      </c>
      <c r="D61" s="318">
        <v>0</v>
      </c>
      <c r="E61" s="341" t="e">
        <v>#DIV/0!</v>
      </c>
      <c r="F61" s="318"/>
      <c r="G61" s="318"/>
      <c r="H61" s="335"/>
      <c r="J61" s="21" t="s">
        <v>34</v>
      </c>
      <c r="K61" s="417">
        <v>0</v>
      </c>
      <c r="L61" s="417">
        <v>0</v>
      </c>
      <c r="M61" s="418">
        <v>0</v>
      </c>
      <c r="N61" s="350"/>
      <c r="O61" s="350"/>
      <c r="P61" s="350"/>
      <c r="Q61" s="10"/>
      <c r="R61" s="10"/>
      <c r="S61" s="10"/>
      <c r="T61" s="10"/>
      <c r="U61" s="10"/>
      <c r="V61" s="10"/>
      <c r="W61" s="10"/>
    </row>
    <row r="62" spans="1:23">
      <c r="A62" s="20"/>
      <c r="B62" s="13" t="s">
        <v>1</v>
      </c>
      <c r="C62" s="18">
        <v>3.5</v>
      </c>
      <c r="D62" s="18">
        <v>4.0999999999999996</v>
      </c>
      <c r="E62" s="337">
        <v>-0.13300000000000001</v>
      </c>
      <c r="F62" s="327"/>
      <c r="G62" s="327"/>
      <c r="H62" s="327"/>
      <c r="J62" s="13" t="s">
        <v>1</v>
      </c>
      <c r="K62" s="18">
        <v>5.7</v>
      </c>
      <c r="L62" s="18">
        <v>5.9</v>
      </c>
      <c r="M62" s="416">
        <v>-0.2</v>
      </c>
      <c r="N62" s="350"/>
      <c r="O62" s="350"/>
      <c r="P62" s="350"/>
      <c r="Q62" s="10"/>
      <c r="R62" s="10"/>
      <c r="S62" s="10"/>
      <c r="T62" s="10"/>
      <c r="U62" s="10"/>
      <c r="V62" s="10"/>
      <c r="W62" s="10"/>
    </row>
    <row r="63" spans="1:23" ht="15.5">
      <c r="A63" s="20"/>
      <c r="B63" s="79"/>
      <c r="C63" s="129"/>
      <c r="D63" s="129"/>
      <c r="E63" s="129"/>
      <c r="F63" s="129"/>
      <c r="G63" s="129"/>
      <c r="H63" s="129"/>
      <c r="I63" s="129"/>
      <c r="J63" s="79" t="s">
        <v>97</v>
      </c>
      <c r="K63" s="79"/>
      <c r="L63" s="79"/>
      <c r="M63" s="79"/>
      <c r="N63" s="350"/>
      <c r="O63" s="350"/>
      <c r="P63" s="350"/>
      <c r="Q63" s="10"/>
      <c r="R63" s="10"/>
      <c r="S63" s="10"/>
      <c r="T63" s="10"/>
      <c r="U63" s="10"/>
      <c r="V63" s="10"/>
      <c r="W63" s="10"/>
    </row>
    <row r="64" spans="1:23" ht="15.5">
      <c r="A64" s="20"/>
      <c r="B64" s="79"/>
      <c r="C64" s="129"/>
      <c r="D64" s="129"/>
      <c r="E64" s="129"/>
      <c r="F64" s="129"/>
      <c r="G64" s="129"/>
      <c r="H64" s="129"/>
      <c r="I64" s="129"/>
      <c r="J64" s="79"/>
      <c r="K64" s="79"/>
      <c r="L64" s="79"/>
      <c r="M64" s="79"/>
      <c r="N64" s="80"/>
      <c r="O64" s="80"/>
      <c r="P64" s="80"/>
      <c r="Q64" s="10"/>
      <c r="R64" s="10"/>
      <c r="S64" s="10"/>
      <c r="T64" s="10"/>
      <c r="U64" s="10"/>
      <c r="V64" s="10"/>
      <c r="W64" s="10"/>
    </row>
    <row r="65" spans="1:24">
      <c r="A65" s="20"/>
      <c r="B65" s="351"/>
      <c r="C65" s="351"/>
      <c r="D65" s="351"/>
      <c r="E65" s="351"/>
      <c r="F65" s="351"/>
      <c r="G65" s="351"/>
      <c r="H65" s="351"/>
      <c r="K65" s="78"/>
      <c r="L65" s="78"/>
    </row>
    <row r="66" spans="1:24" ht="14.15" customHeight="1">
      <c r="A66" s="20"/>
      <c r="B66" s="623"/>
      <c r="C66" s="623"/>
      <c r="D66" s="623"/>
      <c r="E66" s="623"/>
      <c r="F66" s="623"/>
      <c r="G66" s="623"/>
      <c r="H66" s="623"/>
      <c r="I66" s="623"/>
      <c r="J66" s="623"/>
      <c r="K66" s="623"/>
      <c r="L66" s="623"/>
      <c r="M66" s="623"/>
      <c r="N66" s="352"/>
      <c r="O66" s="352"/>
      <c r="P66" s="352"/>
      <c r="Q66" s="348"/>
      <c r="R66" s="348"/>
      <c r="S66" s="348"/>
      <c r="T66" s="348"/>
      <c r="U66" s="348"/>
      <c r="V66" s="348"/>
      <c r="W66" s="348"/>
      <c r="X66" s="78"/>
    </row>
    <row r="67" spans="1:24" ht="14.15" customHeight="1">
      <c r="A67" s="20"/>
      <c r="B67" s="623"/>
      <c r="C67" s="623"/>
      <c r="D67" s="623"/>
      <c r="E67" s="623"/>
      <c r="F67" s="623"/>
      <c r="G67" s="623"/>
      <c r="H67" s="623"/>
      <c r="I67" s="623"/>
      <c r="J67" s="623"/>
      <c r="K67" s="623"/>
      <c r="L67" s="623"/>
      <c r="M67" s="623"/>
      <c r="N67" s="352"/>
      <c r="O67" s="352"/>
      <c r="P67" s="352"/>
      <c r="S67" s="349"/>
      <c r="T67" s="349"/>
      <c r="U67" s="349"/>
      <c r="V67" s="349"/>
      <c r="W67" s="349"/>
    </row>
    <row r="68" spans="1:24" ht="14.5" customHeight="1" thickBot="1">
      <c r="A68" s="20"/>
      <c r="B68" s="624"/>
      <c r="C68" s="624"/>
      <c r="D68" s="624"/>
      <c r="E68" s="624"/>
      <c r="F68" s="624"/>
      <c r="G68" s="624"/>
      <c r="H68" s="624"/>
      <c r="I68" s="624"/>
      <c r="J68" s="624"/>
      <c r="K68" s="624"/>
      <c r="L68" s="624"/>
      <c r="M68" s="624"/>
      <c r="N68" s="352"/>
      <c r="O68" s="352"/>
      <c r="P68" s="352"/>
    </row>
    <row r="69" spans="1:24">
      <c r="A69" s="20"/>
      <c r="Q69" s="617"/>
      <c r="R69" s="617"/>
      <c r="S69" s="617"/>
      <c r="T69" s="141"/>
      <c r="U69" s="141"/>
      <c r="V69" s="141"/>
      <c r="W69" s="141"/>
    </row>
    <row r="70" spans="1:24">
      <c r="A70" s="20"/>
      <c r="Q70" s="141"/>
      <c r="R70" s="617"/>
      <c r="S70" s="617"/>
      <c r="T70" s="141"/>
      <c r="U70" s="141"/>
      <c r="V70" s="141"/>
      <c r="W70" s="141"/>
    </row>
    <row r="71" spans="1:24">
      <c r="A71" s="20"/>
      <c r="Q71" s="8"/>
      <c r="R71" s="8"/>
      <c r="S71" s="8"/>
      <c r="T71" s="8"/>
      <c r="U71" s="8"/>
      <c r="V71" s="8"/>
      <c r="W71" s="8"/>
    </row>
    <row r="72" spans="1:24">
      <c r="A72" s="2"/>
      <c r="L72" s="2"/>
      <c r="M72" s="2"/>
      <c r="N72" s="2"/>
      <c r="O72" s="2"/>
      <c r="P72" s="2"/>
      <c r="Q72" s="9"/>
      <c r="R72" s="9"/>
      <c r="S72" s="9"/>
      <c r="T72" s="9"/>
      <c r="U72" s="9"/>
      <c r="V72" s="9"/>
      <c r="W72" s="9"/>
    </row>
    <row r="73" spans="1:24">
      <c r="A73" s="2"/>
      <c r="L73" s="2"/>
      <c r="M73" s="2"/>
      <c r="N73" s="2"/>
      <c r="O73" s="2"/>
      <c r="P73" s="2"/>
      <c r="Q73" s="9"/>
      <c r="R73" s="77"/>
      <c r="S73" s="77"/>
      <c r="T73" s="77"/>
      <c r="U73" s="77"/>
      <c r="V73" s="77"/>
      <c r="W73" s="77"/>
    </row>
    <row r="74" spans="1:24">
      <c r="A74" s="2"/>
    </row>
    <row r="75" spans="1:24">
      <c r="A75" s="2"/>
    </row>
    <row r="76" spans="1:24">
      <c r="A76" s="2"/>
      <c r="Q76" s="2"/>
      <c r="R76" s="2"/>
    </row>
    <row r="77" spans="1:24">
      <c r="A77" s="2"/>
    </row>
    <row r="78" spans="1:24">
      <c r="A78" s="2"/>
    </row>
    <row r="79" spans="1:24">
      <c r="A79" s="2"/>
    </row>
    <row r="80" spans="1:24">
      <c r="A80" s="2"/>
      <c r="B80" s="22"/>
      <c r="C80" s="22"/>
      <c r="D80" s="22"/>
      <c r="E80" s="22"/>
      <c r="F80" s="22"/>
      <c r="G80" s="22"/>
      <c r="H80" s="22"/>
    </row>
    <row r="81" spans="1:16">
      <c r="A81" s="2"/>
      <c r="B81" s="22"/>
      <c r="C81" s="22"/>
      <c r="D81" s="22"/>
      <c r="E81" s="22"/>
      <c r="F81" s="22"/>
      <c r="G81" s="22"/>
      <c r="H81" s="22"/>
    </row>
    <row r="82" spans="1:16">
      <c r="A82" s="2"/>
      <c r="B82" s="22"/>
      <c r="C82" s="22"/>
      <c r="D82" s="22"/>
      <c r="E82" s="22"/>
      <c r="F82" s="22"/>
      <c r="G82" s="22"/>
      <c r="H82" s="22"/>
    </row>
    <row r="83" spans="1:16">
      <c r="A83" s="2"/>
      <c r="B83" s="22"/>
      <c r="C83" s="22"/>
      <c r="D83" s="22"/>
      <c r="E83" s="22"/>
      <c r="F83" s="22"/>
      <c r="G83" s="22"/>
      <c r="H83" s="22"/>
    </row>
    <row r="84" spans="1:16">
      <c r="A84" s="2"/>
    </row>
    <row r="85" spans="1:16">
      <c r="A85" s="2"/>
    </row>
    <row r="86" spans="1:16">
      <c r="A86" s="2"/>
      <c r="B86" s="22"/>
      <c r="C86" s="22"/>
      <c r="D86" s="22"/>
      <c r="E86" s="22"/>
      <c r="F86" s="22"/>
      <c r="G86" s="22"/>
      <c r="H86" s="22"/>
    </row>
    <row r="87" spans="1:16">
      <c r="A87" s="2"/>
      <c r="B87" s="22"/>
      <c r="C87" s="22"/>
      <c r="D87" s="22"/>
      <c r="E87" s="22"/>
      <c r="F87" s="22"/>
      <c r="G87" s="22"/>
      <c r="H87" s="22"/>
    </row>
    <row r="88" spans="1:16">
      <c r="A88" s="2"/>
      <c r="B88" s="22"/>
      <c r="C88" s="22"/>
      <c r="D88" s="22"/>
      <c r="E88" s="22"/>
      <c r="F88" s="22"/>
      <c r="G88" s="22"/>
      <c r="H88" s="22"/>
    </row>
    <row r="89" spans="1:16">
      <c r="A89" s="2"/>
      <c r="C89" s="22"/>
      <c r="D89" s="22"/>
      <c r="E89" s="22"/>
      <c r="F89" s="22"/>
      <c r="G89" s="22"/>
      <c r="H89" s="22"/>
    </row>
    <row r="90" spans="1:16">
      <c r="A90" s="2"/>
      <c r="B90" s="2"/>
      <c r="C90" s="2"/>
      <c r="D90" s="2"/>
      <c r="E90" s="2"/>
      <c r="F90" s="2"/>
      <c r="G90" s="2"/>
      <c r="H90" s="2"/>
      <c r="I90" s="2"/>
      <c r="J90" s="2"/>
      <c r="K90" s="2"/>
      <c r="L90" s="2"/>
      <c r="M90" s="2"/>
      <c r="N90" s="2"/>
      <c r="O90" s="2"/>
      <c r="P90" s="2"/>
    </row>
    <row r="91" spans="1:16">
      <c r="A91" s="2"/>
      <c r="B91" s="2"/>
      <c r="C91" s="2"/>
      <c r="D91" s="2"/>
      <c r="E91" s="2"/>
      <c r="F91" s="2"/>
      <c r="G91" s="2"/>
      <c r="H91" s="2"/>
      <c r="I91" s="2"/>
      <c r="J91" s="2"/>
      <c r="K91" s="2"/>
      <c r="L91" s="2"/>
      <c r="M91" s="2"/>
      <c r="N91" s="2"/>
      <c r="O91" s="2"/>
      <c r="P91" s="2"/>
    </row>
    <row r="92" spans="1:16">
      <c r="A92" s="2"/>
      <c r="B92" s="2"/>
      <c r="C92" s="2"/>
      <c r="D92" s="2"/>
      <c r="E92" s="2"/>
      <c r="F92" s="2"/>
      <c r="G92" s="2"/>
      <c r="H92" s="2"/>
      <c r="I92" s="2"/>
      <c r="J92" s="2"/>
      <c r="K92" s="2"/>
      <c r="L92" s="2"/>
      <c r="M92" s="2"/>
      <c r="N92" s="2"/>
      <c r="O92" s="2"/>
      <c r="P92" s="2"/>
    </row>
    <row r="93" spans="1:16">
      <c r="A93" s="2"/>
      <c r="B93" s="2"/>
      <c r="C93" s="2"/>
      <c r="D93" s="2"/>
      <c r="E93" s="2"/>
      <c r="F93" s="2"/>
      <c r="G93" s="2"/>
      <c r="H93" s="2"/>
      <c r="I93" s="2"/>
      <c r="J93" s="2"/>
      <c r="K93" s="2"/>
      <c r="L93" s="2"/>
      <c r="M93" s="2"/>
      <c r="N93" s="2"/>
      <c r="O93" s="2"/>
      <c r="P93" s="2"/>
    </row>
    <row r="94" spans="1:16">
      <c r="A94" s="2"/>
      <c r="B94" s="2"/>
      <c r="C94" s="2"/>
      <c r="D94" s="2"/>
      <c r="E94" s="2"/>
      <c r="F94" s="2"/>
      <c r="G94" s="2"/>
      <c r="H94" s="2"/>
      <c r="I94" s="2"/>
      <c r="J94" s="2"/>
      <c r="K94" s="2"/>
      <c r="L94" s="2"/>
      <c r="M94" s="2"/>
      <c r="N94" s="2"/>
      <c r="O94" s="2"/>
      <c r="P94" s="2"/>
    </row>
    <row r="95" spans="1:16">
      <c r="A95" s="2"/>
      <c r="B95" s="2"/>
      <c r="C95" s="2"/>
      <c r="D95" s="2"/>
      <c r="E95" s="2"/>
      <c r="F95" s="2"/>
      <c r="G95" s="2"/>
      <c r="H95" s="2"/>
      <c r="I95" s="2"/>
      <c r="J95" s="2"/>
      <c r="K95" s="2"/>
      <c r="L95" s="2"/>
      <c r="M95" s="2"/>
      <c r="N95" s="2"/>
      <c r="O95" s="2"/>
      <c r="P95" s="2"/>
    </row>
    <row r="96" spans="1:16">
      <c r="A96" s="2"/>
      <c r="B96" s="2"/>
      <c r="C96" s="2"/>
      <c r="D96" s="2"/>
      <c r="E96" s="2"/>
      <c r="F96" s="2"/>
      <c r="G96" s="2"/>
      <c r="H96" s="2"/>
      <c r="I96" s="2"/>
      <c r="J96" s="2"/>
      <c r="K96" s="2"/>
      <c r="L96" s="2"/>
      <c r="M96" s="2"/>
      <c r="N96" s="2"/>
      <c r="O96" s="2"/>
      <c r="P96" s="2"/>
    </row>
    <row r="97" spans="1:16">
      <c r="A97" s="2"/>
      <c r="B97" s="2"/>
      <c r="C97" s="2"/>
      <c r="D97" s="2"/>
      <c r="E97" s="2"/>
      <c r="F97" s="2"/>
      <c r="G97" s="2"/>
      <c r="H97" s="2"/>
      <c r="I97" s="2"/>
      <c r="J97" s="2"/>
      <c r="K97" s="2"/>
      <c r="L97" s="2"/>
      <c r="M97" s="2"/>
      <c r="N97" s="2"/>
      <c r="O97" s="2"/>
      <c r="P97" s="2"/>
    </row>
    <row r="98" spans="1:16">
      <c r="A98" s="2"/>
      <c r="B98" s="2"/>
      <c r="C98" s="2"/>
      <c r="D98" s="2"/>
      <c r="E98" s="2"/>
      <c r="F98" s="2"/>
      <c r="G98" s="2"/>
      <c r="H98" s="2"/>
      <c r="I98" s="2"/>
      <c r="J98" s="2"/>
      <c r="K98" s="2"/>
      <c r="L98" s="2"/>
      <c r="M98" s="2"/>
      <c r="N98" s="2"/>
      <c r="O98" s="2"/>
      <c r="P98" s="2"/>
    </row>
    <row r="99" spans="1:16">
      <c r="A99" s="2"/>
      <c r="B99" s="2"/>
      <c r="C99" s="2"/>
      <c r="D99" s="2"/>
      <c r="E99" s="2"/>
      <c r="F99" s="2"/>
      <c r="G99" s="2"/>
      <c r="H99" s="2"/>
      <c r="I99" s="2"/>
      <c r="J99" s="2"/>
      <c r="K99" s="2"/>
      <c r="L99" s="2"/>
      <c r="M99" s="2"/>
      <c r="N99" s="2"/>
      <c r="O99" s="2"/>
      <c r="P99" s="2"/>
    </row>
    <row r="100" spans="1:16">
      <c r="A100" s="2"/>
    </row>
    <row r="101" spans="1:16">
      <c r="A101" s="2"/>
    </row>
  </sheetData>
  <mergeCells count="14">
    <mergeCell ref="B38:D38"/>
    <mergeCell ref="J46:M47"/>
    <mergeCell ref="Q69:S69"/>
    <mergeCell ref="R70:S70"/>
    <mergeCell ref="R46:S46"/>
    <mergeCell ref="R58:S58"/>
    <mergeCell ref="R59:S59"/>
    <mergeCell ref="B66:M68"/>
    <mergeCell ref="R37:S37"/>
    <mergeCell ref="S5:X5"/>
    <mergeCell ref="R13:S13"/>
    <mergeCell ref="J15:M16"/>
    <mergeCell ref="B16:E17"/>
    <mergeCell ref="J23:M24"/>
  </mergeCells>
  <printOptions horizontalCentered="1" verticalCentered="1"/>
  <pageMargins left="0.23622047244094491" right="0.23622047244094491" top="0.74803149606299213" bottom="0.74803149606299213" header="0.31496062992125984" footer="0.31496062992125984"/>
  <pageSetup paperSize="9" scale="62" orientation="portrait" r:id="rId1"/>
  <headerFooter differentFirst="1">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91502-7BDD-4D89-A40B-63DD6CDADAE8}">
  <dimension ref="B2:S13"/>
  <sheetViews>
    <sheetView showGridLines="0" workbookViewId="0"/>
  </sheetViews>
  <sheetFormatPr defaultRowHeight="14.5"/>
  <sheetData>
    <row r="2" spans="2:19" ht="15.5">
      <c r="B2" s="316" t="s">
        <v>143</v>
      </c>
      <c r="C2" s="316"/>
      <c r="D2" s="316"/>
      <c r="E2" s="316"/>
      <c r="F2" s="316"/>
      <c r="G2" s="316"/>
      <c r="H2" s="316"/>
      <c r="I2" s="316"/>
      <c r="J2" s="2"/>
      <c r="K2" s="2"/>
      <c r="L2" s="2"/>
      <c r="M2" s="2"/>
      <c r="N2" s="2"/>
      <c r="O2" s="2"/>
      <c r="P2" s="2"/>
      <c r="Q2" s="2"/>
      <c r="R2" s="3"/>
      <c r="S2" s="3"/>
    </row>
    <row r="3" spans="2:19" ht="16" thickBot="1">
      <c r="B3" s="317"/>
      <c r="C3" s="317"/>
      <c r="D3" s="317"/>
      <c r="E3" s="317"/>
      <c r="F3" s="317"/>
      <c r="G3" s="317"/>
      <c r="H3" s="317"/>
      <c r="I3" s="317"/>
      <c r="J3" s="4"/>
      <c r="K3" s="4"/>
      <c r="L3" s="4"/>
      <c r="M3" s="4"/>
      <c r="N3" s="4"/>
      <c r="O3" s="4"/>
      <c r="P3" s="4"/>
      <c r="Q3" s="4"/>
      <c r="R3" s="3"/>
      <c r="S3" s="3"/>
    </row>
    <row r="6" spans="2:19">
      <c r="E6" s="178"/>
      <c r="F6" s="1"/>
      <c r="G6" s="1"/>
      <c r="H6" s="178"/>
      <c r="I6" s="1"/>
      <c r="J6" s="178"/>
      <c r="K6" s="22"/>
      <c r="L6" s="178"/>
    </row>
    <row r="7" spans="2:19">
      <c r="E7" s="17"/>
      <c r="F7" s="1"/>
      <c r="G7" s="1"/>
      <c r="H7" s="17"/>
      <c r="I7" s="1"/>
      <c r="J7" s="17"/>
      <c r="K7" s="22"/>
      <c r="L7" s="17"/>
    </row>
    <row r="8" spans="2:19">
      <c r="E8" s="490"/>
      <c r="F8" s="522"/>
      <c r="G8" s="1"/>
      <c r="H8" s="17"/>
      <c r="I8" s="1"/>
      <c r="J8" s="490"/>
      <c r="K8" s="22"/>
      <c r="L8" s="17"/>
    </row>
    <row r="9" spans="2:19">
      <c r="E9" s="490"/>
      <c r="F9" s="522"/>
      <c r="G9" s="1"/>
      <c r="H9" s="17"/>
      <c r="I9" s="166"/>
      <c r="J9" s="490"/>
      <c r="K9" s="22"/>
      <c r="L9" s="17"/>
    </row>
    <row r="10" spans="2:19">
      <c r="E10" s="17"/>
      <c r="F10" s="36"/>
      <c r="G10" s="1"/>
      <c r="H10" s="17"/>
      <c r="I10" s="1"/>
      <c r="J10" s="17"/>
      <c r="K10" s="22"/>
      <c r="L10" s="17"/>
    </row>
    <row r="11" spans="2:19">
      <c r="E11" s="178"/>
      <c r="F11" s="36"/>
      <c r="G11" s="1"/>
      <c r="H11" s="178"/>
      <c r="I11" s="1"/>
      <c r="J11" s="178"/>
      <c r="K11" s="22"/>
      <c r="L11" s="178"/>
    </row>
    <row r="12" spans="2:19">
      <c r="E12" s="17"/>
      <c r="F12" s="1"/>
      <c r="G12" s="1"/>
      <c r="H12" s="17"/>
      <c r="I12" s="1"/>
      <c r="J12" s="17"/>
      <c r="K12" s="22"/>
      <c r="L12" s="17"/>
    </row>
    <row r="13" spans="2:19">
      <c r="E13" s="17"/>
      <c r="F13" s="491"/>
      <c r="G13" s="491"/>
      <c r="H13" s="17"/>
      <c r="I13" s="491"/>
      <c r="J13" s="17"/>
      <c r="K13" s="22"/>
      <c r="L13" s="1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F78D-6EA1-4403-ADC4-2010EE309598}">
  <sheetPr>
    <pageSetUpPr fitToPage="1"/>
  </sheetPr>
  <dimension ref="C1:AI50"/>
  <sheetViews>
    <sheetView showGridLines="0" zoomScaleNormal="100" workbookViewId="0">
      <selection activeCell="O8" sqref="O8"/>
    </sheetView>
  </sheetViews>
  <sheetFormatPr defaultColWidth="11.453125" defaultRowHeight="14"/>
  <cols>
    <col min="1" max="1" width="11.453125" style="1"/>
    <col min="2" max="2" width="4.26953125" style="1" customWidth="1"/>
    <col min="3" max="3" width="45.7265625" style="1" bestFit="1" customWidth="1"/>
    <col min="4" max="4" width="0.81640625" style="40" customWidth="1"/>
    <col min="5" max="5" width="11.453125" style="1" bestFit="1" customWidth="1"/>
    <col min="6" max="6" width="0" style="1" hidden="1" customWidth="1"/>
    <col min="7" max="7" width="0.81640625" style="1" customWidth="1"/>
    <col min="8" max="8" width="11.453125" style="1"/>
    <col min="9" max="9" width="0.81640625" style="1" customWidth="1"/>
    <col min="10" max="10" width="9.1796875" style="1" customWidth="1"/>
    <col min="11" max="11" width="0.81640625" style="1" customWidth="1"/>
    <col min="12" max="16384" width="11.453125" style="1"/>
  </cols>
  <sheetData>
    <row r="1" spans="3:35" s="22" customFormat="1">
      <c r="D1" s="147"/>
      <c r="L1" s="2"/>
      <c r="M1" s="2"/>
      <c r="N1" s="2"/>
      <c r="O1" s="2"/>
      <c r="P1" s="2"/>
      <c r="Q1" s="2"/>
      <c r="R1" s="2"/>
      <c r="S1" s="2"/>
      <c r="T1" s="2"/>
      <c r="U1" s="1"/>
      <c r="V1" s="1"/>
      <c r="W1" s="1"/>
      <c r="X1" s="1"/>
      <c r="Y1" s="1"/>
      <c r="Z1" s="1"/>
      <c r="AA1" s="1"/>
      <c r="AB1" s="1"/>
      <c r="AC1" s="1"/>
      <c r="AD1" s="1"/>
      <c r="AE1" s="1"/>
      <c r="AF1" s="1"/>
      <c r="AG1" s="1"/>
      <c r="AH1" s="1"/>
      <c r="AI1" s="1"/>
    </row>
    <row r="2" spans="3:35" s="22" customFormat="1" ht="14.25" customHeight="1">
      <c r="C2" s="73" t="s">
        <v>138</v>
      </c>
      <c r="D2" s="73"/>
      <c r="E2" s="73"/>
      <c r="F2" s="73"/>
      <c r="G2" s="73"/>
      <c r="H2" s="73"/>
      <c r="I2" s="73"/>
      <c r="J2" s="73"/>
      <c r="K2" s="1"/>
      <c r="L2" s="2"/>
      <c r="M2" s="2"/>
      <c r="N2" s="2"/>
      <c r="O2" s="2"/>
      <c r="P2" s="2"/>
      <c r="Q2" s="2"/>
      <c r="R2" s="2"/>
      <c r="S2" s="2"/>
      <c r="T2" s="2"/>
      <c r="U2" s="1"/>
      <c r="V2" s="1"/>
      <c r="W2" s="1"/>
      <c r="X2" s="1"/>
      <c r="Y2" s="1"/>
      <c r="Z2" s="1"/>
      <c r="AA2" s="1"/>
      <c r="AB2" s="1"/>
      <c r="AC2" s="1"/>
      <c r="AD2" s="1"/>
      <c r="AE2" s="1"/>
      <c r="AF2" s="1"/>
      <c r="AG2" s="1"/>
      <c r="AH2" s="1"/>
      <c r="AI2" s="1"/>
    </row>
    <row r="3" spans="3:35" s="22" customFormat="1" ht="15" customHeight="1" thickBot="1">
      <c r="C3" s="149"/>
      <c r="D3" s="149"/>
      <c r="E3" s="149"/>
      <c r="F3" s="149"/>
      <c r="G3" s="149"/>
      <c r="H3" s="149"/>
      <c r="I3" s="149"/>
      <c r="J3" s="149"/>
      <c r="K3" s="1"/>
      <c r="L3" s="2"/>
      <c r="M3" s="2"/>
      <c r="N3" s="2"/>
      <c r="O3" s="2"/>
      <c r="P3" s="2"/>
      <c r="Q3" s="2"/>
      <c r="R3" s="2"/>
      <c r="S3" s="2"/>
      <c r="T3" s="2"/>
      <c r="U3" s="2"/>
      <c r="V3" s="1"/>
      <c r="W3" s="1"/>
      <c r="X3" s="1"/>
      <c r="Y3" s="1"/>
      <c r="Z3" s="1"/>
      <c r="AA3" s="1"/>
      <c r="AB3" s="1"/>
      <c r="AC3" s="1"/>
      <c r="AD3" s="1"/>
      <c r="AE3" s="1"/>
      <c r="AF3" s="1"/>
      <c r="AG3" s="1"/>
      <c r="AH3" s="1"/>
      <c r="AI3" s="1"/>
    </row>
    <row r="4" spans="3:35">
      <c r="E4" s="151"/>
      <c r="F4" s="22"/>
      <c r="G4" s="22"/>
      <c r="H4" s="22"/>
      <c r="I4" s="22"/>
      <c r="J4" s="22"/>
      <c r="K4" s="22"/>
    </row>
    <row r="5" spans="3:35">
      <c r="C5" s="152" t="s">
        <v>51</v>
      </c>
      <c r="D5" s="153"/>
      <c r="E5" s="154" t="s">
        <v>112</v>
      </c>
      <c r="F5" s="155" t="s">
        <v>45</v>
      </c>
      <c r="H5" s="154" t="s">
        <v>113</v>
      </c>
      <c r="J5" s="154" t="s">
        <v>35</v>
      </c>
      <c r="K5" s="22"/>
      <c r="L5" s="154" t="s">
        <v>36</v>
      </c>
    </row>
    <row r="6" spans="3:35">
      <c r="C6" s="245" t="s">
        <v>26</v>
      </c>
      <c r="D6" s="158"/>
      <c r="E6" s="246">
        <v>92.4</v>
      </c>
      <c r="F6" s="246">
        <v>0</v>
      </c>
      <c r="G6" s="246"/>
      <c r="H6" s="246">
        <v>88.4</v>
      </c>
      <c r="I6" s="246"/>
      <c r="J6" s="246">
        <v>90.7</v>
      </c>
      <c r="K6" s="246"/>
      <c r="L6" s="246">
        <v>86.9</v>
      </c>
    </row>
    <row r="7" spans="3:35">
      <c r="C7" s="241" t="s">
        <v>49</v>
      </c>
      <c r="D7" s="163"/>
      <c r="E7" s="246">
        <v>67.2</v>
      </c>
      <c r="F7" s="159">
        <v>0</v>
      </c>
      <c r="H7" s="247">
        <v>63.7</v>
      </c>
      <c r="J7" s="247">
        <v>66.400000000000006</v>
      </c>
      <c r="K7" s="22"/>
      <c r="L7" s="247">
        <v>62.2</v>
      </c>
    </row>
    <row r="8" spans="3:35" ht="14.5">
      <c r="C8" s="242" t="s">
        <v>46</v>
      </c>
      <c r="E8" s="248">
        <v>3.3</v>
      </c>
      <c r="F8" s="164">
        <v>0</v>
      </c>
      <c r="H8" s="247">
        <v>2</v>
      </c>
      <c r="I8" s="166"/>
      <c r="J8" s="248">
        <v>2.8</v>
      </c>
      <c r="K8" s="22"/>
      <c r="L8" s="247">
        <v>1.6</v>
      </c>
    </row>
    <row r="9" spans="3:35">
      <c r="C9" s="241" t="s">
        <v>24</v>
      </c>
      <c r="E9" s="247">
        <v>3.3</v>
      </c>
      <c r="F9" s="167">
        <v>0</v>
      </c>
      <c r="H9" s="247">
        <v>3.3</v>
      </c>
      <c r="J9" s="247">
        <v>3.3</v>
      </c>
      <c r="K9" s="22"/>
      <c r="L9" s="247">
        <v>3.3</v>
      </c>
    </row>
    <row r="10" spans="3:35">
      <c r="C10" s="243" t="s">
        <v>37</v>
      </c>
      <c r="E10" s="246">
        <v>70.5</v>
      </c>
      <c r="F10" s="167">
        <v>0</v>
      </c>
      <c r="H10" s="246">
        <v>67</v>
      </c>
      <c r="J10" s="246">
        <v>69.7</v>
      </c>
      <c r="K10" s="22"/>
      <c r="L10" s="246">
        <v>65.5</v>
      </c>
    </row>
    <row r="11" spans="3:35">
      <c r="C11" s="241" t="s">
        <v>50</v>
      </c>
      <c r="E11" s="247">
        <v>21.8</v>
      </c>
      <c r="F11" s="169">
        <v>0</v>
      </c>
      <c r="H11" s="247">
        <v>21.4</v>
      </c>
      <c r="J11" s="247">
        <v>21</v>
      </c>
      <c r="K11" s="22"/>
      <c r="L11" s="247">
        <v>21.4</v>
      </c>
    </row>
    <row r="12" spans="3:35" ht="14.5">
      <c r="C12" s="244" t="s">
        <v>48</v>
      </c>
      <c r="E12" s="249">
        <v>10.4</v>
      </c>
      <c r="F12" s="419">
        <v>0</v>
      </c>
      <c r="G12" s="420"/>
      <c r="H12" s="249">
        <v>9.8000000000000007</v>
      </c>
      <c r="I12" s="420"/>
      <c r="J12" s="249">
        <v>9.6</v>
      </c>
      <c r="K12" s="421"/>
      <c r="L12" s="249">
        <v>9.8000000000000007</v>
      </c>
    </row>
    <row r="13" spans="3:35">
      <c r="E13" s="174"/>
      <c r="J13" s="174"/>
      <c r="K13" s="22"/>
    </row>
    <row r="14" spans="3:35">
      <c r="E14" s="174"/>
      <c r="J14" s="174"/>
      <c r="K14" s="22"/>
    </row>
    <row r="15" spans="3:35">
      <c r="C15" s="157" t="s">
        <v>53</v>
      </c>
      <c r="D15" s="153"/>
      <c r="E15" s="154" t="str">
        <f>E5</f>
        <v>Q2 2025</v>
      </c>
      <c r="F15" s="155" t="s">
        <v>45</v>
      </c>
      <c r="H15" s="154" t="str">
        <f>H5</f>
        <v>Q2 2024</v>
      </c>
      <c r="J15" s="154" t="s">
        <v>35</v>
      </c>
      <c r="K15" s="22"/>
      <c r="L15" s="154" t="s">
        <v>36</v>
      </c>
    </row>
    <row r="16" spans="3:35">
      <c r="C16" s="253" t="s">
        <v>31</v>
      </c>
      <c r="D16" s="158"/>
      <c r="E16" s="246">
        <v>51.4</v>
      </c>
      <c r="F16" s="246">
        <v>0</v>
      </c>
      <c r="G16" s="246"/>
      <c r="H16" s="246">
        <v>51.7</v>
      </c>
      <c r="I16" s="246"/>
      <c r="J16" s="246">
        <v>50.2</v>
      </c>
      <c r="K16" s="246"/>
      <c r="L16" s="246">
        <v>50.2</v>
      </c>
    </row>
    <row r="17" spans="3:12">
      <c r="C17" s="241" t="s">
        <v>49</v>
      </c>
      <c r="D17" s="163"/>
      <c r="E17" s="247">
        <v>39.299999999999997</v>
      </c>
      <c r="F17" s="179">
        <v>0</v>
      </c>
      <c r="G17" s="17"/>
      <c r="H17" s="247">
        <v>38.6</v>
      </c>
      <c r="J17" s="247">
        <v>35.200000000000003</v>
      </c>
      <c r="K17" s="22"/>
      <c r="L17" s="247">
        <v>35</v>
      </c>
    </row>
    <row r="18" spans="3:12">
      <c r="C18" s="241" t="s">
        <v>24</v>
      </c>
      <c r="E18" s="247">
        <v>5</v>
      </c>
      <c r="F18" s="179">
        <v>0</v>
      </c>
      <c r="G18" s="17"/>
      <c r="H18" s="247">
        <v>5.6</v>
      </c>
      <c r="J18" s="247">
        <v>7.1</v>
      </c>
      <c r="K18" s="22"/>
      <c r="L18" s="247">
        <v>6.6</v>
      </c>
    </row>
    <row r="19" spans="3:12">
      <c r="C19" s="243" t="s">
        <v>38</v>
      </c>
      <c r="E19" s="246">
        <v>44.3</v>
      </c>
      <c r="F19" s="179">
        <v>0</v>
      </c>
      <c r="G19" s="17"/>
      <c r="H19" s="246">
        <v>44.3</v>
      </c>
      <c r="J19" s="246">
        <v>42.3</v>
      </c>
      <c r="K19" s="22"/>
      <c r="L19" s="246">
        <v>41.6</v>
      </c>
    </row>
    <row r="20" spans="3:12">
      <c r="C20" s="254" t="s">
        <v>50</v>
      </c>
      <c r="E20" s="249">
        <v>7.1</v>
      </c>
      <c r="F20" s="180">
        <v>0</v>
      </c>
      <c r="G20" s="17"/>
      <c r="H20" s="249">
        <v>7.4</v>
      </c>
      <c r="J20" s="249">
        <v>7.9</v>
      </c>
      <c r="K20" s="22"/>
      <c r="L20" s="249">
        <v>8.6</v>
      </c>
    </row>
    <row r="21" spans="3:12">
      <c r="C21" s="181"/>
      <c r="D21" s="163"/>
      <c r="E21" s="65"/>
      <c r="F21" s="65"/>
      <c r="G21" s="65"/>
      <c r="H21" s="65"/>
      <c r="J21" s="65"/>
      <c r="K21" s="22"/>
      <c r="L21" s="65"/>
    </row>
    <row r="22" spans="3:12">
      <c r="E22" s="184"/>
      <c r="F22" s="185"/>
      <c r="J22" s="184"/>
      <c r="K22" s="22"/>
    </row>
    <row r="23" spans="3:12">
      <c r="C23" s="187" t="s">
        <v>47</v>
      </c>
      <c r="D23" s="153"/>
      <c r="E23" s="188" t="str">
        <f>E15</f>
        <v>Q2 2025</v>
      </c>
      <c r="F23" s="189" t="s">
        <v>45</v>
      </c>
      <c r="H23" s="188" t="str">
        <f>H15</f>
        <v>Q2 2024</v>
      </c>
      <c r="J23" s="188" t="s">
        <v>35</v>
      </c>
      <c r="K23" s="22"/>
      <c r="L23" s="188" t="s">
        <v>36</v>
      </c>
    </row>
    <row r="24" spans="3:12">
      <c r="C24" s="253" t="s">
        <v>33</v>
      </c>
      <c r="D24" s="158"/>
      <c r="E24" s="246">
        <v>114.3</v>
      </c>
      <c r="F24" s="246">
        <v>0</v>
      </c>
      <c r="G24" s="246"/>
      <c r="H24" s="246">
        <v>113</v>
      </c>
      <c r="I24" s="246"/>
      <c r="J24" s="246">
        <v>117.1</v>
      </c>
      <c r="K24" s="246"/>
      <c r="L24" s="246">
        <v>115.7</v>
      </c>
    </row>
    <row r="25" spans="3:12">
      <c r="C25" s="255" t="s">
        <v>0</v>
      </c>
      <c r="D25" s="158"/>
      <c r="E25" s="247">
        <v>49.5</v>
      </c>
      <c r="F25" s="159">
        <v>0</v>
      </c>
      <c r="H25" s="247">
        <v>49</v>
      </c>
      <c r="J25" s="247">
        <v>51.8</v>
      </c>
      <c r="K25" s="22"/>
      <c r="L25" s="247">
        <v>51.4</v>
      </c>
    </row>
    <row r="26" spans="3:12">
      <c r="C26" s="255" t="s">
        <v>54</v>
      </c>
      <c r="D26" s="158"/>
      <c r="E26" s="247">
        <v>35.200000000000003</v>
      </c>
      <c r="F26" s="159">
        <v>0</v>
      </c>
      <c r="H26" s="247">
        <v>34.200000000000003</v>
      </c>
      <c r="J26" s="247">
        <v>34.4</v>
      </c>
      <c r="K26" s="22"/>
      <c r="L26" s="247">
        <v>33.4</v>
      </c>
    </row>
    <row r="27" spans="3:12">
      <c r="C27" s="255" t="s">
        <v>55</v>
      </c>
      <c r="D27" s="158"/>
      <c r="E27" s="247">
        <v>29.5</v>
      </c>
      <c r="F27" s="159">
        <v>0</v>
      </c>
      <c r="H27" s="247">
        <v>29.9</v>
      </c>
      <c r="J27" s="247">
        <v>31</v>
      </c>
      <c r="K27" s="22"/>
      <c r="L27" s="247">
        <v>30.9</v>
      </c>
    </row>
    <row r="28" spans="3:12" ht="15.65" customHeight="1">
      <c r="C28" s="243" t="s">
        <v>56</v>
      </c>
      <c r="D28" s="163"/>
      <c r="E28" s="246">
        <v>68.900000000000006</v>
      </c>
      <c r="F28" s="422">
        <v>0</v>
      </c>
      <c r="G28" s="423"/>
      <c r="H28" s="246">
        <v>68.2</v>
      </c>
      <c r="J28" s="246">
        <v>68.599999999999994</v>
      </c>
      <c r="K28" s="22"/>
      <c r="L28" s="246">
        <v>68.099999999999994</v>
      </c>
    </row>
    <row r="29" spans="3:12" ht="15.65" customHeight="1">
      <c r="C29" s="241" t="s">
        <v>0</v>
      </c>
      <c r="D29" s="163"/>
      <c r="E29" s="247">
        <v>31.2</v>
      </c>
      <c r="F29" s="193">
        <v>0</v>
      </c>
      <c r="G29" s="193"/>
      <c r="H29" s="247">
        <v>31.1</v>
      </c>
      <c r="J29" s="247">
        <v>31.1</v>
      </c>
      <c r="K29" s="22"/>
      <c r="L29" s="247">
        <v>31.1</v>
      </c>
    </row>
    <row r="30" spans="3:12" ht="15.65" customHeight="1">
      <c r="C30" s="255" t="s">
        <v>54</v>
      </c>
      <c r="D30" s="163"/>
      <c r="E30" s="247">
        <v>12.7</v>
      </c>
      <c r="F30" s="193">
        <v>0</v>
      </c>
      <c r="G30" s="193"/>
      <c r="H30" s="247">
        <v>12.6</v>
      </c>
      <c r="J30" s="247">
        <v>12.7</v>
      </c>
      <c r="K30" s="22"/>
      <c r="L30" s="247">
        <v>12.6</v>
      </c>
    </row>
    <row r="31" spans="3:12" ht="15.65" customHeight="1">
      <c r="C31" s="254" t="s">
        <v>55</v>
      </c>
      <c r="E31" s="249">
        <v>25</v>
      </c>
      <c r="F31" s="180">
        <v>0</v>
      </c>
      <c r="G31" s="17"/>
      <c r="H31" s="249">
        <v>24.5</v>
      </c>
      <c r="J31" s="249">
        <v>24.9</v>
      </c>
      <c r="K31" s="22"/>
      <c r="L31" s="249">
        <v>24.4</v>
      </c>
    </row>
    <row r="32" spans="3:12">
      <c r="C32" s="194"/>
      <c r="E32" s="174"/>
      <c r="F32" s="36"/>
      <c r="J32" s="174"/>
      <c r="K32" s="22"/>
    </row>
    <row r="33" spans="3:12">
      <c r="C33" s="194"/>
      <c r="E33" s="174"/>
      <c r="J33" s="174"/>
      <c r="K33" s="22"/>
    </row>
    <row r="34" spans="3:12">
      <c r="C34" s="424" t="s">
        <v>57</v>
      </c>
      <c r="D34" s="153"/>
      <c r="E34" s="425" t="str">
        <f>E23</f>
        <v>Q2 2025</v>
      </c>
      <c r="F34" s="197" t="s">
        <v>45</v>
      </c>
      <c r="H34" s="425" t="str">
        <f>H23</f>
        <v>Q2 2024</v>
      </c>
      <c r="J34" s="425" t="s">
        <v>35</v>
      </c>
      <c r="K34" s="22"/>
      <c r="L34" s="425" t="s">
        <v>36</v>
      </c>
    </row>
    <row r="35" spans="3:12">
      <c r="C35" s="243" t="s">
        <v>58</v>
      </c>
      <c r="D35" s="158"/>
      <c r="E35" s="246">
        <v>28.2</v>
      </c>
      <c r="F35" s="246">
        <v>0</v>
      </c>
      <c r="G35" s="246"/>
      <c r="H35" s="246">
        <v>31.4</v>
      </c>
      <c r="I35" s="246"/>
      <c r="J35" s="246">
        <v>30.4</v>
      </c>
      <c r="K35" s="246"/>
      <c r="L35" s="246">
        <v>34.1</v>
      </c>
    </row>
    <row r="36" spans="3:12" ht="14.5">
      <c r="C36" s="242" t="s">
        <v>59</v>
      </c>
      <c r="D36" s="163"/>
      <c r="E36" s="246">
        <v>12.3</v>
      </c>
      <c r="F36" s="177">
        <v>0</v>
      </c>
      <c r="G36" s="178"/>
      <c r="H36" s="426">
        <v>15.3</v>
      </c>
      <c r="J36" s="246">
        <v>13.5</v>
      </c>
      <c r="K36" s="22"/>
      <c r="L36" s="426">
        <v>17.100000000000001</v>
      </c>
    </row>
    <row r="37" spans="3:12" ht="14.5">
      <c r="C37" s="242" t="s">
        <v>114</v>
      </c>
      <c r="D37" s="181"/>
      <c r="E37" s="247">
        <v>7.9</v>
      </c>
      <c r="F37" s="179">
        <v>0</v>
      </c>
      <c r="G37" s="17"/>
      <c r="H37" s="430">
        <v>7.9</v>
      </c>
      <c r="J37" s="247">
        <v>9.1</v>
      </c>
      <c r="K37" s="22"/>
      <c r="L37" s="430">
        <v>9.1999999999999993</v>
      </c>
    </row>
    <row r="38" spans="3:12" ht="14.5">
      <c r="C38" s="242" t="s">
        <v>60</v>
      </c>
      <c r="E38" s="246">
        <v>15.8</v>
      </c>
      <c r="F38" s="428">
        <v>0</v>
      </c>
      <c r="G38" s="178"/>
      <c r="H38" s="426">
        <v>16.100000000000001</v>
      </c>
      <c r="J38" s="246">
        <v>16.899999999999999</v>
      </c>
      <c r="K38" s="22"/>
      <c r="L38" s="426">
        <v>17</v>
      </c>
    </row>
    <row r="39" spans="3:12" ht="14.5">
      <c r="C39" s="242" t="s">
        <v>115</v>
      </c>
      <c r="D39" s="1"/>
      <c r="E39" s="247">
        <v>6.5</v>
      </c>
      <c r="F39" s="198">
        <v>0</v>
      </c>
      <c r="G39" s="17"/>
      <c r="H39" s="430">
        <v>6.2</v>
      </c>
      <c r="J39" s="247">
        <v>7.6</v>
      </c>
      <c r="K39" s="22"/>
      <c r="L39" s="430">
        <v>7.4</v>
      </c>
    </row>
    <row r="40" spans="3:12">
      <c r="C40" s="256" t="s">
        <v>61</v>
      </c>
      <c r="E40" s="246">
        <v>0.9</v>
      </c>
      <c r="F40" s="198">
        <v>0</v>
      </c>
      <c r="G40" s="17"/>
      <c r="H40" s="246">
        <v>1.1000000000000001</v>
      </c>
      <c r="J40" s="246">
        <v>2.5</v>
      </c>
      <c r="K40" s="22"/>
      <c r="L40" s="246">
        <v>2.8</v>
      </c>
    </row>
    <row r="41" spans="3:12" ht="14.5">
      <c r="C41" s="242" t="s">
        <v>59</v>
      </c>
      <c r="E41" s="247">
        <v>0.4</v>
      </c>
      <c r="F41" s="199">
        <v>0</v>
      </c>
      <c r="H41" s="430">
        <v>0.4</v>
      </c>
      <c r="J41" s="247">
        <v>1.4</v>
      </c>
      <c r="K41" s="22"/>
      <c r="L41" s="430">
        <v>1.7</v>
      </c>
    </row>
    <row r="42" spans="3:12" ht="14.5">
      <c r="C42" s="242" t="s">
        <v>114</v>
      </c>
      <c r="D42" s="1"/>
      <c r="E42" s="247">
        <v>0.2</v>
      </c>
      <c r="F42" s="159">
        <v>0</v>
      </c>
      <c r="H42" s="430">
        <v>0.3</v>
      </c>
      <c r="J42" s="247">
        <v>1.3</v>
      </c>
      <c r="K42" s="22"/>
      <c r="L42" s="430">
        <v>1.4</v>
      </c>
    </row>
    <row r="43" spans="3:12" ht="14.5">
      <c r="C43" s="242" t="s">
        <v>60</v>
      </c>
      <c r="E43" s="247">
        <v>0.5</v>
      </c>
      <c r="F43" s="202">
        <v>0</v>
      </c>
      <c r="G43" s="203"/>
      <c r="H43" s="247">
        <v>0.7</v>
      </c>
      <c r="I43" s="203"/>
      <c r="J43" s="247">
        <v>1.1000000000000001</v>
      </c>
      <c r="K43" s="22"/>
      <c r="L43" s="247">
        <v>1.2</v>
      </c>
    </row>
    <row r="44" spans="3:12" ht="14.5">
      <c r="C44" s="242" t="s">
        <v>115</v>
      </c>
      <c r="D44" s="1"/>
      <c r="E44" s="247">
        <v>0.2</v>
      </c>
      <c r="F44" s="491">
        <v>0</v>
      </c>
      <c r="G44" s="491"/>
      <c r="H44" s="247">
        <v>0.3</v>
      </c>
      <c r="I44" s="491"/>
      <c r="J44" s="247">
        <v>0.7</v>
      </c>
      <c r="K44" s="22"/>
      <c r="L44" s="247">
        <v>0.7</v>
      </c>
    </row>
    <row r="45" spans="3:12">
      <c r="C45" s="243" t="s">
        <v>62</v>
      </c>
      <c r="E45" s="246">
        <v>9.5</v>
      </c>
      <c r="F45" s="207">
        <v>0</v>
      </c>
      <c r="G45" s="276"/>
      <c r="H45" s="246">
        <v>9.6999999999999993</v>
      </c>
      <c r="I45" s="96"/>
      <c r="J45" s="246">
        <v>9.6</v>
      </c>
      <c r="K45" s="22"/>
      <c r="L45" s="246">
        <v>9.6</v>
      </c>
    </row>
    <row r="46" spans="3:12">
      <c r="C46" s="256" t="s">
        <v>63</v>
      </c>
      <c r="E46" s="257">
        <v>0.1</v>
      </c>
      <c r="F46" s="433">
        <v>0</v>
      </c>
      <c r="G46" s="433"/>
      <c r="H46" s="257">
        <v>0.1</v>
      </c>
      <c r="J46" s="257">
        <v>0.1</v>
      </c>
      <c r="K46" s="22"/>
      <c r="L46" s="257">
        <v>0.1</v>
      </c>
    </row>
    <row r="47" spans="3:12">
      <c r="C47" s="434"/>
    </row>
    <row r="48" spans="3:12" ht="22.5" customHeight="1">
      <c r="C48" s="614" t="s">
        <v>64</v>
      </c>
      <c r="D48" s="614"/>
      <c r="E48" s="614"/>
      <c r="F48" s="614"/>
      <c r="G48" s="614"/>
      <c r="H48" s="614"/>
    </row>
    <row r="50" spans="3:8" ht="36" customHeight="1">
      <c r="C50" s="613" t="s">
        <v>116</v>
      </c>
      <c r="D50" s="613"/>
      <c r="E50" s="613"/>
      <c r="F50" s="613"/>
      <c r="G50" s="613"/>
      <c r="H50" s="613"/>
    </row>
  </sheetData>
  <mergeCells count="2">
    <mergeCell ref="C48:H48"/>
    <mergeCell ref="C50:H50"/>
  </mergeCells>
  <printOptions horizontalCentered="1" verticalCentered="1"/>
  <pageMargins left="0.23622047244094491" right="0.23622047244094491" top="0.74803149606299213" bottom="0.74803149606299213" header="0.31496062992125984" footer="0.31496062992125984"/>
  <pageSetup paperSize="9" scale="77" orientation="portrait"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B5CE-C5EF-422C-9535-DF98C85DE944}">
  <sheetPr>
    <pageSetUpPr fitToPage="1"/>
  </sheetPr>
  <dimension ref="C2:BM104"/>
  <sheetViews>
    <sheetView showGridLines="0" zoomScaleNormal="100" zoomScaleSheetLayoutView="100" workbookViewId="0">
      <selection activeCell="K6" sqref="K6:K20"/>
    </sheetView>
  </sheetViews>
  <sheetFormatPr defaultColWidth="9.26953125" defaultRowHeight="14"/>
  <cols>
    <col min="1" max="1" width="2.1796875" style="1" customWidth="1"/>
    <col min="2" max="2" width="9.26953125" style="1"/>
    <col min="3" max="3" width="37.7265625" style="22" customWidth="1"/>
    <col min="4" max="4" width="0.81640625" style="23" customWidth="1"/>
    <col min="5" max="5" width="10.7265625" style="22" customWidth="1"/>
    <col min="6" max="6" width="0.81640625" style="23" customWidth="1"/>
    <col min="7" max="7" width="10.7265625" style="22" customWidth="1"/>
    <col min="8" max="8" width="0.81640625" style="147" customWidth="1"/>
    <col min="9" max="9" width="10.7265625" style="22" customWidth="1"/>
    <col min="10" max="10" width="0.81640625" style="23" customWidth="1"/>
    <col min="11" max="11" width="10.7265625" style="22" customWidth="1"/>
    <col min="12" max="12" width="0.81640625" style="22" customWidth="1"/>
    <col min="13" max="13" width="14.36328125" style="22" customWidth="1"/>
    <col min="14" max="14" width="0.81640625" style="38" customWidth="1"/>
    <col min="15" max="15" width="13.7265625" style="38" customWidth="1"/>
    <col min="16" max="16" width="20.453125" style="38" bestFit="1" customWidth="1"/>
    <col min="17" max="17" width="9.1796875" style="38" customWidth="1"/>
    <col min="18" max="18" width="11.81640625" style="38" bestFit="1" customWidth="1"/>
    <col min="19" max="20" width="9.1796875" style="38" customWidth="1"/>
    <col min="21" max="22" width="9.26953125" style="38"/>
    <col min="23" max="16384" width="9.26953125" style="1"/>
  </cols>
  <sheetData>
    <row r="2" spans="3:65" ht="14.25" customHeight="1">
      <c r="C2" s="73" t="s">
        <v>139</v>
      </c>
      <c r="D2" s="73"/>
      <c r="E2" s="73"/>
      <c r="F2" s="73"/>
      <c r="I2" s="73"/>
      <c r="J2" s="73"/>
      <c r="V2" s="1"/>
    </row>
    <row r="3" spans="3:65" ht="15" customHeight="1" thickBot="1">
      <c r="C3" s="149"/>
      <c r="D3" s="149"/>
      <c r="E3" s="149"/>
      <c r="F3" s="149"/>
      <c r="G3" s="24"/>
      <c r="H3" s="435"/>
      <c r="I3" s="149"/>
      <c r="J3" s="149"/>
      <c r="K3" s="24"/>
      <c r="L3" s="24"/>
      <c r="N3" s="3"/>
      <c r="O3" s="3"/>
      <c r="P3" s="3"/>
      <c r="Q3" s="3"/>
      <c r="R3" s="3"/>
      <c r="S3" s="3"/>
      <c r="T3" s="3"/>
      <c r="U3" s="3"/>
      <c r="V3" s="3"/>
    </row>
    <row r="4" spans="3:65">
      <c r="N4" s="3"/>
      <c r="O4" s="3"/>
      <c r="P4" s="3"/>
      <c r="Q4" s="3"/>
      <c r="R4" s="3"/>
      <c r="S4" s="3"/>
      <c r="T4" s="3"/>
      <c r="U4" s="3"/>
      <c r="V4" s="3"/>
    </row>
    <row r="5" spans="3:65" ht="15" customHeight="1">
      <c r="C5" s="27" t="s">
        <v>11</v>
      </c>
      <c r="E5" s="28" t="s">
        <v>112</v>
      </c>
      <c r="G5" s="28" t="s">
        <v>113</v>
      </c>
      <c r="H5" s="267"/>
      <c r="I5" s="28" t="s">
        <v>35</v>
      </c>
      <c r="K5" s="28" t="s">
        <v>36</v>
      </c>
      <c r="L5" s="214"/>
      <c r="N5" s="3"/>
      <c r="O5" s="3"/>
      <c r="P5" s="3"/>
      <c r="Q5" s="3"/>
      <c r="R5" s="436"/>
      <c r="S5" s="3"/>
      <c r="T5" s="3"/>
      <c r="U5" s="3"/>
      <c r="V5" s="3"/>
    </row>
    <row r="6" spans="3:65" ht="15" customHeight="1">
      <c r="C6" s="75" t="s">
        <v>2</v>
      </c>
      <c r="D6" s="30"/>
      <c r="E6" s="239">
        <v>28321.3</v>
      </c>
      <c r="F6" s="30"/>
      <c r="G6" s="239">
        <v>27541.7</v>
      </c>
      <c r="H6" s="437"/>
      <c r="I6" s="239">
        <v>28321</v>
      </c>
      <c r="J6" s="234"/>
      <c r="K6" s="239">
        <v>28337</v>
      </c>
      <c r="L6" s="178">
        <v>86.9</v>
      </c>
      <c r="M6" s="504"/>
      <c r="N6" s="35"/>
      <c r="O6" s="35"/>
      <c r="P6" s="37"/>
      <c r="Q6" s="35"/>
      <c r="R6" s="438"/>
      <c r="S6" s="3"/>
      <c r="T6" s="35"/>
      <c r="U6" s="35"/>
      <c r="V6" s="3"/>
    </row>
    <row r="7" spans="3:65" ht="15" customHeight="1">
      <c r="C7" s="76" t="s">
        <v>6</v>
      </c>
      <c r="D7" s="30"/>
      <c r="E7" s="239">
        <v>15739.2</v>
      </c>
      <c r="F7" s="30"/>
      <c r="G7" s="239">
        <v>15745.8</v>
      </c>
      <c r="H7" s="437"/>
      <c r="I7" s="239">
        <v>15739</v>
      </c>
      <c r="J7" s="30"/>
      <c r="K7" s="239">
        <v>15853</v>
      </c>
      <c r="L7" s="17">
        <v>8.1</v>
      </c>
      <c r="M7" s="504"/>
      <c r="N7" s="439"/>
      <c r="O7" s="439"/>
      <c r="P7" s="37"/>
      <c r="Q7" s="35"/>
      <c r="R7" s="438"/>
      <c r="S7" s="35"/>
      <c r="T7" s="35"/>
      <c r="U7" s="35"/>
      <c r="V7" s="3"/>
    </row>
    <row r="8" spans="3:65" ht="15" customHeight="1">
      <c r="C8" s="76" t="s">
        <v>13</v>
      </c>
      <c r="D8" s="30"/>
      <c r="E8" s="239">
        <v>12373.1</v>
      </c>
      <c r="F8" s="30"/>
      <c r="G8" s="239">
        <v>11313.3</v>
      </c>
      <c r="H8" s="437"/>
      <c r="I8" s="239">
        <v>12331</v>
      </c>
      <c r="J8" s="30"/>
      <c r="K8" s="239">
        <v>10744</v>
      </c>
      <c r="L8" s="17">
        <v>1.6</v>
      </c>
      <c r="M8" s="504"/>
      <c r="N8" s="439"/>
      <c r="O8" s="439"/>
      <c r="P8" s="37"/>
      <c r="Q8" s="35"/>
      <c r="R8" s="438"/>
      <c r="S8" s="35"/>
      <c r="T8" s="35"/>
      <c r="U8" s="35"/>
      <c r="V8" s="3"/>
    </row>
    <row r="9" spans="3:65" ht="15" customHeight="1">
      <c r="C9" s="76" t="s">
        <v>8</v>
      </c>
      <c r="D9" s="30"/>
      <c r="E9" s="239">
        <v>859.6</v>
      </c>
      <c r="F9" s="30"/>
      <c r="G9" s="239">
        <v>859.6</v>
      </c>
      <c r="H9" s="437"/>
      <c r="I9" s="239">
        <v>860</v>
      </c>
      <c r="J9" s="30"/>
      <c r="K9" s="239">
        <v>860</v>
      </c>
      <c r="L9" s="17">
        <v>3.3</v>
      </c>
      <c r="M9" s="504"/>
      <c r="N9" s="439"/>
      <c r="O9" s="439"/>
      <c r="P9" s="37"/>
      <c r="Q9" s="35"/>
      <c r="R9" s="438"/>
      <c r="S9" s="439"/>
      <c r="T9" s="3"/>
      <c r="U9" s="3"/>
      <c r="V9" s="3"/>
    </row>
    <row r="10" spans="3:65" ht="15" customHeight="1">
      <c r="C10" s="76" t="s">
        <v>66</v>
      </c>
      <c r="D10" s="30"/>
      <c r="E10" s="239">
        <v>3361.6</v>
      </c>
      <c r="F10" s="234"/>
      <c r="G10" s="566">
        <v>2003.4</v>
      </c>
      <c r="H10" s="234"/>
      <c r="I10" s="239">
        <v>2847</v>
      </c>
      <c r="J10" s="234"/>
      <c r="K10" s="566">
        <v>1618</v>
      </c>
      <c r="L10" s="178">
        <v>65.5</v>
      </c>
      <c r="M10" s="504"/>
      <c r="N10" s="439"/>
      <c r="O10" s="439"/>
      <c r="P10" s="37"/>
      <c r="Q10" s="35"/>
      <c r="R10" s="438"/>
      <c r="S10" s="439"/>
      <c r="T10" s="3"/>
      <c r="U10" s="3"/>
      <c r="V10" s="3"/>
    </row>
    <row r="11" spans="3:65" ht="15" customHeight="1">
      <c r="C11" s="81" t="s">
        <v>12</v>
      </c>
      <c r="D11" s="82"/>
      <c r="E11" s="282">
        <v>60654.9</v>
      </c>
      <c r="F11" s="82"/>
      <c r="G11" s="282">
        <v>57463.8</v>
      </c>
      <c r="H11" s="274"/>
      <c r="I11" s="282">
        <v>60098</v>
      </c>
      <c r="J11" s="82"/>
      <c r="K11" s="282">
        <v>57412</v>
      </c>
      <c r="L11" s="17">
        <v>21.4</v>
      </c>
      <c r="M11" s="230"/>
      <c r="N11" s="521"/>
      <c r="O11" s="37"/>
      <c r="P11" s="37"/>
      <c r="Q11" s="35"/>
      <c r="R11" s="438"/>
      <c r="S11" s="35"/>
      <c r="T11" s="37"/>
      <c r="U11" s="3"/>
      <c r="V11" s="3"/>
    </row>
    <row r="12" spans="3:65" ht="15" customHeight="1">
      <c r="C12" s="76" t="s">
        <v>24</v>
      </c>
      <c r="D12" s="30"/>
      <c r="E12" s="239">
        <v>3328</v>
      </c>
      <c r="F12" s="30"/>
      <c r="G12" s="239">
        <v>3328</v>
      </c>
      <c r="H12" s="437"/>
      <c r="I12" s="239">
        <v>3328</v>
      </c>
      <c r="J12" s="30"/>
      <c r="K12" s="239">
        <v>3328</v>
      </c>
      <c r="L12" s="598">
        <v>9.8000000000000007</v>
      </c>
      <c r="M12" s="504"/>
      <c r="N12" s="521"/>
      <c r="O12" s="37"/>
      <c r="P12" s="37"/>
      <c r="Q12" s="35"/>
      <c r="R12" s="438"/>
      <c r="S12" s="3"/>
      <c r="T12" s="3"/>
      <c r="U12" s="3"/>
      <c r="V12" s="3"/>
    </row>
    <row r="13" spans="3:65" ht="15" customHeight="1">
      <c r="C13" s="81" t="s">
        <v>37</v>
      </c>
      <c r="D13" s="82"/>
      <c r="E13" s="282">
        <v>63982.9</v>
      </c>
      <c r="F13" s="82"/>
      <c r="G13" s="282">
        <v>60791.7</v>
      </c>
      <c r="H13" s="274"/>
      <c r="I13" s="282">
        <v>63426</v>
      </c>
      <c r="J13" s="82"/>
      <c r="K13" s="282">
        <v>60740</v>
      </c>
      <c r="L13" s="510">
        <v>0</v>
      </c>
      <c r="M13" s="230"/>
      <c r="N13" s="521"/>
      <c r="O13" s="37"/>
      <c r="P13" s="37"/>
      <c r="Q13" s="35"/>
      <c r="R13" s="438"/>
      <c r="S13" s="3"/>
      <c r="T13" s="3"/>
      <c r="U13" s="3"/>
      <c r="V13" s="3"/>
    </row>
    <row r="14" spans="3:65" ht="15" customHeight="1">
      <c r="C14" s="76" t="s">
        <v>3</v>
      </c>
      <c r="D14" s="30"/>
      <c r="E14" s="239">
        <v>4627.3</v>
      </c>
      <c r="F14" s="30"/>
      <c r="G14" s="239">
        <v>4627.3</v>
      </c>
      <c r="H14" s="437"/>
      <c r="I14" s="239">
        <v>4627</v>
      </c>
      <c r="J14" s="30"/>
      <c r="K14" s="239">
        <v>4627</v>
      </c>
      <c r="L14" s="511">
        <v>0</v>
      </c>
      <c r="M14" s="504"/>
      <c r="N14" s="439"/>
      <c r="O14" s="439"/>
      <c r="P14" s="37"/>
      <c r="Q14" s="35"/>
      <c r="R14" s="438"/>
      <c r="S14" s="3"/>
      <c r="T14" s="3"/>
      <c r="U14" s="3"/>
      <c r="V14" s="3"/>
    </row>
    <row r="15" spans="3:65" ht="15" customHeight="1">
      <c r="C15" s="76" t="s">
        <v>4</v>
      </c>
      <c r="D15" s="30"/>
      <c r="E15" s="239">
        <v>12419.8</v>
      </c>
      <c r="F15" s="30"/>
      <c r="G15" s="239">
        <v>11520</v>
      </c>
      <c r="H15" s="437"/>
      <c r="I15" s="239">
        <v>11622</v>
      </c>
      <c r="J15" s="30"/>
      <c r="K15" s="239">
        <v>11983</v>
      </c>
      <c r="L15" s="511">
        <v>0</v>
      </c>
      <c r="M15" s="504"/>
      <c r="N15" s="439"/>
      <c r="O15" s="439"/>
      <c r="P15" s="37"/>
      <c r="Q15" s="35"/>
      <c r="R15" s="438"/>
      <c r="S15" s="3"/>
      <c r="T15" s="3"/>
      <c r="U15" s="3"/>
      <c r="V15" s="3"/>
    </row>
    <row r="16" spans="3:65" ht="15" customHeight="1">
      <c r="C16" s="76" t="s">
        <v>10</v>
      </c>
      <c r="D16" s="30"/>
      <c r="E16" s="239">
        <v>4746.8</v>
      </c>
      <c r="F16" s="30"/>
      <c r="G16" s="239">
        <v>5214.8</v>
      </c>
      <c r="H16" s="437"/>
      <c r="I16" s="239">
        <v>4758</v>
      </c>
      <c r="J16" s="30"/>
      <c r="K16" s="239">
        <v>5616</v>
      </c>
      <c r="L16" s="511">
        <v>0</v>
      </c>
      <c r="M16" s="504"/>
      <c r="N16" s="439"/>
      <c r="O16" s="441"/>
      <c r="P16" s="37"/>
      <c r="Q16" s="35"/>
      <c r="R16" s="438"/>
      <c r="S16" s="39"/>
      <c r="T16" s="39"/>
      <c r="U16" s="39"/>
      <c r="V16" s="39"/>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row>
    <row r="17" spans="3:65" ht="15" customHeight="1">
      <c r="C17" s="86" t="s">
        <v>102</v>
      </c>
      <c r="D17" s="87"/>
      <c r="E17" s="578">
        <v>21793.9</v>
      </c>
      <c r="F17" s="87"/>
      <c r="G17" s="578">
        <v>21362.1</v>
      </c>
      <c r="H17" s="442"/>
      <c r="I17" s="578">
        <v>21007</v>
      </c>
      <c r="J17" s="87"/>
      <c r="K17" s="578">
        <v>22227</v>
      </c>
      <c r="L17" s="512">
        <v>0</v>
      </c>
      <c r="M17" s="505"/>
      <c r="N17" s="436"/>
      <c r="O17" s="436"/>
      <c r="P17" s="37"/>
      <c r="Q17" s="35"/>
      <c r="R17" s="438"/>
      <c r="S17" s="3"/>
      <c r="T17" s="3"/>
      <c r="U17" s="3"/>
      <c r="V17" s="3"/>
    </row>
    <row r="18" spans="3:65" ht="15" customHeight="1">
      <c r="C18" s="90" t="s">
        <v>67</v>
      </c>
      <c r="E18" s="291">
        <v>85776.8</v>
      </c>
      <c r="G18" s="291">
        <v>82153.899999999994</v>
      </c>
      <c r="H18" s="392"/>
      <c r="I18" s="291">
        <v>84434</v>
      </c>
      <c r="K18" s="291">
        <v>82966</v>
      </c>
      <c r="L18" s="513">
        <v>0</v>
      </c>
      <c r="N18" s="35"/>
      <c r="O18" s="35"/>
      <c r="P18" s="37"/>
      <c r="Q18" s="35"/>
      <c r="R18" s="438"/>
      <c r="S18" s="3"/>
      <c r="T18" s="3"/>
      <c r="U18" s="3"/>
      <c r="V18" s="3"/>
    </row>
    <row r="19" spans="3:65" ht="14.5" customHeight="1">
      <c r="C19" s="90" t="s">
        <v>117</v>
      </c>
      <c r="E19" s="291">
        <v>6584.7</v>
      </c>
      <c r="G19" s="291">
        <v>6289.6</v>
      </c>
      <c r="H19" s="392"/>
      <c r="I19" s="291">
        <v>6291</v>
      </c>
      <c r="K19" s="291">
        <v>6197</v>
      </c>
      <c r="L19" s="513">
        <v>0</v>
      </c>
      <c r="N19" s="35"/>
      <c r="O19" s="35"/>
      <c r="P19" s="37"/>
      <c r="Q19" s="35"/>
      <c r="R19" s="438"/>
      <c r="S19" s="3"/>
      <c r="T19" s="3"/>
      <c r="U19" s="3"/>
      <c r="V19" s="3"/>
    </row>
    <row r="20" spans="3:65" ht="15" customHeight="1">
      <c r="C20" s="90" t="s">
        <v>68</v>
      </c>
      <c r="E20" s="291">
        <v>92361.5</v>
      </c>
      <c r="G20" s="291">
        <v>88443.4</v>
      </c>
      <c r="H20" s="392"/>
      <c r="I20" s="291">
        <v>90725</v>
      </c>
      <c r="K20" s="291">
        <v>89163</v>
      </c>
      <c r="L20" s="513">
        <v>0</v>
      </c>
      <c r="N20" s="35"/>
      <c r="O20" s="35"/>
      <c r="P20" s="37"/>
      <c r="Q20" s="35"/>
      <c r="R20" s="438"/>
      <c r="S20" s="3"/>
      <c r="T20" s="3"/>
      <c r="U20" s="3"/>
      <c r="V20" s="3"/>
    </row>
    <row r="21" spans="3:65" s="40" customFormat="1">
      <c r="C21" s="94"/>
      <c r="D21" s="95"/>
      <c r="E21" s="393"/>
      <c r="F21" s="42"/>
      <c r="G21" s="393"/>
      <c r="H21" s="392"/>
      <c r="I21" s="393"/>
      <c r="J21" s="42"/>
      <c r="K21" s="393"/>
      <c r="L21" s="513"/>
      <c r="M21" s="22"/>
      <c r="N21" s="3"/>
      <c r="O21" s="3"/>
      <c r="P21" s="3"/>
      <c r="Q21" s="3"/>
      <c r="R21" s="436"/>
      <c r="S21" s="3"/>
      <c r="T21" s="3"/>
      <c r="U21" s="3"/>
      <c r="V21" s="3"/>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3:65" s="40" customFormat="1" ht="15.5">
      <c r="C22" s="73" t="s">
        <v>65</v>
      </c>
      <c r="D22" s="95"/>
      <c r="E22" s="394"/>
      <c r="F22" s="42"/>
      <c r="G22" s="394"/>
      <c r="H22" s="392"/>
      <c r="I22" s="394"/>
      <c r="J22" s="42"/>
      <c r="K22" s="394"/>
      <c r="L22" s="513"/>
      <c r="M22" s="22"/>
      <c r="N22" s="3"/>
      <c r="O22" s="3"/>
      <c r="P22" s="3"/>
      <c r="Q22" s="3"/>
      <c r="R22" s="436"/>
      <c r="S22" s="3"/>
      <c r="T22" s="3"/>
      <c r="U22" s="3"/>
      <c r="V22" s="3"/>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3:65" s="40" customFormat="1">
      <c r="C23" s="94"/>
      <c r="D23" s="95"/>
      <c r="E23" s="95"/>
      <c r="F23" s="42"/>
      <c r="G23" s="96"/>
      <c r="H23" s="392"/>
      <c r="I23" s="95"/>
      <c r="J23" s="42"/>
      <c r="K23" s="96"/>
      <c r="L23" s="513"/>
      <c r="M23" s="22"/>
      <c r="N23" s="3"/>
      <c r="O23" s="3"/>
      <c r="P23" s="3"/>
      <c r="Q23" s="3"/>
      <c r="R23" s="436"/>
      <c r="S23" s="3"/>
      <c r="T23" s="3"/>
      <c r="U23" s="3"/>
      <c r="V23" s="3"/>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row>
    <row r="24" spans="3:65">
      <c r="C24" s="43" t="s">
        <v>0</v>
      </c>
      <c r="E24" s="44" t="str">
        <f>+E5</f>
        <v>Q2 2025</v>
      </c>
      <c r="G24" s="44" t="str">
        <f>+G5</f>
        <v>Q2 2024</v>
      </c>
      <c r="H24" s="267"/>
      <c r="I24" s="44" t="str">
        <f>I5</f>
        <v>Q1 2025</v>
      </c>
      <c r="K24" s="44" t="str">
        <f>K5</f>
        <v>Q1 2024</v>
      </c>
      <c r="L24" s="214"/>
      <c r="N24" s="3"/>
      <c r="O24" s="3"/>
      <c r="P24" s="3"/>
      <c r="Q24" s="3"/>
      <c r="R24" s="436"/>
      <c r="S24" s="3"/>
      <c r="T24" s="617"/>
      <c r="U24" s="617"/>
      <c r="V24" s="617"/>
    </row>
    <row r="25" spans="3:65">
      <c r="C25" s="76" t="s">
        <v>2</v>
      </c>
      <c r="D25" s="30"/>
      <c r="E25" s="239">
        <v>12995.4</v>
      </c>
      <c r="F25" s="30"/>
      <c r="G25" s="31">
        <v>12992.4</v>
      </c>
      <c r="H25" s="437"/>
      <c r="I25" s="239">
        <v>12995</v>
      </c>
      <c r="J25" s="234"/>
      <c r="K25" s="239">
        <v>12995</v>
      </c>
      <c r="L25" s="511">
        <v>0</v>
      </c>
      <c r="M25" s="504"/>
      <c r="N25" s="3"/>
      <c r="O25" s="39"/>
      <c r="P25" s="37"/>
      <c r="Q25" s="35"/>
      <c r="R25" s="438"/>
      <c r="S25" s="39"/>
      <c r="T25" s="39"/>
      <c r="U25" s="39"/>
      <c r="V25" s="39"/>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row>
    <row r="26" spans="3:65">
      <c r="C26" s="76" t="s">
        <v>6</v>
      </c>
      <c r="D26" s="30"/>
      <c r="E26" s="239">
        <v>874.3</v>
      </c>
      <c r="F26" s="30"/>
      <c r="G26" s="31">
        <v>874.3</v>
      </c>
      <c r="H26" s="269"/>
      <c r="I26" s="239">
        <v>874</v>
      </c>
      <c r="J26" s="30"/>
      <c r="K26" s="239">
        <v>874</v>
      </c>
      <c r="L26" s="386">
        <v>0</v>
      </c>
      <c r="M26" s="504"/>
      <c r="N26" s="3"/>
      <c r="O26" s="3"/>
      <c r="P26" s="37"/>
      <c r="Q26" s="35"/>
      <c r="R26" s="438"/>
      <c r="S26" s="3"/>
      <c r="T26" s="3"/>
      <c r="U26" s="3"/>
      <c r="V26" s="3"/>
    </row>
    <row r="27" spans="3:65">
      <c r="C27" s="76" t="s">
        <v>13</v>
      </c>
      <c r="D27" s="30"/>
      <c r="E27" s="239">
        <v>437.4</v>
      </c>
      <c r="F27" s="30"/>
      <c r="G27" s="31">
        <v>332.5</v>
      </c>
      <c r="H27" s="269"/>
      <c r="I27" s="239">
        <v>436</v>
      </c>
      <c r="J27" s="30"/>
      <c r="K27" s="239">
        <v>250</v>
      </c>
      <c r="L27" s="386">
        <v>0</v>
      </c>
      <c r="M27" s="504"/>
      <c r="N27" s="3"/>
      <c r="O27" s="3"/>
      <c r="P27" s="37"/>
      <c r="Q27" s="35"/>
      <c r="R27" s="438"/>
      <c r="S27" s="3"/>
      <c r="T27" s="3"/>
      <c r="U27" s="37"/>
      <c r="V27" s="37"/>
    </row>
    <row r="28" spans="3:65">
      <c r="C28" s="76" t="s">
        <v>8</v>
      </c>
      <c r="D28" s="30"/>
      <c r="E28" s="239">
        <v>776.3</v>
      </c>
      <c r="F28" s="30"/>
      <c r="G28" s="31">
        <v>776.3</v>
      </c>
      <c r="H28" s="269"/>
      <c r="I28" s="239">
        <v>776</v>
      </c>
      <c r="J28" s="30"/>
      <c r="K28" s="239">
        <v>776</v>
      </c>
      <c r="L28" s="386">
        <v>0</v>
      </c>
      <c r="M28" s="504"/>
      <c r="N28" s="3"/>
      <c r="O28" s="3"/>
      <c r="P28" s="37"/>
      <c r="Q28" s="35"/>
      <c r="R28" s="438"/>
      <c r="S28" s="3"/>
      <c r="T28" s="3"/>
      <c r="U28" s="37"/>
      <c r="V28" s="37"/>
    </row>
    <row r="29" spans="3:65">
      <c r="C29" s="76" t="s">
        <v>66</v>
      </c>
      <c r="D29" s="30"/>
      <c r="E29" s="239">
        <v>1688.4</v>
      </c>
      <c r="F29" s="30"/>
      <c r="G29" s="31">
        <v>444.9</v>
      </c>
      <c r="H29" s="269"/>
      <c r="I29" s="239">
        <v>1174</v>
      </c>
      <c r="J29" s="30"/>
      <c r="K29" s="239">
        <v>214</v>
      </c>
      <c r="L29" s="386">
        <v>0</v>
      </c>
      <c r="M29" s="504"/>
      <c r="N29" s="3"/>
      <c r="O29" s="3"/>
      <c r="P29" s="37"/>
      <c r="Q29" s="35"/>
      <c r="R29" s="438"/>
      <c r="S29" s="3"/>
      <c r="T29" s="3"/>
      <c r="U29" s="37"/>
      <c r="V29" s="37"/>
    </row>
    <row r="30" spans="3:65">
      <c r="C30" s="81" t="s">
        <v>12</v>
      </c>
      <c r="D30" s="82"/>
      <c r="E30" s="282">
        <v>16771.8</v>
      </c>
      <c r="F30" s="82"/>
      <c r="G30" s="83">
        <v>15420.4</v>
      </c>
      <c r="H30" s="274"/>
      <c r="I30" s="282">
        <v>16256</v>
      </c>
      <c r="J30" s="82"/>
      <c r="K30" s="282">
        <v>15109</v>
      </c>
      <c r="L30" s="510">
        <v>0</v>
      </c>
      <c r="M30" s="230"/>
      <c r="N30" s="3"/>
      <c r="O30" s="3"/>
      <c r="P30" s="37"/>
      <c r="Q30" s="35"/>
      <c r="R30" s="438"/>
      <c r="S30" s="3"/>
      <c r="T30" s="3"/>
      <c r="U30" s="37"/>
      <c r="V30" s="37"/>
    </row>
    <row r="31" spans="3:65">
      <c r="C31" s="76" t="s">
        <v>3</v>
      </c>
      <c r="D31" s="30"/>
      <c r="E31" s="239">
        <v>4160.1000000000004</v>
      </c>
      <c r="F31" s="30"/>
      <c r="G31" s="31">
        <v>4160.1000000000004</v>
      </c>
      <c r="H31" s="269"/>
      <c r="I31" s="239">
        <v>4160</v>
      </c>
      <c r="J31" s="30"/>
      <c r="K31" s="239">
        <v>4160</v>
      </c>
      <c r="L31" s="386">
        <v>0</v>
      </c>
      <c r="M31" s="504"/>
      <c r="N31" s="3"/>
      <c r="O31" s="3"/>
      <c r="P31" s="37"/>
      <c r="Q31" s="35"/>
      <c r="R31" s="438"/>
      <c r="S31" s="3"/>
      <c r="T31" s="3"/>
      <c r="U31" s="37"/>
      <c r="V31" s="37"/>
    </row>
    <row r="32" spans="3:65">
      <c r="C32" s="76" t="s">
        <v>4</v>
      </c>
      <c r="D32" s="30"/>
      <c r="E32" s="239">
        <v>5507</v>
      </c>
      <c r="F32" s="30"/>
      <c r="G32" s="31">
        <v>4607.2</v>
      </c>
      <c r="H32" s="269"/>
      <c r="I32" s="239">
        <v>4709</v>
      </c>
      <c r="J32" s="30"/>
      <c r="K32" s="239">
        <v>4607</v>
      </c>
      <c r="L32" s="386">
        <v>0</v>
      </c>
      <c r="M32" s="504"/>
      <c r="N32" s="3"/>
      <c r="O32" s="3"/>
      <c r="P32" s="37"/>
      <c r="Q32" s="35"/>
      <c r="R32" s="438"/>
      <c r="S32" s="3"/>
      <c r="T32" s="3"/>
      <c r="U32" s="37"/>
      <c r="V32" s="37"/>
    </row>
    <row r="33" spans="3:65">
      <c r="C33" s="76" t="s">
        <v>10</v>
      </c>
      <c r="D33" s="30"/>
      <c r="E33" s="239">
        <v>1632.8</v>
      </c>
      <c r="F33" s="30"/>
      <c r="G33" s="31">
        <v>2051.6999999999998</v>
      </c>
      <c r="H33" s="269"/>
      <c r="I33" s="239">
        <v>1633</v>
      </c>
      <c r="J33" s="30"/>
      <c r="K33" s="239">
        <v>2052</v>
      </c>
      <c r="L33" s="386">
        <v>0</v>
      </c>
      <c r="M33" s="504"/>
      <c r="N33" s="3"/>
      <c r="O33" s="3"/>
      <c r="P33" s="37"/>
      <c r="Q33" s="35"/>
      <c r="R33" s="438"/>
      <c r="S33" s="3"/>
      <c r="T33" s="3"/>
      <c r="U33" s="3"/>
      <c r="V33" s="3"/>
    </row>
    <row r="34" spans="3:65">
      <c r="C34" s="86" t="s">
        <v>102</v>
      </c>
      <c r="D34" s="87"/>
      <c r="E34" s="578">
        <v>11299.9</v>
      </c>
      <c r="F34" s="87"/>
      <c r="G34" s="88">
        <v>10819</v>
      </c>
      <c r="H34" s="442"/>
      <c r="I34" s="578">
        <v>10502</v>
      </c>
      <c r="J34" s="87"/>
      <c r="K34" s="578">
        <v>10819</v>
      </c>
      <c r="L34" s="512">
        <v>0</v>
      </c>
      <c r="M34" s="505"/>
      <c r="N34" s="3"/>
      <c r="O34" s="3"/>
      <c r="P34" s="37"/>
      <c r="Q34" s="35"/>
      <c r="R34" s="438"/>
      <c r="S34" s="3"/>
      <c r="T34" s="3"/>
      <c r="U34" s="3"/>
      <c r="V34" s="3"/>
    </row>
    <row r="35" spans="3:65">
      <c r="C35" s="98" t="s">
        <v>1</v>
      </c>
      <c r="E35" s="587">
        <v>28071.599999999999</v>
      </c>
      <c r="G35" s="99">
        <v>26239.3</v>
      </c>
      <c r="H35" s="444"/>
      <c r="I35" s="587">
        <v>26758</v>
      </c>
      <c r="K35" s="588">
        <v>25928</v>
      </c>
      <c r="L35" s="514">
        <v>0</v>
      </c>
      <c r="N35" s="3"/>
      <c r="O35" s="39"/>
      <c r="P35" s="37"/>
      <c r="Q35" s="35"/>
      <c r="R35" s="438"/>
      <c r="S35" s="39"/>
      <c r="T35" s="39"/>
      <c r="U35" s="39"/>
      <c r="V35" s="39"/>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row>
    <row r="36" spans="3:65" s="40" customFormat="1">
      <c r="C36" s="100"/>
      <c r="D36" s="42"/>
      <c r="E36" s="101"/>
      <c r="F36" s="42"/>
      <c r="G36" s="101"/>
      <c r="H36" s="392"/>
      <c r="I36" s="101"/>
      <c r="J36" s="42"/>
      <c r="K36" s="101"/>
      <c r="L36" s="513"/>
      <c r="M36" s="22"/>
      <c r="N36" s="3"/>
      <c r="O36" s="3"/>
      <c r="P36" s="37"/>
      <c r="Q36" s="35"/>
      <c r="R36" s="438"/>
      <c r="S36" s="3"/>
      <c r="T36" s="3"/>
      <c r="U36" s="3"/>
      <c r="V36" s="3"/>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37" spans="3:65">
      <c r="C37" s="47" t="s">
        <v>5</v>
      </c>
      <c r="D37" s="42"/>
      <c r="E37" s="48" t="str">
        <f>+E24</f>
        <v>Q2 2025</v>
      </c>
      <c r="F37" s="42"/>
      <c r="G37" s="48" t="str">
        <f>+G24</f>
        <v>Q2 2024</v>
      </c>
      <c r="H37" s="267"/>
      <c r="I37" s="48" t="str">
        <f>I24</f>
        <v>Q1 2025</v>
      </c>
      <c r="J37" s="42"/>
      <c r="K37" s="48" t="str">
        <f>K24</f>
        <v>Q1 2024</v>
      </c>
      <c r="L37" s="214"/>
      <c r="N37" s="3"/>
      <c r="O37" s="3"/>
      <c r="P37" s="3"/>
      <c r="Q37" s="3"/>
      <c r="R37" s="436"/>
      <c r="S37" s="3"/>
      <c r="T37" s="3"/>
      <c r="U37" s="3"/>
      <c r="V37" s="3"/>
    </row>
    <row r="38" spans="3:65">
      <c r="C38" s="76" t="s">
        <v>2</v>
      </c>
      <c r="D38" s="30"/>
      <c r="E38" s="239">
        <v>5368.8</v>
      </c>
      <c r="F38" s="30"/>
      <c r="G38" s="239">
        <v>4746.2</v>
      </c>
      <c r="H38" s="437"/>
      <c r="I38" s="239">
        <v>5369</v>
      </c>
      <c r="J38" s="234"/>
      <c r="K38" s="239">
        <v>4746</v>
      </c>
      <c r="L38" s="386">
        <v>0</v>
      </c>
      <c r="M38" s="504"/>
      <c r="N38" s="3"/>
      <c r="O38" s="3"/>
      <c r="P38" s="37"/>
      <c r="Q38" s="35"/>
      <c r="R38" s="438"/>
      <c r="S38" s="3"/>
      <c r="T38" s="3"/>
      <c r="U38" s="3"/>
      <c r="V38" s="3"/>
    </row>
    <row r="39" spans="3:65">
      <c r="C39" s="76" t="s">
        <v>6</v>
      </c>
      <c r="D39" s="30"/>
      <c r="E39" s="239">
        <v>2892.8</v>
      </c>
      <c r="F39" s="30"/>
      <c r="G39" s="239">
        <v>2892.8</v>
      </c>
      <c r="H39" s="269"/>
      <c r="I39" s="239">
        <v>2893</v>
      </c>
      <c r="J39" s="30"/>
      <c r="K39" s="239">
        <v>2884</v>
      </c>
      <c r="L39" s="386">
        <v>0</v>
      </c>
      <c r="M39" s="504"/>
      <c r="N39" s="3"/>
      <c r="O39" s="3"/>
      <c r="P39" s="37"/>
      <c r="Q39" s="35"/>
      <c r="R39" s="438"/>
      <c r="S39" s="3"/>
      <c r="T39" s="3"/>
      <c r="U39" s="3"/>
      <c r="V39" s="3"/>
    </row>
    <row r="40" spans="3:65">
      <c r="C40" s="76" t="s">
        <v>13</v>
      </c>
      <c r="D40" s="30"/>
      <c r="E40" s="239">
        <v>2530</v>
      </c>
      <c r="F40" s="30"/>
      <c r="G40" s="239">
        <v>2452.9</v>
      </c>
      <c r="H40" s="269"/>
      <c r="I40" s="239">
        <v>2492</v>
      </c>
      <c r="J40" s="30"/>
      <c r="K40" s="239">
        <v>2367</v>
      </c>
      <c r="L40" s="386">
        <v>0</v>
      </c>
      <c r="M40" s="504"/>
      <c r="N40" s="3"/>
      <c r="O40" s="3"/>
      <c r="P40" s="37"/>
      <c r="Q40" s="35"/>
      <c r="R40" s="438"/>
      <c r="S40" s="3"/>
      <c r="T40" s="3"/>
      <c r="U40" s="3"/>
      <c r="V40" s="3"/>
    </row>
    <row r="41" spans="3:65">
      <c r="C41" s="76" t="s">
        <v>66</v>
      </c>
      <c r="D41" s="30"/>
      <c r="E41" s="239">
        <v>6.1</v>
      </c>
      <c r="F41" s="30"/>
      <c r="G41" s="239">
        <v>6.1</v>
      </c>
      <c r="H41" s="269"/>
      <c r="I41" s="239">
        <v>6</v>
      </c>
      <c r="J41" s="30"/>
      <c r="K41" s="239">
        <v>6</v>
      </c>
      <c r="L41" s="386">
        <v>0</v>
      </c>
      <c r="M41" s="504"/>
      <c r="N41" s="3"/>
      <c r="O41" s="3"/>
      <c r="P41" s="37"/>
      <c r="Q41" s="35"/>
      <c r="R41" s="438"/>
      <c r="S41" s="3"/>
      <c r="T41" s="3"/>
      <c r="U41" s="3"/>
      <c r="V41" s="3"/>
    </row>
    <row r="42" spans="3:65">
      <c r="C42" s="81" t="s">
        <v>12</v>
      </c>
      <c r="E42" s="282">
        <v>10797.8</v>
      </c>
      <c r="F42" s="82"/>
      <c r="G42" s="282">
        <v>10098</v>
      </c>
      <c r="H42" s="274"/>
      <c r="I42" s="282">
        <v>10760</v>
      </c>
      <c r="J42" s="82"/>
      <c r="K42" s="282">
        <v>10003</v>
      </c>
      <c r="L42" s="510">
        <v>0</v>
      </c>
      <c r="M42" s="230"/>
      <c r="N42" s="3"/>
      <c r="O42" s="3"/>
      <c r="P42" s="37"/>
      <c r="Q42" s="35"/>
      <c r="R42" s="438"/>
      <c r="S42" s="3"/>
      <c r="T42" s="3"/>
      <c r="U42" s="3"/>
      <c r="V42" s="3"/>
    </row>
    <row r="43" spans="3:65">
      <c r="C43" s="76" t="s">
        <v>24</v>
      </c>
      <c r="D43" s="30"/>
      <c r="E43" s="239">
        <v>3328</v>
      </c>
      <c r="F43" s="30"/>
      <c r="G43" s="239">
        <v>3328</v>
      </c>
      <c r="H43" s="269"/>
      <c r="I43" s="239">
        <v>3328</v>
      </c>
      <c r="J43" s="30"/>
      <c r="K43" s="239">
        <v>3328</v>
      </c>
      <c r="L43" s="386">
        <v>0</v>
      </c>
      <c r="M43" s="504"/>
      <c r="N43" s="3"/>
      <c r="O43" s="39"/>
      <c r="P43" s="37"/>
      <c r="Q43" s="35"/>
      <c r="R43" s="438"/>
      <c r="S43" s="39"/>
      <c r="T43" s="39"/>
      <c r="U43" s="39"/>
      <c r="V43" s="39"/>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row>
    <row r="44" spans="3:65">
      <c r="C44" s="81" t="s">
        <v>37</v>
      </c>
      <c r="D44" s="82"/>
      <c r="E44" s="282">
        <v>14125.8</v>
      </c>
      <c r="F44" s="82"/>
      <c r="G44" s="282">
        <v>13426</v>
      </c>
      <c r="H44" s="274"/>
      <c r="I44" s="282">
        <v>14088</v>
      </c>
      <c r="J44" s="82"/>
      <c r="K44" s="282">
        <v>13331</v>
      </c>
      <c r="L44" s="510">
        <v>0</v>
      </c>
      <c r="M44" s="230"/>
      <c r="N44" s="3"/>
      <c r="O44" s="39"/>
      <c r="P44" s="37"/>
      <c r="Q44" s="35"/>
      <c r="R44" s="438"/>
      <c r="S44" s="39"/>
      <c r="T44" s="39"/>
      <c r="U44" s="39"/>
      <c r="V44" s="39"/>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row>
    <row r="45" spans="3:65">
      <c r="C45" s="76" t="s">
        <v>3</v>
      </c>
      <c r="D45" s="30"/>
      <c r="E45" s="239">
        <v>241.2</v>
      </c>
      <c r="F45" s="30"/>
      <c r="G45" s="239">
        <v>241.2</v>
      </c>
      <c r="H45" s="269"/>
      <c r="I45" s="239">
        <v>241</v>
      </c>
      <c r="J45" s="30"/>
      <c r="K45" s="239">
        <v>241</v>
      </c>
      <c r="L45" s="386">
        <v>0</v>
      </c>
      <c r="M45" s="504"/>
      <c r="N45" s="3"/>
      <c r="O45" s="3"/>
      <c r="P45" s="37"/>
      <c r="Q45" s="35"/>
      <c r="R45" s="438"/>
      <c r="S45" s="3"/>
      <c r="T45" s="3"/>
      <c r="U45" s="3"/>
      <c r="V45" s="3"/>
    </row>
    <row r="46" spans="3:65">
      <c r="C46" s="76" t="s">
        <v>4</v>
      </c>
      <c r="D46" s="30"/>
      <c r="E46" s="239">
        <v>5444.8</v>
      </c>
      <c r="F46" s="30"/>
      <c r="G46" s="239">
        <v>5444.8</v>
      </c>
      <c r="H46" s="269"/>
      <c r="I46" s="239">
        <v>5445</v>
      </c>
      <c r="J46" s="30"/>
      <c r="K46" s="239">
        <v>5445</v>
      </c>
      <c r="L46" s="386">
        <v>0</v>
      </c>
      <c r="M46" s="504"/>
      <c r="N46" s="3"/>
      <c r="O46" s="3"/>
      <c r="P46" s="37"/>
      <c r="Q46" s="35"/>
      <c r="R46" s="438"/>
      <c r="S46" s="3"/>
      <c r="T46" s="3"/>
      <c r="U46" s="3"/>
      <c r="V46" s="3"/>
    </row>
    <row r="47" spans="3:65" s="40" customFormat="1">
      <c r="C47" s="76" t="s">
        <v>10</v>
      </c>
      <c r="D47" s="50"/>
      <c r="E47" s="239">
        <v>2292.5</v>
      </c>
      <c r="F47" s="50"/>
      <c r="G47" s="239">
        <v>2333.4</v>
      </c>
      <c r="H47" s="269"/>
      <c r="I47" s="239">
        <v>2304</v>
      </c>
      <c r="J47" s="50"/>
      <c r="K47" s="239">
        <v>2333</v>
      </c>
      <c r="L47" s="386">
        <v>0</v>
      </c>
      <c r="M47" s="504"/>
      <c r="N47" s="3"/>
      <c r="O47" s="39"/>
      <c r="P47" s="37"/>
      <c r="Q47" s="35"/>
      <c r="R47" s="438"/>
      <c r="S47" s="39"/>
      <c r="T47" s="39"/>
      <c r="U47" s="39"/>
      <c r="V47" s="39"/>
    </row>
    <row r="48" spans="3:65" s="40" customFormat="1">
      <c r="C48" s="86" t="s">
        <v>102</v>
      </c>
      <c r="D48" s="102"/>
      <c r="E48" s="578">
        <v>7978.5</v>
      </c>
      <c r="F48" s="87"/>
      <c r="G48" s="578">
        <v>8019.4</v>
      </c>
      <c r="H48" s="442"/>
      <c r="I48" s="578">
        <v>7990</v>
      </c>
      <c r="J48" s="87"/>
      <c r="K48" s="578">
        <v>8019</v>
      </c>
      <c r="L48" s="512">
        <v>0</v>
      </c>
      <c r="M48" s="505"/>
      <c r="N48" s="3"/>
      <c r="O48" s="3"/>
      <c r="P48" s="37"/>
      <c r="Q48" s="35"/>
      <c r="R48" s="438"/>
      <c r="S48" s="3"/>
      <c r="T48" s="3"/>
      <c r="U48" s="3"/>
      <c r="V48" s="3"/>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3:65">
      <c r="C49" s="103" t="s">
        <v>1</v>
      </c>
      <c r="D49" s="104"/>
      <c r="E49" s="585">
        <v>22104.3</v>
      </c>
      <c r="F49" s="104"/>
      <c r="G49" s="584">
        <v>21445.4</v>
      </c>
      <c r="H49" s="445"/>
      <c r="I49" s="585">
        <v>22078</v>
      </c>
      <c r="J49" s="104"/>
      <c r="K49" s="584">
        <v>21350</v>
      </c>
      <c r="L49" s="515">
        <v>0</v>
      </c>
      <c r="M49" s="506"/>
      <c r="N49" s="3"/>
      <c r="O49" s="3"/>
      <c r="P49" s="37"/>
      <c r="Q49" s="3"/>
      <c r="R49" s="438"/>
      <c r="S49" s="3"/>
      <c r="T49" s="3"/>
      <c r="U49" s="3"/>
      <c r="V49" s="3"/>
    </row>
    <row r="50" spans="3:65">
      <c r="C50" s="106"/>
      <c r="D50" s="104"/>
      <c r="E50" s="107"/>
      <c r="F50" s="104"/>
      <c r="G50" s="108"/>
      <c r="H50" s="446"/>
      <c r="I50" s="107"/>
      <c r="J50" s="104"/>
      <c r="K50" s="108"/>
      <c r="L50" s="109"/>
      <c r="M50" s="506"/>
      <c r="N50" s="3"/>
      <c r="O50" s="3"/>
      <c r="P50" s="37"/>
      <c r="Q50" s="35"/>
      <c r="R50" s="438"/>
      <c r="S50" s="3"/>
      <c r="T50" s="3"/>
      <c r="U50" s="3"/>
      <c r="V50" s="3"/>
    </row>
    <row r="51" spans="3:65" ht="15">
      <c r="C51" s="447" t="s">
        <v>118</v>
      </c>
      <c r="E51" s="447" t="str">
        <f>+E37</f>
        <v>Q2 2025</v>
      </c>
      <c r="G51" s="447" t="str">
        <f>+G37</f>
        <v>Q2 2024</v>
      </c>
      <c r="H51" s="267"/>
      <c r="I51" s="447" t="str">
        <f>I37</f>
        <v>Q1 2025</v>
      </c>
      <c r="K51" s="447" t="str">
        <f>K37</f>
        <v>Q1 2024</v>
      </c>
      <c r="L51" s="214"/>
      <c r="N51" s="3"/>
      <c r="O51" s="3"/>
      <c r="P51" s="3"/>
      <c r="Q51" s="3"/>
      <c r="R51" s="436"/>
      <c r="S51" s="3"/>
      <c r="T51" s="3"/>
      <c r="U51" s="3"/>
      <c r="V51" s="3"/>
    </row>
    <row r="52" spans="3:65">
      <c r="C52" s="76" t="s">
        <v>2</v>
      </c>
      <c r="D52" s="30"/>
      <c r="E52" s="239">
        <v>9957.1</v>
      </c>
      <c r="F52" s="30"/>
      <c r="G52" s="239">
        <v>9803.1</v>
      </c>
      <c r="H52" s="269"/>
      <c r="I52" s="239">
        <v>9957</v>
      </c>
      <c r="J52" s="30"/>
      <c r="K52" s="239">
        <v>9802</v>
      </c>
      <c r="L52" s="386">
        <v>0</v>
      </c>
      <c r="M52" s="504"/>
      <c r="N52" s="3"/>
      <c r="O52" s="3"/>
      <c r="P52" s="37"/>
      <c r="Q52" s="35"/>
      <c r="R52" s="438"/>
      <c r="S52" s="3"/>
      <c r="T52" s="3"/>
      <c r="U52" s="3"/>
      <c r="V52" s="3"/>
    </row>
    <row r="53" spans="3:65">
      <c r="C53" s="76" t="s">
        <v>6</v>
      </c>
      <c r="D53" s="30"/>
      <c r="E53" s="239">
        <v>5301</v>
      </c>
      <c r="F53" s="30"/>
      <c r="G53" s="239">
        <v>5301</v>
      </c>
      <c r="H53" s="269"/>
      <c r="I53" s="239">
        <v>5301</v>
      </c>
      <c r="J53" s="30"/>
      <c r="K53" s="239">
        <v>5107</v>
      </c>
      <c r="L53" s="386">
        <v>0</v>
      </c>
      <c r="M53" s="504"/>
      <c r="N53" s="3"/>
      <c r="O53" s="3"/>
      <c r="P53" s="37"/>
      <c r="Q53" s="35"/>
      <c r="R53" s="438"/>
      <c r="S53" s="3"/>
      <c r="T53" s="3"/>
      <c r="U53" s="3"/>
      <c r="V53" s="3"/>
    </row>
    <row r="54" spans="3:65">
      <c r="C54" s="76" t="s">
        <v>13</v>
      </c>
      <c r="D54" s="30"/>
      <c r="E54" s="239">
        <v>5181.3999999999996</v>
      </c>
      <c r="F54" s="30"/>
      <c r="G54" s="239">
        <v>5051.8999999999996</v>
      </c>
      <c r="H54" s="269"/>
      <c r="I54" s="239">
        <v>5178</v>
      </c>
      <c r="J54" s="30"/>
      <c r="K54" s="239">
        <v>4649</v>
      </c>
      <c r="L54" s="386">
        <v>0</v>
      </c>
      <c r="M54" s="504"/>
      <c r="N54" s="3"/>
      <c r="O54" s="3"/>
      <c r="P54" s="37"/>
      <c r="Q54" s="35"/>
      <c r="R54" s="438"/>
      <c r="S54" s="3"/>
      <c r="T54" s="3"/>
      <c r="U54" s="3"/>
      <c r="V54" s="3"/>
    </row>
    <row r="55" spans="3:65">
      <c r="C55" s="76" t="s">
        <v>8</v>
      </c>
      <c r="D55" s="30"/>
      <c r="E55" s="239">
        <v>83.4</v>
      </c>
      <c r="F55" s="30"/>
      <c r="G55" s="239">
        <v>83.4</v>
      </c>
      <c r="H55" s="269"/>
      <c r="I55" s="239">
        <v>83</v>
      </c>
      <c r="J55" s="30"/>
      <c r="K55" s="239">
        <v>83</v>
      </c>
      <c r="L55" s="386">
        <v>0</v>
      </c>
      <c r="M55" s="504"/>
      <c r="N55" s="3"/>
      <c r="O55" s="3"/>
      <c r="P55" s="37"/>
      <c r="Q55" s="35"/>
      <c r="R55" s="438"/>
      <c r="S55" s="3"/>
      <c r="T55" s="3"/>
      <c r="U55" s="3"/>
      <c r="V55" s="3"/>
    </row>
    <row r="56" spans="3:65">
      <c r="C56" s="76" t="s">
        <v>66</v>
      </c>
      <c r="D56" s="30"/>
      <c r="E56" s="239">
        <v>209.7</v>
      </c>
      <c r="F56" s="30"/>
      <c r="G56" s="239">
        <v>209.7</v>
      </c>
      <c r="H56" s="269"/>
      <c r="I56" s="239">
        <v>210</v>
      </c>
      <c r="J56" s="30"/>
      <c r="K56" s="239">
        <v>41</v>
      </c>
      <c r="L56" s="386">
        <v>0</v>
      </c>
      <c r="M56" s="504"/>
      <c r="N56" s="3"/>
      <c r="O56" s="3"/>
      <c r="P56" s="37"/>
      <c r="Q56" s="35"/>
      <c r="R56" s="438"/>
      <c r="S56" s="3"/>
      <c r="T56" s="3"/>
      <c r="U56" s="3"/>
      <c r="V56" s="3"/>
    </row>
    <row r="57" spans="3:65">
      <c r="C57" s="81" t="s">
        <v>12</v>
      </c>
      <c r="E57" s="282">
        <v>20732.5</v>
      </c>
      <c r="F57" s="82"/>
      <c r="G57" s="282">
        <v>20449</v>
      </c>
      <c r="H57" s="274"/>
      <c r="I57" s="282">
        <v>20730</v>
      </c>
      <c r="J57" s="82"/>
      <c r="K57" s="282">
        <v>19684</v>
      </c>
      <c r="L57" s="510">
        <v>0</v>
      </c>
      <c r="M57" s="230"/>
      <c r="N57" s="3"/>
      <c r="O57" s="39"/>
      <c r="P57" s="37"/>
      <c r="Q57" s="35"/>
      <c r="R57" s="438"/>
      <c r="S57" s="39"/>
      <c r="T57" s="39"/>
      <c r="U57" s="39"/>
      <c r="V57" s="39"/>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row>
    <row r="58" spans="3:65">
      <c r="C58" s="76" t="s">
        <v>3</v>
      </c>
      <c r="D58" s="30"/>
      <c r="E58" s="239">
        <v>226</v>
      </c>
      <c r="F58" s="30"/>
      <c r="G58" s="239">
        <v>226</v>
      </c>
      <c r="H58" s="269"/>
      <c r="I58" s="239">
        <v>226</v>
      </c>
      <c r="J58" s="30"/>
      <c r="K58" s="239">
        <v>226</v>
      </c>
      <c r="L58" s="386">
        <v>0</v>
      </c>
      <c r="M58" s="504"/>
      <c r="N58" s="3"/>
      <c r="O58" s="3"/>
      <c r="P58" s="37"/>
      <c r="Q58" s="35"/>
      <c r="R58" s="438"/>
      <c r="S58" s="3"/>
      <c r="T58" s="3"/>
      <c r="U58" s="3"/>
      <c r="V58" s="3"/>
    </row>
    <row r="59" spans="3:65" s="40" customFormat="1">
      <c r="C59" s="76" t="s">
        <v>4</v>
      </c>
      <c r="D59" s="50"/>
      <c r="E59" s="239">
        <v>1468</v>
      </c>
      <c r="F59" s="50"/>
      <c r="G59" s="239">
        <v>1468</v>
      </c>
      <c r="H59" s="269"/>
      <c r="I59" s="239">
        <v>1468</v>
      </c>
      <c r="J59" s="50"/>
      <c r="K59" s="239">
        <v>1468</v>
      </c>
      <c r="L59" s="386">
        <v>0</v>
      </c>
      <c r="M59" s="504"/>
      <c r="N59" s="3"/>
      <c r="O59" s="3"/>
      <c r="P59" s="37"/>
      <c r="Q59" s="35"/>
      <c r="R59" s="438"/>
      <c r="S59" s="3"/>
      <c r="T59" s="3"/>
      <c r="U59" s="3"/>
      <c r="V59" s="3"/>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spans="3:65">
      <c r="C60" s="76" t="s">
        <v>10</v>
      </c>
      <c r="D60" s="30"/>
      <c r="E60" s="239">
        <v>497</v>
      </c>
      <c r="F60" s="30"/>
      <c r="G60" s="239">
        <v>510.5</v>
      </c>
      <c r="H60" s="269"/>
      <c r="I60" s="239">
        <v>497</v>
      </c>
      <c r="J60" s="30"/>
      <c r="K60" s="239">
        <v>511</v>
      </c>
      <c r="L60" s="386">
        <v>0</v>
      </c>
      <c r="M60" s="504"/>
      <c r="N60" s="3"/>
      <c r="O60" s="3"/>
      <c r="P60" s="37"/>
      <c r="Q60" s="35"/>
      <c r="R60" s="438"/>
      <c r="S60" s="3"/>
      <c r="T60" s="3"/>
      <c r="U60" s="3"/>
      <c r="V60" s="3"/>
    </row>
    <row r="61" spans="3:65">
      <c r="C61" s="86" t="s">
        <v>102</v>
      </c>
      <c r="D61" s="102"/>
      <c r="E61" s="578">
        <v>2191</v>
      </c>
      <c r="F61" s="87"/>
      <c r="G61" s="578">
        <v>2204.5</v>
      </c>
      <c r="H61" s="442"/>
      <c r="I61" s="578">
        <v>2191</v>
      </c>
      <c r="J61" s="87"/>
      <c r="K61" s="578">
        <v>2205</v>
      </c>
      <c r="L61" s="512">
        <v>0</v>
      </c>
      <c r="M61" s="505"/>
      <c r="N61" s="3"/>
      <c r="O61" s="3"/>
      <c r="P61" s="37"/>
      <c r="Q61" s="35"/>
      <c r="R61" s="438"/>
      <c r="S61" s="3"/>
      <c r="T61" s="3"/>
      <c r="U61" s="3"/>
      <c r="V61" s="3"/>
    </row>
    <row r="62" spans="3:65">
      <c r="C62" s="277" t="s">
        <v>1</v>
      </c>
      <c r="D62" s="448"/>
      <c r="E62" s="577">
        <v>22923.5</v>
      </c>
      <c r="F62" s="448"/>
      <c r="G62" s="577">
        <v>22653.5</v>
      </c>
      <c r="H62" s="449"/>
      <c r="I62" s="577">
        <v>22921</v>
      </c>
      <c r="J62" s="448"/>
      <c r="K62" s="577">
        <v>21888</v>
      </c>
      <c r="L62" s="516">
        <v>0</v>
      </c>
      <c r="M62" s="508"/>
      <c r="N62" s="3"/>
      <c r="O62" s="3"/>
      <c r="P62" s="37"/>
      <c r="Q62" s="35"/>
      <c r="R62" s="438"/>
      <c r="S62" s="3"/>
      <c r="T62" s="3"/>
      <c r="U62" s="3"/>
      <c r="V62" s="3"/>
    </row>
    <row r="63" spans="3:65">
      <c r="C63" s="450"/>
      <c r="D63" s="110"/>
      <c r="E63" s="451"/>
      <c r="F63" s="110"/>
      <c r="G63" s="451"/>
      <c r="H63" s="452"/>
      <c r="I63" s="451"/>
      <c r="J63" s="110"/>
      <c r="K63" s="451"/>
      <c r="L63" s="517"/>
      <c r="M63" s="507"/>
      <c r="N63" s="3"/>
      <c r="O63" s="3"/>
      <c r="P63" s="37"/>
      <c r="Q63" s="35"/>
      <c r="R63" s="438"/>
      <c r="S63" s="3"/>
      <c r="T63" s="3"/>
      <c r="U63" s="3"/>
      <c r="V63" s="3"/>
    </row>
    <row r="64" spans="3:65" ht="15">
      <c r="C64" s="52" t="s">
        <v>119</v>
      </c>
      <c r="E64" s="53" t="str">
        <f>E51</f>
        <v>Q2 2025</v>
      </c>
      <c r="G64" s="53" t="str">
        <f>G51</f>
        <v>Q2 2024</v>
      </c>
      <c r="H64" s="267"/>
      <c r="I64" s="53" t="str">
        <f>I51</f>
        <v>Q1 2025</v>
      </c>
      <c r="K64" s="53" t="str">
        <f>K51</f>
        <v>Q1 2024</v>
      </c>
      <c r="L64" s="214"/>
      <c r="N64" s="3"/>
      <c r="O64" s="3"/>
      <c r="P64" s="3"/>
      <c r="Q64" s="35"/>
      <c r="R64" s="436"/>
      <c r="S64" s="3"/>
      <c r="T64" s="3"/>
      <c r="U64" s="3"/>
      <c r="V64" s="3"/>
    </row>
    <row r="65" spans="3:65" hidden="1">
      <c r="C65" s="278" t="s">
        <v>2</v>
      </c>
      <c r="D65" s="30"/>
      <c r="E65" s="31">
        <v>0</v>
      </c>
      <c r="F65" s="30"/>
      <c r="G65" s="31">
        <v>0</v>
      </c>
      <c r="H65" s="269"/>
      <c r="I65" s="31">
        <v>0</v>
      </c>
      <c r="J65" s="30"/>
      <c r="K65" s="31">
        <v>0</v>
      </c>
      <c r="L65" s="386">
        <v>0</v>
      </c>
      <c r="M65" s="504"/>
      <c r="N65" s="3"/>
      <c r="O65" s="3"/>
      <c r="P65" s="37"/>
      <c r="Q65" s="35"/>
      <c r="R65" s="438"/>
      <c r="S65" s="3"/>
      <c r="T65" s="3"/>
      <c r="U65" s="3"/>
      <c r="V65" s="3"/>
    </row>
    <row r="66" spans="3:65">
      <c r="C66" s="76" t="s">
        <v>6</v>
      </c>
      <c r="D66" s="30"/>
      <c r="E66" s="239">
        <v>6296</v>
      </c>
      <c r="F66" s="30"/>
      <c r="G66" s="239">
        <v>6302.6</v>
      </c>
      <c r="H66" s="269"/>
      <c r="I66" s="239">
        <v>6296</v>
      </c>
      <c r="J66" s="30"/>
      <c r="K66" s="239">
        <v>6303</v>
      </c>
      <c r="L66" s="386">
        <v>0</v>
      </c>
      <c r="M66" s="504"/>
      <c r="N66" s="3"/>
      <c r="O66" s="3"/>
      <c r="P66" s="37"/>
      <c r="Q66" s="35"/>
      <c r="R66" s="438"/>
      <c r="S66" s="3"/>
      <c r="T66" s="3"/>
      <c r="U66" s="3"/>
      <c r="V66" s="3"/>
    </row>
    <row r="67" spans="3:65" s="40" customFormat="1">
      <c r="C67" s="76" t="s">
        <v>13</v>
      </c>
      <c r="D67" s="30"/>
      <c r="E67" s="239">
        <v>3866.9</v>
      </c>
      <c r="F67" s="30"/>
      <c r="G67" s="239">
        <v>3118.6</v>
      </c>
      <c r="H67" s="269"/>
      <c r="I67" s="239">
        <v>3867</v>
      </c>
      <c r="J67" s="30"/>
      <c r="K67" s="239">
        <v>2819</v>
      </c>
      <c r="L67" s="386">
        <v>0</v>
      </c>
      <c r="M67" s="504"/>
      <c r="N67" s="3"/>
      <c r="O67" s="3"/>
      <c r="P67" s="37"/>
      <c r="Q67" s="35"/>
      <c r="R67" s="438"/>
      <c r="S67" s="3"/>
      <c r="T67" s="3"/>
      <c r="U67" s="3"/>
      <c r="V67" s="3"/>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3:65" s="40" customFormat="1" hidden="1">
      <c r="C68" s="278" t="s">
        <v>8</v>
      </c>
      <c r="D68" s="30"/>
      <c r="E68" s="239">
        <v>0</v>
      </c>
      <c r="F68" s="30"/>
      <c r="G68" s="239">
        <v>0</v>
      </c>
      <c r="H68" s="269"/>
      <c r="I68" s="239">
        <v>0</v>
      </c>
      <c r="J68" s="30"/>
      <c r="K68" s="239">
        <v>0</v>
      </c>
      <c r="L68" s="386">
        <v>0</v>
      </c>
      <c r="M68" s="504"/>
      <c r="N68" s="3"/>
      <c r="O68" s="3"/>
      <c r="P68" s="37"/>
      <c r="Q68" s="35"/>
      <c r="R68" s="438"/>
      <c r="S68" s="3"/>
      <c r="T68" s="3"/>
      <c r="U68" s="3"/>
      <c r="V68" s="3"/>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row>
    <row r="69" spans="3:65" s="40" customFormat="1">
      <c r="C69" s="76" t="s">
        <v>66</v>
      </c>
      <c r="D69" s="30"/>
      <c r="E69" s="239">
        <v>1457.4</v>
      </c>
      <c r="F69" s="30"/>
      <c r="G69" s="239">
        <v>1342.7</v>
      </c>
      <c r="H69" s="269"/>
      <c r="I69" s="239">
        <v>1457</v>
      </c>
      <c r="J69" s="30"/>
      <c r="K69" s="239">
        <v>1343</v>
      </c>
      <c r="L69" s="386">
        <v>0</v>
      </c>
      <c r="M69" s="504"/>
      <c r="N69" s="3"/>
      <c r="O69" s="3"/>
      <c r="P69" s="37"/>
      <c r="Q69" s="35"/>
      <c r="R69" s="438"/>
      <c r="S69" s="3"/>
      <c r="T69" s="3"/>
      <c r="U69" s="3"/>
      <c r="V69" s="3"/>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row>
    <row r="70" spans="3:65" s="40" customFormat="1">
      <c r="C70" s="115" t="s">
        <v>1</v>
      </c>
      <c r="D70" s="23"/>
      <c r="E70" s="573">
        <v>11620.3</v>
      </c>
      <c r="F70" s="116"/>
      <c r="G70" s="574">
        <v>10763.9</v>
      </c>
      <c r="H70" s="453"/>
      <c r="I70" s="573">
        <v>11620</v>
      </c>
      <c r="J70" s="116"/>
      <c r="K70" s="574">
        <v>10464</v>
      </c>
      <c r="L70" s="518">
        <v>0</v>
      </c>
      <c r="M70" s="22"/>
      <c r="N70" s="3"/>
      <c r="O70" s="3"/>
      <c r="P70" s="37"/>
      <c r="Q70" s="35"/>
      <c r="R70" s="438"/>
      <c r="S70" s="3"/>
      <c r="T70" s="3"/>
      <c r="U70" s="3"/>
      <c r="V70" s="3"/>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row>
    <row r="71" spans="3:65" s="40" customFormat="1">
      <c r="C71" s="117"/>
      <c r="D71" s="23"/>
      <c r="E71" s="118"/>
      <c r="F71" s="116"/>
      <c r="G71" s="119"/>
      <c r="H71" s="454"/>
      <c r="I71" s="118"/>
      <c r="J71" s="116"/>
      <c r="K71" s="119"/>
      <c r="L71" s="519"/>
      <c r="M71" s="22"/>
      <c r="N71" s="3"/>
      <c r="O71" s="3"/>
      <c r="P71" s="3"/>
      <c r="Q71" s="3"/>
      <c r="R71" s="3"/>
      <c r="S71" s="3"/>
      <c r="T71" s="3"/>
      <c r="U71" s="3"/>
      <c r="V71" s="3"/>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row>
    <row r="72" spans="3:65" ht="15">
      <c r="C72" s="56" t="s">
        <v>120</v>
      </c>
      <c r="E72" s="57" t="str">
        <f>+E64</f>
        <v>Q2 2025</v>
      </c>
      <c r="G72" s="58" t="str">
        <f>+G64</f>
        <v>Q2 2024</v>
      </c>
      <c r="H72" s="455"/>
      <c r="I72" s="57" t="str">
        <f>I64</f>
        <v>Q1 2025</v>
      </c>
      <c r="K72" s="58" t="str">
        <f>K64</f>
        <v>Q1 2024</v>
      </c>
      <c r="L72" s="390"/>
      <c r="N72" s="3"/>
      <c r="O72" s="3"/>
      <c r="P72" s="3"/>
      <c r="Q72" s="35"/>
      <c r="R72" s="436"/>
      <c r="S72" s="3"/>
      <c r="T72" s="3"/>
      <c r="U72" s="3"/>
      <c r="V72" s="3"/>
    </row>
    <row r="73" spans="3:65">
      <c r="C73" s="76" t="s">
        <v>2</v>
      </c>
      <c r="E73" s="239">
        <v>0</v>
      </c>
      <c r="F73" s="30"/>
      <c r="G73" s="239">
        <v>0</v>
      </c>
      <c r="H73" s="269"/>
      <c r="I73" s="239">
        <v>0</v>
      </c>
      <c r="J73" s="30"/>
      <c r="K73" s="239">
        <v>793</v>
      </c>
      <c r="L73" s="386">
        <v>0</v>
      </c>
      <c r="M73" s="504"/>
      <c r="N73" s="3"/>
      <c r="O73" s="3"/>
      <c r="P73" s="37"/>
      <c r="Q73" s="35"/>
      <c r="R73" s="438"/>
      <c r="S73" s="3"/>
      <c r="T73" s="3"/>
      <c r="U73" s="3"/>
      <c r="V73" s="3"/>
    </row>
    <row r="74" spans="3:65">
      <c r="C74" s="76" t="s">
        <v>6</v>
      </c>
      <c r="D74" s="30"/>
      <c r="E74" s="239">
        <v>375.1</v>
      </c>
      <c r="F74" s="30"/>
      <c r="G74" s="239">
        <v>375.1</v>
      </c>
      <c r="H74" s="269"/>
      <c r="I74" s="239">
        <v>375</v>
      </c>
      <c r="J74" s="30"/>
      <c r="K74" s="239">
        <v>684</v>
      </c>
      <c r="L74" s="386">
        <v>0</v>
      </c>
      <c r="M74" s="504"/>
      <c r="N74" s="3"/>
      <c r="O74" s="3"/>
      <c r="P74" s="37"/>
      <c r="Q74" s="35"/>
      <c r="R74" s="438"/>
      <c r="S74" s="3"/>
      <c r="T74" s="3"/>
      <c r="U74" s="3"/>
      <c r="V74" s="3"/>
    </row>
    <row r="75" spans="3:65">
      <c r="C75" s="76" t="s">
        <v>13</v>
      </c>
      <c r="D75" s="30"/>
      <c r="E75" s="239">
        <v>357.4</v>
      </c>
      <c r="F75" s="30"/>
      <c r="G75" s="239">
        <v>357.4</v>
      </c>
      <c r="H75" s="269"/>
      <c r="I75" s="239">
        <v>357</v>
      </c>
      <c r="J75" s="30"/>
      <c r="K75" s="239">
        <v>659</v>
      </c>
      <c r="L75" s="386">
        <v>0</v>
      </c>
      <c r="M75" s="504"/>
      <c r="N75" s="3"/>
      <c r="O75" s="3"/>
      <c r="P75" s="37"/>
      <c r="Q75" s="35"/>
      <c r="R75" s="438"/>
      <c r="S75" s="3"/>
      <c r="T75" s="3"/>
      <c r="U75" s="3"/>
      <c r="V75" s="3"/>
    </row>
    <row r="76" spans="3:65">
      <c r="C76" s="76" t="s">
        <v>66</v>
      </c>
      <c r="D76" s="30"/>
      <c r="E76" s="239">
        <v>0</v>
      </c>
      <c r="F76" s="30"/>
      <c r="G76" s="239">
        <v>0</v>
      </c>
      <c r="H76" s="269"/>
      <c r="I76" s="239">
        <v>0</v>
      </c>
      <c r="J76" s="30"/>
      <c r="K76" s="239">
        <v>15</v>
      </c>
      <c r="L76" s="386">
        <v>0</v>
      </c>
      <c r="M76" s="504"/>
      <c r="N76" s="3"/>
      <c r="O76" s="3"/>
      <c r="P76" s="37"/>
      <c r="Q76" s="35"/>
      <c r="R76" s="438"/>
      <c r="S76" s="3"/>
      <c r="T76" s="3"/>
      <c r="U76" s="3"/>
      <c r="V76" s="3"/>
    </row>
    <row r="77" spans="3:65">
      <c r="C77" s="81" t="s">
        <v>12</v>
      </c>
      <c r="E77" s="282">
        <v>732.5</v>
      </c>
      <c r="F77" s="82"/>
      <c r="G77" s="282">
        <v>732.5</v>
      </c>
      <c r="H77" s="274"/>
      <c r="I77" s="282">
        <v>733</v>
      </c>
      <c r="J77" s="82"/>
      <c r="K77" s="282">
        <v>2152</v>
      </c>
      <c r="L77" s="510">
        <v>0</v>
      </c>
      <c r="M77" s="230"/>
      <c r="N77" s="3"/>
      <c r="O77" s="3"/>
      <c r="P77" s="37"/>
      <c r="Q77" s="35"/>
      <c r="R77" s="438"/>
      <c r="S77" s="3"/>
      <c r="T77" s="3"/>
      <c r="U77" s="3"/>
      <c r="V77" s="3"/>
    </row>
    <row r="78" spans="3:65">
      <c r="C78" s="76" t="s">
        <v>4</v>
      </c>
      <c r="D78" s="30"/>
      <c r="E78" s="239">
        <v>0</v>
      </c>
      <c r="F78" s="30"/>
      <c r="G78" s="239">
        <v>0</v>
      </c>
      <c r="H78" s="269"/>
      <c r="I78" s="239">
        <v>0</v>
      </c>
      <c r="J78" s="30"/>
      <c r="K78" s="239">
        <v>463</v>
      </c>
      <c r="L78" s="386">
        <v>0</v>
      </c>
      <c r="M78" s="504"/>
      <c r="N78" s="3"/>
      <c r="O78" s="3"/>
      <c r="P78" s="37"/>
      <c r="Q78" s="35"/>
      <c r="R78" s="438"/>
      <c r="S78" s="3"/>
      <c r="T78" s="3"/>
      <c r="U78" s="3"/>
      <c r="V78" s="3"/>
    </row>
    <row r="79" spans="3:65">
      <c r="C79" s="76" t="s">
        <v>10</v>
      </c>
      <c r="D79" s="50"/>
      <c r="E79" s="239">
        <v>324.5</v>
      </c>
      <c r="F79" s="50"/>
      <c r="G79" s="239">
        <v>319.2</v>
      </c>
      <c r="H79" s="269"/>
      <c r="I79" s="239">
        <v>325</v>
      </c>
      <c r="J79" s="50"/>
      <c r="K79" s="239">
        <v>721</v>
      </c>
      <c r="L79" s="386">
        <v>0</v>
      </c>
      <c r="M79" s="504"/>
      <c r="N79" s="3"/>
      <c r="O79" s="3"/>
      <c r="P79" s="37"/>
      <c r="Q79" s="3"/>
      <c r="R79" s="438"/>
      <c r="S79" s="3"/>
      <c r="T79" s="3"/>
      <c r="U79" s="3"/>
      <c r="V79" s="3"/>
    </row>
    <row r="80" spans="3:65">
      <c r="C80" s="86" t="s">
        <v>102</v>
      </c>
      <c r="D80" s="50"/>
      <c r="E80" s="578">
        <v>324.5</v>
      </c>
      <c r="F80" s="87"/>
      <c r="G80" s="578">
        <v>319.2</v>
      </c>
      <c r="H80" s="269"/>
      <c r="I80" s="597">
        <v>325</v>
      </c>
      <c r="J80" s="87"/>
      <c r="K80" s="578">
        <v>1184</v>
      </c>
      <c r="L80" s="386">
        <v>0</v>
      </c>
      <c r="M80" s="505"/>
      <c r="N80" s="3"/>
      <c r="O80" s="3"/>
      <c r="P80" s="37"/>
      <c r="Q80" s="3"/>
      <c r="R80" s="438"/>
      <c r="S80" s="3"/>
      <c r="T80" s="3"/>
      <c r="U80" s="3"/>
      <c r="V80" s="3"/>
    </row>
    <row r="81" spans="3:22">
      <c r="C81" s="120" t="s">
        <v>1</v>
      </c>
      <c r="D81" s="59"/>
      <c r="E81" s="571">
        <v>1057</v>
      </c>
      <c r="F81" s="59"/>
      <c r="G81" s="571">
        <v>1051.7</v>
      </c>
      <c r="H81" s="456"/>
      <c r="I81" s="571">
        <v>1057</v>
      </c>
      <c r="J81" s="59"/>
      <c r="K81" s="571">
        <v>3336</v>
      </c>
      <c r="L81" s="520">
        <v>0</v>
      </c>
      <c r="M81" s="262"/>
      <c r="N81" s="3"/>
      <c r="O81" s="3"/>
      <c r="P81" s="37"/>
      <c r="Q81" s="3"/>
      <c r="R81" s="438"/>
      <c r="S81" s="3"/>
      <c r="T81" s="3"/>
      <c r="U81" s="3"/>
      <c r="V81" s="3"/>
    </row>
    <row r="82" spans="3:22">
      <c r="C82" s="261"/>
      <c r="D82" s="262"/>
      <c r="E82" s="263"/>
      <c r="F82" s="262"/>
      <c r="G82" s="263"/>
      <c r="H82" s="456"/>
      <c r="I82" s="263"/>
      <c r="J82" s="262"/>
      <c r="K82" s="263"/>
      <c r="L82" s="520"/>
      <c r="M82" s="262"/>
      <c r="N82" s="3"/>
      <c r="O82" s="3"/>
      <c r="P82" s="37"/>
      <c r="Q82" s="3"/>
      <c r="R82" s="438"/>
      <c r="S82" s="3"/>
      <c r="T82" s="3"/>
      <c r="U82" s="3"/>
      <c r="V82" s="3"/>
    </row>
    <row r="83" spans="3:22" ht="15.5">
      <c r="C83" s="73" t="s">
        <v>117</v>
      </c>
      <c r="D83" s="262"/>
      <c r="E83" s="263"/>
      <c r="F83" s="262"/>
      <c r="G83" s="263"/>
      <c r="H83" s="456"/>
      <c r="I83" s="263"/>
      <c r="J83" s="262"/>
      <c r="K83" s="263"/>
      <c r="L83" s="520"/>
      <c r="M83" s="262"/>
      <c r="N83" s="3"/>
      <c r="O83" s="3"/>
      <c r="P83" s="37"/>
      <c r="Q83" s="3"/>
      <c r="R83" s="438"/>
      <c r="S83" s="3"/>
      <c r="T83" s="3"/>
      <c r="U83" s="3"/>
      <c r="V83" s="3"/>
    </row>
    <row r="84" spans="3:22" ht="15.5">
      <c r="C84" s="73"/>
      <c r="D84" s="262"/>
      <c r="E84" s="263"/>
      <c r="F84" s="262"/>
      <c r="G84" s="263"/>
      <c r="H84" s="456"/>
      <c r="I84" s="263"/>
      <c r="J84" s="262"/>
      <c r="K84" s="263"/>
      <c r="L84" s="520"/>
      <c r="M84" s="262"/>
      <c r="N84" s="3"/>
      <c r="O84" s="3"/>
      <c r="P84" s="37"/>
      <c r="Q84" s="3"/>
      <c r="R84" s="438"/>
      <c r="S84" s="3"/>
      <c r="T84" s="3"/>
      <c r="U84" s="3"/>
      <c r="V84" s="3"/>
    </row>
    <row r="85" spans="3:22" ht="15">
      <c r="C85" s="266" t="s">
        <v>69</v>
      </c>
      <c r="E85" s="266" t="str">
        <f>E72</f>
        <v>Q2 2025</v>
      </c>
      <c r="G85" s="266" t="str">
        <f>G72</f>
        <v>Q2 2024</v>
      </c>
      <c r="H85" s="267"/>
      <c r="I85" s="266" t="str">
        <f>I72</f>
        <v>Q1 2025</v>
      </c>
      <c r="J85" s="594"/>
      <c r="K85" s="266" t="str">
        <f>K72</f>
        <v>Q1 2024</v>
      </c>
      <c r="L85" s="214"/>
      <c r="N85" s="3"/>
      <c r="O85" s="3"/>
      <c r="P85" s="3"/>
      <c r="Q85" s="3"/>
      <c r="R85" s="438"/>
      <c r="S85" s="3"/>
      <c r="T85" s="3"/>
      <c r="U85" s="3"/>
      <c r="V85" s="3"/>
    </row>
    <row r="86" spans="3:22">
      <c r="C86" s="76" t="s">
        <v>2</v>
      </c>
      <c r="D86" s="30"/>
      <c r="E86" s="31">
        <v>19</v>
      </c>
      <c r="F86" s="30"/>
      <c r="G86" s="239">
        <v>19</v>
      </c>
      <c r="H86" s="269"/>
      <c r="I86" s="31">
        <v>19</v>
      </c>
      <c r="J86" s="595"/>
      <c r="K86" s="239">
        <v>19</v>
      </c>
      <c r="L86" s="510">
        <v>0</v>
      </c>
      <c r="M86" s="504"/>
      <c r="N86" s="3"/>
      <c r="O86" s="3"/>
      <c r="P86" s="37"/>
      <c r="Q86" s="3"/>
      <c r="R86" s="438"/>
      <c r="S86" s="3"/>
      <c r="T86" s="3"/>
      <c r="U86" s="3"/>
      <c r="V86" s="3"/>
    </row>
    <row r="87" spans="3:22">
      <c r="C87" s="76" t="s">
        <v>6</v>
      </c>
      <c r="D87" s="30"/>
      <c r="E87" s="31">
        <v>4348</v>
      </c>
      <c r="F87" s="30"/>
      <c r="G87" s="239">
        <v>4128.6000000000004</v>
      </c>
      <c r="H87" s="269"/>
      <c r="I87" s="31">
        <v>4129</v>
      </c>
      <c r="J87" s="554"/>
      <c r="K87" s="239">
        <v>4129</v>
      </c>
      <c r="L87" s="386">
        <v>0</v>
      </c>
      <c r="M87" s="504"/>
      <c r="N87" s="3"/>
      <c r="O87" s="3"/>
      <c r="P87" s="37"/>
      <c r="Q87" s="3"/>
      <c r="R87" s="438"/>
      <c r="S87" s="3"/>
      <c r="T87" s="3"/>
      <c r="U87" s="3"/>
      <c r="V87" s="3"/>
    </row>
    <row r="88" spans="3:22">
      <c r="C88" s="76" t="s">
        <v>13</v>
      </c>
      <c r="D88" s="30"/>
      <c r="E88" s="31">
        <v>2217.6999999999998</v>
      </c>
      <c r="F88" s="30"/>
      <c r="G88" s="239">
        <v>2142</v>
      </c>
      <c r="H88" s="269"/>
      <c r="I88" s="31">
        <v>2143</v>
      </c>
      <c r="J88" s="596"/>
      <c r="K88" s="239">
        <v>2049</v>
      </c>
      <c r="L88" s="386">
        <v>0</v>
      </c>
      <c r="M88" s="504"/>
      <c r="N88" s="3"/>
      <c r="O88" s="3"/>
      <c r="P88" s="37"/>
      <c r="Q88" s="3"/>
      <c r="R88" s="438"/>
      <c r="S88" s="3"/>
      <c r="T88" s="3"/>
      <c r="U88" s="3"/>
      <c r="V88" s="3"/>
    </row>
    <row r="89" spans="3:22" hidden="1">
      <c r="C89" s="76" t="s">
        <v>8</v>
      </c>
      <c r="D89" s="30"/>
      <c r="E89" s="31">
        <v>0</v>
      </c>
      <c r="F89" s="30"/>
      <c r="G89" s="31">
        <v>0</v>
      </c>
      <c r="H89" s="269"/>
      <c r="I89" s="31">
        <v>0</v>
      </c>
      <c r="J89" s="562"/>
      <c r="K89" s="31">
        <v>0</v>
      </c>
      <c r="L89" s="386">
        <v>0</v>
      </c>
      <c r="M89" s="504"/>
      <c r="N89" s="3"/>
      <c r="O89" s="3"/>
      <c r="P89" s="37"/>
      <c r="Q89" s="3"/>
      <c r="R89" s="438"/>
      <c r="S89" s="3"/>
      <c r="T89" s="3"/>
      <c r="U89" s="3"/>
      <c r="V89" s="3"/>
    </row>
    <row r="90" spans="3:22">
      <c r="C90" s="271" t="s">
        <v>1</v>
      </c>
      <c r="E90" s="272">
        <v>6584.7</v>
      </c>
      <c r="F90" s="273"/>
      <c r="G90" s="272">
        <v>6289.6</v>
      </c>
      <c r="H90" s="274"/>
      <c r="I90" s="272">
        <v>6291</v>
      </c>
      <c r="J90" s="273"/>
      <c r="K90" s="272">
        <v>6197</v>
      </c>
      <c r="L90" s="510">
        <v>0</v>
      </c>
      <c r="M90" s="230"/>
      <c r="N90" s="3"/>
      <c r="O90" s="3"/>
      <c r="P90" s="37"/>
      <c r="Q90" s="3"/>
      <c r="R90" s="438"/>
      <c r="S90" s="3"/>
      <c r="T90" s="3"/>
      <c r="U90" s="3"/>
      <c r="V90" s="3"/>
    </row>
    <row r="91" spans="3:22">
      <c r="C91" s="261"/>
      <c r="D91" s="262"/>
      <c r="E91" s="263"/>
      <c r="F91" s="262"/>
      <c r="G91" s="263"/>
      <c r="H91" s="456"/>
      <c r="I91" s="263"/>
      <c r="J91" s="262"/>
      <c r="K91" s="263"/>
      <c r="L91" s="520"/>
      <c r="M91" s="262"/>
      <c r="N91" s="3"/>
      <c r="O91" s="3"/>
      <c r="P91" s="37"/>
      <c r="Q91" s="3"/>
      <c r="R91" s="438"/>
      <c r="S91" s="3"/>
      <c r="T91" s="3"/>
      <c r="U91" s="3"/>
      <c r="V91" s="3"/>
    </row>
    <row r="92" spans="3:22" ht="15.5">
      <c r="C92" s="73" t="s">
        <v>121</v>
      </c>
      <c r="D92" s="80"/>
      <c r="E92" s="80"/>
      <c r="F92" s="80"/>
      <c r="G92" s="80"/>
      <c r="H92" s="80"/>
      <c r="I92" s="80"/>
      <c r="J92" s="80"/>
      <c r="K92" s="80"/>
      <c r="L92" s="80"/>
      <c r="M92" s="262"/>
      <c r="N92" s="3"/>
      <c r="O92" s="3"/>
      <c r="P92" s="37"/>
      <c r="Q92" s="3"/>
      <c r="R92" s="438"/>
      <c r="S92" s="3"/>
      <c r="T92" s="3"/>
      <c r="U92" s="3"/>
      <c r="V92" s="3"/>
    </row>
    <row r="93" spans="3:22" ht="15.5">
      <c r="C93" s="73"/>
      <c r="D93" s="80"/>
      <c r="E93" s="80" t="s">
        <v>112</v>
      </c>
      <c r="F93" s="80"/>
      <c r="G93" s="80" t="s">
        <v>112</v>
      </c>
      <c r="H93" s="80"/>
      <c r="I93" s="80" t="s">
        <v>112</v>
      </c>
      <c r="K93" s="80" t="s">
        <v>35</v>
      </c>
      <c r="L93" s="80"/>
      <c r="M93" s="80" t="s">
        <v>35</v>
      </c>
      <c r="N93" s="3"/>
      <c r="O93" s="80" t="s">
        <v>35</v>
      </c>
      <c r="P93" s="37"/>
      <c r="Q93" s="3"/>
      <c r="R93" s="438"/>
      <c r="S93" s="3"/>
      <c r="T93" s="3"/>
      <c r="U93" s="3"/>
      <c r="V93" s="3"/>
    </row>
    <row r="94" spans="3:22">
      <c r="C94" s="395" t="s">
        <v>11</v>
      </c>
      <c r="D94" s="80"/>
      <c r="E94" s="395" t="s">
        <v>106</v>
      </c>
      <c r="G94" s="395" t="s">
        <v>107</v>
      </c>
      <c r="H94" s="267"/>
      <c r="I94" s="535" t="s">
        <v>4</v>
      </c>
      <c r="K94" s="395" t="s">
        <v>106</v>
      </c>
      <c r="L94" s="23"/>
      <c r="M94" s="395" t="s">
        <v>107</v>
      </c>
      <c r="N94" s="3"/>
      <c r="O94" s="535" t="s">
        <v>4</v>
      </c>
      <c r="P94" s="37"/>
      <c r="Q94" s="3"/>
      <c r="R94" s="438"/>
      <c r="S94" s="3"/>
      <c r="T94" s="3"/>
      <c r="U94" s="3"/>
      <c r="V94" s="3"/>
    </row>
    <row r="95" spans="3:22">
      <c r="C95" s="457" t="s">
        <v>0</v>
      </c>
      <c r="D95" s="80"/>
      <c r="E95" s="239">
        <v>0</v>
      </c>
      <c r="F95" s="30"/>
      <c r="G95" s="239">
        <v>1</v>
      </c>
      <c r="H95" s="269"/>
      <c r="I95" s="239">
        <v>798</v>
      </c>
      <c r="K95" s="239">
        <v>0.5</v>
      </c>
      <c r="L95" s="30"/>
      <c r="M95" s="239">
        <v>0.1</v>
      </c>
      <c r="N95" s="3"/>
      <c r="O95" s="239">
        <v>0</v>
      </c>
      <c r="P95" s="37"/>
      <c r="Q95" s="3"/>
      <c r="R95" s="438"/>
      <c r="S95" s="3"/>
      <c r="T95" s="3"/>
      <c r="U95" s="3"/>
      <c r="V95" s="3"/>
    </row>
    <row r="96" spans="3:22">
      <c r="C96" s="457" t="s">
        <v>5</v>
      </c>
      <c r="D96" s="80"/>
      <c r="E96" s="440">
        <v>0</v>
      </c>
      <c r="F96" s="458"/>
      <c r="G96" s="566">
        <v>38.1</v>
      </c>
      <c r="H96" s="593"/>
      <c r="I96" s="566">
        <v>0</v>
      </c>
      <c r="J96" s="555"/>
      <c r="K96" s="537">
        <v>623</v>
      </c>
      <c r="L96" s="458"/>
      <c r="M96" s="566">
        <v>0</v>
      </c>
      <c r="N96" s="3"/>
      <c r="O96" s="566">
        <v>0</v>
      </c>
      <c r="P96" s="37"/>
      <c r="Q96" s="3"/>
      <c r="R96" s="438"/>
      <c r="S96" s="3"/>
      <c r="T96" s="3"/>
      <c r="U96" s="3"/>
      <c r="V96" s="3"/>
    </row>
    <row r="97" spans="3:22">
      <c r="C97" s="457" t="s">
        <v>20</v>
      </c>
      <c r="D97" s="458"/>
      <c r="E97" s="459">
        <v>0</v>
      </c>
      <c r="F97" s="80"/>
      <c r="G97" s="440">
        <v>2.9</v>
      </c>
      <c r="H97" s="458"/>
      <c r="I97" s="566">
        <v>0</v>
      </c>
      <c r="J97" s="555"/>
      <c r="K97" s="592">
        <v>0</v>
      </c>
      <c r="L97" s="80"/>
      <c r="M97" s="566">
        <v>19.600000000000001</v>
      </c>
      <c r="N97" s="3"/>
      <c r="O97" s="566">
        <v>0</v>
      </c>
      <c r="P97" s="37"/>
      <c r="Q97" s="3"/>
      <c r="R97" s="438"/>
      <c r="S97" s="3"/>
      <c r="T97" s="3"/>
      <c r="U97" s="3"/>
      <c r="V97" s="3"/>
    </row>
    <row r="98" spans="3:22">
      <c r="C98" s="460" t="s">
        <v>1</v>
      </c>
      <c r="D98" s="458"/>
      <c r="E98" s="461">
        <v>0</v>
      </c>
      <c r="F98" s="462"/>
      <c r="G98" s="463">
        <v>42.1</v>
      </c>
      <c r="H98" s="462"/>
      <c r="I98" s="568">
        <v>798</v>
      </c>
      <c r="J98" s="555"/>
      <c r="K98" s="461">
        <v>623.5</v>
      </c>
      <c r="L98" s="462"/>
      <c r="M98" s="567">
        <v>19.600000000000001</v>
      </c>
      <c r="N98" s="3"/>
      <c r="O98" s="568">
        <v>0</v>
      </c>
      <c r="P98" s="37"/>
      <c r="Q98" s="3"/>
      <c r="R98" s="438"/>
      <c r="S98" s="3"/>
      <c r="T98" s="3"/>
      <c r="U98" s="3"/>
      <c r="V98" s="3"/>
    </row>
    <row r="99" spans="3:22">
      <c r="C99" s="261"/>
      <c r="D99" s="262"/>
      <c r="E99" s="263"/>
      <c r="F99" s="262"/>
      <c r="G99" s="263"/>
      <c r="H99" s="456"/>
      <c r="I99" s="263"/>
      <c r="J99" s="262"/>
      <c r="K99" s="263"/>
      <c r="L99" s="520"/>
      <c r="M99" s="262"/>
      <c r="N99" s="3"/>
      <c r="O99" s="3"/>
      <c r="P99" s="37"/>
      <c r="Q99" s="3"/>
      <c r="R99" s="438"/>
      <c r="S99" s="3"/>
      <c r="T99" s="3"/>
      <c r="U99" s="3"/>
      <c r="V99" s="3"/>
    </row>
    <row r="100" spans="3:22" ht="14.25" customHeight="1">
      <c r="C100" s="464"/>
      <c r="D100" s="80"/>
      <c r="E100" s="80"/>
      <c r="F100" s="80"/>
      <c r="G100" s="80"/>
      <c r="H100" s="465"/>
      <c r="I100" s="80"/>
      <c r="J100" s="80"/>
      <c r="K100" s="80"/>
      <c r="L100" s="80"/>
      <c r="M100" s="80"/>
      <c r="N100" s="3"/>
      <c r="O100" s="3"/>
      <c r="P100" s="3"/>
      <c r="Q100" s="3"/>
      <c r="R100" s="3"/>
      <c r="S100" s="3"/>
      <c r="T100" s="3"/>
      <c r="U100" s="3"/>
      <c r="V100" s="3"/>
    </row>
    <row r="101" spans="3:22" ht="115" customHeight="1">
      <c r="C101" s="614" t="s">
        <v>122</v>
      </c>
      <c r="D101" s="614"/>
      <c r="E101" s="614"/>
      <c r="F101" s="614"/>
      <c r="G101" s="614"/>
      <c r="H101" s="614"/>
      <c r="I101" s="465"/>
      <c r="J101" s="465"/>
      <c r="K101" s="465"/>
      <c r="L101" s="80"/>
      <c r="M101" s="80"/>
      <c r="N101" s="3"/>
      <c r="O101" s="3"/>
      <c r="P101" s="3"/>
      <c r="Q101" s="3"/>
      <c r="R101" s="3"/>
      <c r="S101" s="3"/>
      <c r="T101" s="3"/>
      <c r="U101" s="3"/>
      <c r="V101" s="3"/>
    </row>
    <row r="102" spans="3:22">
      <c r="N102" s="3"/>
      <c r="O102" s="3"/>
      <c r="P102" s="3"/>
      <c r="Q102" s="3"/>
      <c r="R102" s="3"/>
      <c r="S102" s="3"/>
      <c r="T102" s="3"/>
      <c r="U102" s="3"/>
      <c r="V102" s="3"/>
    </row>
    <row r="103" spans="3:22">
      <c r="N103" s="3"/>
      <c r="O103" s="3"/>
      <c r="P103" s="3"/>
      <c r="Q103" s="3"/>
      <c r="R103" s="3"/>
      <c r="S103" s="3"/>
      <c r="T103" s="3"/>
      <c r="U103" s="3"/>
      <c r="V103" s="3"/>
    </row>
    <row r="104" spans="3:22">
      <c r="N104" s="3"/>
      <c r="O104" s="3"/>
      <c r="P104" s="3"/>
      <c r="Q104" s="3"/>
      <c r="R104" s="3"/>
      <c r="S104" s="3"/>
      <c r="T104" s="3"/>
      <c r="U104" s="3"/>
      <c r="V104" s="3"/>
    </row>
  </sheetData>
  <mergeCells count="2">
    <mergeCell ref="T24:V24"/>
    <mergeCell ref="C101:H101"/>
  </mergeCells>
  <printOptions horizontalCentered="1" verticalCentered="1"/>
  <pageMargins left="0.23622047244094491" right="0.23622047244094491" top="0.74803149606299213" bottom="0.74803149606299213" header="0.31496062992125984" footer="0.31496062992125984"/>
  <pageSetup paperSize="9" scale="49" orientation="portrait"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fdff7b-91bf-4200-8f3a-035f0963cfe2" xsi:nil="true"/>
    <lcf76f155ced4ddcb4097134ff3c332f xmlns="0a209f37-f78e-441c-82ec-e3d9ebff77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7BF55ACDC4674DA0A59EE34F182B9B" ma:contentTypeVersion="16" ma:contentTypeDescription="Creare un nuovo documento." ma:contentTypeScope="" ma:versionID="63ceea75fa13d7ef67efdff734a3b4f5">
  <xsd:schema xmlns:xsd="http://www.w3.org/2001/XMLSchema" xmlns:xs="http://www.w3.org/2001/XMLSchema" xmlns:p="http://schemas.microsoft.com/office/2006/metadata/properties" xmlns:ns2="0a209f37-f78e-441c-82ec-e3d9ebff7785" xmlns:ns3="64fdff7b-91bf-4200-8f3a-035f0963cfe2" targetNamespace="http://schemas.microsoft.com/office/2006/metadata/properties" ma:root="true" ma:fieldsID="1b6c6c0b0958ba3faf2f6b11b457ec57" ns2:_="" ns3:_="">
    <xsd:import namespace="0a209f37-f78e-441c-82ec-e3d9ebff7785"/>
    <xsd:import namespace="64fdff7b-91bf-4200-8f3a-035f0963c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09f37-f78e-441c-82ec-e3d9ebff7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fdff7b-91bf-4200-8f3a-035f0963cfe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a94f5b9c-282e-4c8e-a478-78990bacbd29}" ma:internalName="TaxCatchAll" ma:showField="CatchAllData" ma:web="64fdff7b-91bf-4200-8f3a-035f0963c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C756B-3BDB-4189-9528-D1E194AC7B3E}">
  <ds:schemaRefs>
    <ds:schemaRef ds:uri="http://schemas.microsoft.com/office/2006/documentManagement/types"/>
    <ds:schemaRef ds:uri="http://www.w3.org/XML/1998/namespace"/>
    <ds:schemaRef ds:uri="http://purl.org/dc/dcmitype/"/>
    <ds:schemaRef ds:uri="http://purl.org/dc/elements/1.1/"/>
    <ds:schemaRef ds:uri="0a209f37-f78e-441c-82ec-e3d9ebff7785"/>
    <ds:schemaRef ds:uri="http://schemas.microsoft.com/office/2006/metadata/properties"/>
    <ds:schemaRef ds:uri="http://purl.org/dc/terms/"/>
    <ds:schemaRef ds:uri="http://schemas.microsoft.com/office/infopath/2007/PartnerControls"/>
    <ds:schemaRef ds:uri="http://schemas.openxmlformats.org/package/2006/metadata/core-properties"/>
    <ds:schemaRef ds:uri="64fdff7b-91bf-4200-8f3a-035f0963cfe2"/>
  </ds:schemaRefs>
</ds:datastoreItem>
</file>

<file path=customXml/itemProps2.xml><?xml version="1.0" encoding="utf-8"?>
<ds:datastoreItem xmlns:ds="http://schemas.openxmlformats.org/officeDocument/2006/customXml" ds:itemID="{65C4D035-C37F-4D04-9F6C-2640BC36E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09f37-f78e-441c-82ec-e3d9ebff7785"/>
    <ds:schemaRef ds:uri="64fdff7b-91bf-4200-8f3a-035f0963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94B943-9281-4190-8CCE-16551235FC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12</vt:i4>
      </vt:variant>
    </vt:vector>
  </HeadingPairs>
  <TitlesOfParts>
    <vt:vector size="25" baseType="lpstr">
      <vt:lpstr>Contact</vt:lpstr>
      <vt:lpstr>Index</vt:lpstr>
      <vt:lpstr>1. Pro forma numbers</vt:lpstr>
      <vt:lpstr>2. Group Net Installed Capacity</vt:lpstr>
      <vt:lpstr>3. Group Net Production</vt:lpstr>
      <vt:lpstr>4. Group I&amp;N-Retail </vt:lpstr>
      <vt:lpstr>5. Quarters overview --&gt;</vt:lpstr>
      <vt:lpstr>Pro forma numbers x quarter</vt:lpstr>
      <vt:lpstr>Group Cap x quarter</vt:lpstr>
      <vt:lpstr>Group Net Production x quarter</vt:lpstr>
      <vt:lpstr>Group I&amp;N-Retail x quarter</vt:lpstr>
      <vt:lpstr>6. Main events</vt:lpstr>
      <vt:lpstr>7. Disclaimer</vt:lpstr>
      <vt:lpstr>'1. Pro forma numbers'!Area_stampa</vt:lpstr>
      <vt:lpstr>'2. Group Net Installed Capacity'!Area_stampa</vt:lpstr>
      <vt:lpstr>'3. Group Net Production'!Area_stampa</vt:lpstr>
      <vt:lpstr>'4. Group I&amp;N-Retail '!Area_stampa</vt:lpstr>
      <vt:lpstr>'6. Main events'!Area_stampa</vt:lpstr>
      <vt:lpstr>'7. Disclaimer'!Area_stampa</vt:lpstr>
      <vt:lpstr>Contact!Area_stampa</vt:lpstr>
      <vt:lpstr>'Group Cap x quarter'!Area_stampa</vt:lpstr>
      <vt:lpstr>'Group I&amp;N-Retail x quarter'!Area_stampa</vt:lpstr>
      <vt:lpstr>'Group Net Production x quarter'!Area_stampa</vt:lpstr>
      <vt:lpstr>Index!Area_stampa</vt:lpstr>
      <vt:lpstr>'Pro forma numbers x quarter'!Area_stampa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2025-07-31T14:40:21Z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preadsheetBuilder_1">
    <vt:lpwstr>eyIwIjoiSGlzdG9yeSIsIjEiOjAsIjIiOjEsIjMiOjEsIjQiOjEsIjUiOjEsIjYiOjEsIjciOjEsIjgiOjAsIjkiOjEsIjEwIjoxLCIxMSI6MH0=</vt:lpwstr>
  </property>
  <property fmtid="{D5CDD505-2E9C-101B-9397-08002B2CF9AE}" pid="4" name="SV_HIDDEN_GRID_QUERY_LIST_4F35BF76-6C0D-4D9B-82B2-816C12CF3733">
    <vt:lpwstr>empty_477D106A-C0D6-4607-AEBD-E2C9D60EA279</vt:lpwstr>
  </property>
  <property fmtid="{D5CDD505-2E9C-101B-9397-08002B2CF9AE}" pid="5" name="SpreadsheetBuilder_2">
    <vt:lpwstr>eyIwIjoiRGF0YSIsIjEiOjAsIjIiOjEsIjMiOjEsIjQiOjEsIjUiOjEsIjYiOjEsIjciOjEsIjgiOjEsIjkiOjEsIjEwIjowLCIxMSI6MCwiMTIiOjB9</vt:lpwstr>
  </property>
  <property fmtid="{D5CDD505-2E9C-101B-9397-08002B2CF9AE}" pid="6" name="SpreadsheetBuilder_3">
    <vt:lpwstr>eyIwIjoiSGlzdG9yeSIsIjEiOjAsIjIiOjEsIjMiOjEsIjQiOjEsIjUiOjEsIjYiOjEsIjciOjEsIjgiOjAsIjkiOjEsIjEwIjoxLCIxMSI6MCwiMTIiOjB9</vt:lpwstr>
  </property>
  <property fmtid="{D5CDD505-2E9C-101B-9397-08002B2CF9AE}" pid="7" name="SpreadsheetBuilder_4">
    <vt:lpwstr>eyIwIjoiSGlzdG9yeSIsIjEiOjAsIjIiOjEsIjMiOjEsIjQiOjEsIjUiOjEsIjYiOjEsIjciOjEsIjgiOjAsIjkiOjEsIjEwIjoxLCIxMSI6MCwiMTIiOjB9</vt:lpwstr>
  </property>
  <property fmtid="{D5CDD505-2E9C-101B-9397-08002B2CF9AE}" pid="8" name="SpreadsheetBuilder_5">
    <vt:lpwstr>eyIwIjoiSGlzdG9yeSIsIjEiOjAsIjIiOjEsIjMiOjEsIjQiOjEsIjUiOjEsIjYiOjEsIjciOjEsIjgiOjAsIjkiOjEsIjEwIjoxLCIxMSI6MCwiMTIiOjB9</vt:lpwstr>
  </property>
  <property fmtid="{D5CDD505-2E9C-101B-9397-08002B2CF9AE}" pid="9" name="SpreadsheetBuilder_6">
    <vt:lpwstr>eyIwIjoiSGlzdG9yeSIsIjEiOjAsIjIiOjEsIjMiOjEsIjQiOjEsIjUiOjEsIjYiOjEsIjciOjEsIjgiOjAsIjkiOjEsIjEwIjoxLCIxMSI6MCwiMTIiOjB9</vt:lpwstr>
  </property>
  <property fmtid="{D5CDD505-2E9C-101B-9397-08002B2CF9AE}" pid="10" name="SpreadsheetBuilder_7">
    <vt:lpwstr>eyIwIjoiSGlzdG9yeSIsIjEiOjAsIjIiOjEsIjMiOjEsIjQiOjEsIjUiOjEsIjYiOjEsIjciOjEsIjgiOjAsIjkiOjEsIjEwIjoxLCIxMSI6MCwiMTIiOjB9</vt:lpwstr>
  </property>
  <property fmtid="{D5CDD505-2E9C-101B-9397-08002B2CF9AE}" pid="11" name="SpreadsheetBuilder_8">
    <vt:lpwstr>eyIwIjoiSGlzdG9yeSIsIjEiOjAsIjIiOjEsIjMiOjEsIjQiOjEsIjUiOjEsIjYiOjEsIjciOjEsIjgiOjAsIjkiOjEsIjEwIjoxLCIxMSI6MCwiMTIiOjB9</vt:lpwstr>
  </property>
  <property fmtid="{D5CDD505-2E9C-101B-9397-08002B2CF9AE}" pid="12" name="SpreadsheetBuilder_9">
    <vt:lpwstr>eyIwIjoiSGlzdG9yeSIsIjEiOjAsIjIiOjEsIjMiOjEsIjQiOjEsIjUiOjEsIjYiOjEsIjciOjEsIjgiOjAsIjkiOjEsIjEwIjoxLCIxMSI6MCwiMTIiOjB9</vt:lpwstr>
  </property>
  <property fmtid="{D5CDD505-2E9C-101B-9397-08002B2CF9AE}" pid="13" name="ContentTypeId">
    <vt:lpwstr>0x010100507BF55ACDC4674DA0A59EE34F182B9B</vt:lpwstr>
  </property>
  <property fmtid="{D5CDD505-2E9C-101B-9397-08002B2CF9AE}" pid="14" name="MediaServiceImageTags">
    <vt:lpwstr/>
  </property>
  <property fmtid="{D5CDD505-2E9C-101B-9397-08002B2CF9AE}" pid="15" name="MSIP_Label_797ad33d-ed35-43c0-b526-22bc83c17deb_Enabled">
    <vt:lpwstr>true</vt:lpwstr>
  </property>
  <property fmtid="{D5CDD505-2E9C-101B-9397-08002B2CF9AE}" pid="16" name="MSIP_Label_797ad33d-ed35-43c0-b526-22bc83c17deb_SetDate">
    <vt:lpwstr>2023-07-19T13:28:02Z</vt:lpwstr>
  </property>
  <property fmtid="{D5CDD505-2E9C-101B-9397-08002B2CF9AE}" pid="17" name="MSIP_Label_797ad33d-ed35-43c0-b526-22bc83c17deb_Method">
    <vt:lpwstr>Standard</vt:lpwstr>
  </property>
  <property fmtid="{D5CDD505-2E9C-101B-9397-08002B2CF9AE}" pid="18" name="MSIP_Label_797ad33d-ed35-43c0-b526-22bc83c17deb_Name">
    <vt:lpwstr>797ad33d-ed35-43c0-b526-22bc83c17deb</vt:lpwstr>
  </property>
  <property fmtid="{D5CDD505-2E9C-101B-9397-08002B2CF9AE}" pid="19" name="MSIP_Label_797ad33d-ed35-43c0-b526-22bc83c17deb_SiteId">
    <vt:lpwstr>d539d4bf-5610-471a-afc2-1c76685cfefa</vt:lpwstr>
  </property>
  <property fmtid="{D5CDD505-2E9C-101B-9397-08002B2CF9AE}" pid="20" name="MSIP_Label_797ad33d-ed35-43c0-b526-22bc83c17deb_ActionId">
    <vt:lpwstr>106185ae-68b5-44b1-a3bf-8a1a5f806c18</vt:lpwstr>
  </property>
  <property fmtid="{D5CDD505-2E9C-101B-9397-08002B2CF9AE}" pid="21" name="MSIP_Label_797ad33d-ed35-43c0-b526-22bc83c17deb_ContentBits">
    <vt:lpwstr>1</vt:lpwstr>
  </property>
</Properties>
</file>