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8.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9.xml" ContentType="application/vnd.openxmlformats-officedocument.drawingml.chart+xml"/>
  <Override PartName="/xl/charts/style7.xml" ContentType="application/vnd.ms-office.chartstyle+xml"/>
  <Override PartName="/xl/charts/colors7.xml" ContentType="application/vnd.ms-office.chartcolorstyle+xml"/>
  <Override PartName="/xl/charts/chart10.xml" ContentType="application/vnd.openxmlformats-officedocument.drawingml.chart+xml"/>
  <Override PartName="/xl/charts/style8.xml" ContentType="application/vnd.ms-office.chartstyle+xml"/>
  <Override PartName="/xl/charts/colors8.xml" ContentType="application/vnd.ms-office.chartcolorstyle+xml"/>
  <Override PartName="/xl/charts/chart11.xml" ContentType="application/vnd.openxmlformats-officedocument.drawingml.chart+xml"/>
  <Override PartName="/xl/charts/style9.xml" ContentType="application/vnd.ms-office.chartstyle+xml"/>
  <Override PartName="/xl/charts/colors9.xml" ContentType="application/vnd.ms-office.chartcolorstyle+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charts/chart17.xml" ContentType="application/vnd.openxmlformats-officedocument.drawingml.chart+xml"/>
  <Override PartName="/xl/charts/style15.xml" ContentType="application/vnd.ms-office.chartstyle+xml"/>
  <Override PartName="/xl/charts/colors15.xml" ContentType="application/vnd.ms-office.chartcolorstyle+xml"/>
  <Override PartName="/xl/charts/chart18.xml" ContentType="application/vnd.openxmlformats-officedocument.drawingml.chart+xml"/>
  <Override PartName="/xl/charts/style16.xml" ContentType="application/vnd.ms-office.chartstyle+xml"/>
  <Override PartName="/xl/charts/colors16.xml" ContentType="application/vnd.ms-office.chartcolorstyle+xml"/>
  <Override PartName="/xl/charts/chart19.xml" ContentType="application/vnd.openxmlformats-officedocument.drawingml.chart+xml"/>
  <Override PartName="/xl/charts/style17.xml" ContentType="application/vnd.ms-office.chartstyle+xml"/>
  <Override PartName="/xl/charts/colors17.xml" ContentType="application/vnd.ms-office.chartcolorstyle+xml"/>
  <Override PartName="/xl/charts/chart20.xml" ContentType="application/vnd.openxmlformats-officedocument.drawingml.chart+xml"/>
  <Override PartName="/xl/charts/style18.xml" ContentType="application/vnd.ms-office.chartstyle+xml"/>
  <Override PartName="/xl/charts/colors18.xml" ContentType="application/vnd.ms-office.chartcolorstyle+xml"/>
  <Override PartName="/xl/charts/chart21.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11.xml" ContentType="application/vnd.openxmlformats-officedocument.drawing+xml"/>
  <Override PartName="/xl/charts/chart22.xml" ContentType="application/vnd.openxmlformats-officedocument.drawingml.chart+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24226"/>
  <xr:revisionPtr revIDLastSave="8883" documentId="114_{E2398110-9233-4263-8D92-D0B3BFDF60BE}" xr6:coauthVersionLast="47" xr6:coauthVersionMax="47" xr10:uidLastSave="{B99EB1B8-7E33-464C-AD86-A7AB0B0418F8}"/>
  <bookViews>
    <workbookView xWindow="-108" yWindow="-108" windowWidth="23256" windowHeight="12456" tabRatio="661" xr2:uid="{00000000-000D-0000-FFFF-FFFF00000000}"/>
  </bookViews>
  <sheets>
    <sheet name="Contact" sheetId="47" r:id="rId1"/>
    <sheet name="Index" sheetId="48" r:id="rId2"/>
    <sheet name="1. Pro forma numbers" sheetId="31" r:id="rId3"/>
    <sheet name="2. Group Net Installed Capacity" sheetId="21" r:id="rId4"/>
    <sheet name="3. Group Net Production" sheetId="22" r:id="rId5"/>
    <sheet name="4. Group I&amp;N-Retail " sheetId="11" r:id="rId6"/>
    <sheet name="5. Quarters overiview --&gt;" sheetId="46" r:id="rId7"/>
    <sheet name="Pro forma numbers x quarter" sheetId="45" r:id="rId8"/>
    <sheet name="Group Cap x quarter" sheetId="42" r:id="rId9"/>
    <sheet name="Group Net Production x quarter" sheetId="43" r:id="rId10"/>
    <sheet name="Group I&amp;N-Retail x quarter" sheetId="44" r:id="rId11"/>
    <sheet name="6. Main events" sheetId="36" r:id="rId12"/>
    <sheet name="7. Disclaimer" sheetId="37" r:id="rId13"/>
  </sheets>
  <externalReferences>
    <externalReference r:id="rId14"/>
  </externalReferences>
  <definedNames>
    <definedName name="_xlnm.Print_Area" localSheetId="2">'1. Pro forma numbers'!$A:$V</definedName>
    <definedName name="_xlnm.Print_Area" localSheetId="3">'2. Group Net Installed Capacity'!$A:$T</definedName>
    <definedName name="_xlnm.Print_Area" localSheetId="4">'3. Group Net Production'!$A:$U</definedName>
    <definedName name="_xlnm.Print_Area" localSheetId="5">'4. Group I&amp;N-Retail '!$A:$Y</definedName>
    <definedName name="_xlnm.Print_Area" localSheetId="11">'6. Main events'!$B$1:$O$8</definedName>
    <definedName name="_xlnm.Print_Area" localSheetId="12">'7. Disclaimer'!$A$1:$J$8</definedName>
    <definedName name="_xlnm.Print_Area" localSheetId="0">Contact!$A:$J</definedName>
    <definedName name="_xlnm.Print_Area" localSheetId="8">'Group Cap x quarter'!$A:$AE</definedName>
    <definedName name="_xlnm.Print_Area" localSheetId="10">'Group I&amp;N-Retail x quarter'!$A:$AC</definedName>
    <definedName name="_xlnm.Print_Area" localSheetId="9">'Group Net Production x quarter'!$A:$AC</definedName>
    <definedName name="_xlnm.Print_Area" localSheetId="1">Index!$A:$H</definedName>
    <definedName name="_xlnm.Print_Area" localSheetId="7">'Pro forma numbers x quarter'!$A:$AC</definedName>
    <definedName name="SpreadsheetBuilder_1" hidden="1">#REF!</definedName>
    <definedName name="SpreadsheetBuilder_2" hidden="1">#REF!</definedName>
    <definedName name="SpreadsheetBuilder_3" hidden="1">#REF!</definedName>
    <definedName name="SpreadsheetBuilder_4" hidden="1">#REF!</definedName>
    <definedName name="SpreadsheetBuilder_5" hidden="1">#REF!</definedName>
    <definedName name="SpreadsheetBuilder_6" hidden="1">#REF!</definedName>
    <definedName name="SpreadsheetBuilder_7" hidden="1">#REF!</definedName>
    <definedName name="SpreadsheetBuilder_8" hidden="1">#REF!</definedName>
    <definedName name="SpreadsheetBuilder_9" hidden="1">#REF!</definedName>
  </definedNames>
  <calcPr calcId="191028" concurrentManualCount="1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44" l="1"/>
  <c r="C37" i="44"/>
  <c r="C36" i="44"/>
  <c r="C35" i="44"/>
  <c r="C34" i="44"/>
  <c r="C22" i="44"/>
  <c r="C21" i="44"/>
  <c r="C20" i="44"/>
  <c r="C19" i="44"/>
  <c r="C18" i="44"/>
  <c r="C17" i="44"/>
  <c r="C16" i="44"/>
  <c r="AO124" i="44" l="1"/>
  <c r="AV109" i="44"/>
  <c r="AV108" i="44"/>
  <c r="AV107" i="44"/>
  <c r="AV95" i="44"/>
  <c r="AV94" i="44"/>
  <c r="AV93" i="44"/>
  <c r="AV83" i="44"/>
  <c r="AT83" i="44"/>
  <c r="AV82" i="44"/>
  <c r="AT82" i="44"/>
  <c r="AV81" i="44"/>
  <c r="AT81" i="44"/>
  <c r="AV73" i="44"/>
  <c r="AV80" i="44"/>
  <c r="AT80" i="44"/>
  <c r="AV78" i="44"/>
  <c r="AV61" i="44"/>
  <c r="AV60" i="44"/>
  <c r="AV48" i="44"/>
  <c r="AT47" i="44" l="1"/>
  <c r="AT109" i="44"/>
  <c r="AV47" i="44"/>
  <c r="AT108" i="44"/>
  <c r="AT73" i="44"/>
  <c r="AT95" i="44"/>
  <c r="AT107" i="44"/>
  <c r="AT110" i="44"/>
  <c r="AV110" i="44"/>
  <c r="AT49" i="44" l="1"/>
  <c r="AV49" i="44"/>
  <c r="AT48" i="44"/>
  <c r="AT74" i="44"/>
  <c r="AV74" i="44"/>
  <c r="AV62" i="44"/>
  <c r="AT62" i="44"/>
  <c r="AT61" i="44"/>
  <c r="AT60" i="44"/>
  <c r="AV96" i="44"/>
  <c r="AT96" i="44"/>
  <c r="AT93" i="44"/>
  <c r="AT94" i="44"/>
  <c r="E15" i="31" l="1"/>
  <c r="E23" i="31" l="1"/>
  <c r="G23" i="31"/>
  <c r="G34" i="31" l="1"/>
  <c r="E34" i="31"/>
  <c r="AQ48" i="44" l="1"/>
  <c r="AO106" i="44"/>
  <c r="AQ106" i="44"/>
  <c r="AQ80" i="44"/>
  <c r="AQ108" i="44"/>
  <c r="AO108" i="44"/>
  <c r="AQ81" i="44"/>
  <c r="AQ109" i="44"/>
  <c r="AO109" i="44"/>
  <c r="AQ79" i="44"/>
  <c r="AQ94" i="44"/>
  <c r="AQ92" i="44"/>
  <c r="AQ61" i="44"/>
  <c r="AQ60" i="44"/>
  <c r="AQ47" i="44"/>
  <c r="AQ107" i="44"/>
  <c r="AO107" i="44"/>
  <c r="AQ78" i="44"/>
  <c r="AQ93" i="44"/>
  <c r="AQ73" i="44"/>
  <c r="AQ62" i="44" l="1"/>
  <c r="AO62" i="44"/>
  <c r="AO60" i="44"/>
  <c r="AO61" i="44"/>
  <c r="T61" i="11" l="1"/>
  <c r="P10" i="37"/>
  <c r="I15" i="31"/>
  <c r="AQ74" i="44" l="1"/>
  <c r="AO74" i="44"/>
  <c r="AO73" i="44"/>
  <c r="AO82" i="44" l="1"/>
  <c r="AQ82" i="44"/>
  <c r="AO79" i="44"/>
  <c r="AO78" i="44"/>
  <c r="AO80" i="44"/>
  <c r="AO81" i="44"/>
  <c r="AQ95" i="44"/>
  <c r="AO95" i="44"/>
  <c r="AO93" i="44"/>
  <c r="AO94" i="44"/>
  <c r="AO92" i="44"/>
  <c r="AQ49" i="44" l="1"/>
  <c r="AO49" i="44"/>
  <c r="AO47" i="44"/>
  <c r="AO48" i="44"/>
</calcChain>
</file>

<file path=xl/sharedStrings.xml><?xml version="1.0" encoding="utf-8"?>
<sst xmlns="http://schemas.openxmlformats.org/spreadsheetml/2006/main" count="1110" uniqueCount="160">
  <si>
    <t>Hydro</t>
  </si>
  <si>
    <t>Wind</t>
  </si>
  <si>
    <t>Solar &amp; Others</t>
  </si>
  <si>
    <t>Geothermal</t>
  </si>
  <si>
    <t>Total</t>
  </si>
  <si>
    <t>Investor Relations Team</t>
  </si>
  <si>
    <t>investor.relations@enel.com</t>
  </si>
  <si>
    <t>+39 06 8305 7975</t>
  </si>
  <si>
    <t>Website</t>
  </si>
  <si>
    <t>www.enel.com/investors</t>
  </si>
  <si>
    <t>Index</t>
  </si>
  <si>
    <t>Group</t>
  </si>
  <si>
    <t>Total Renewables</t>
  </si>
  <si>
    <t>Nuclear</t>
  </si>
  <si>
    <t>Coal</t>
  </si>
  <si>
    <t>CCGT</t>
  </si>
  <si>
    <t>Oil &amp; Gas</t>
  </si>
  <si>
    <t>Total installed capacity</t>
  </si>
  <si>
    <t>Italy</t>
  </si>
  <si>
    <t>Iberia</t>
  </si>
  <si>
    <t>Latin America</t>
  </si>
  <si>
    <t>Other Countries</t>
  </si>
  <si>
    <t>Total consolidated production</t>
  </si>
  <si>
    <t>Total production</t>
  </si>
  <si>
    <t>Electricity distributed (TWh)</t>
  </si>
  <si>
    <t>Brazil</t>
  </si>
  <si>
    <t>Chile</t>
  </si>
  <si>
    <t>Argentina</t>
  </si>
  <si>
    <t>Colombia &amp; CAM</t>
  </si>
  <si>
    <t>Regulated</t>
  </si>
  <si>
    <t>Latin America and Central America regulated markets</t>
  </si>
  <si>
    <t>Gas sold (bcm)</t>
  </si>
  <si>
    <t>Gas customers (mn)</t>
  </si>
  <si>
    <t>Latin America ('000)</t>
  </si>
  <si>
    <t>4. Power Customers represent clients with active contracts with Enel.</t>
  </si>
  <si>
    <t>Total Emission Free Capacity</t>
  </si>
  <si>
    <t>Total Emission Free production</t>
  </si>
  <si>
    <t>of which BESS</t>
  </si>
  <si>
    <t>Q1 2025</t>
  </si>
  <si>
    <t>Q1 2024</t>
  </si>
  <si>
    <t>of which regulated</t>
  </si>
  <si>
    <t>Grids</t>
  </si>
  <si>
    <t>European liberalized markets</t>
  </si>
  <si>
    <t>Q1 2025 Weights</t>
  </si>
  <si>
    <t>TWh</t>
  </si>
  <si>
    <t>Users (mn)</t>
  </si>
  <si>
    <t>Liberalized Market</t>
  </si>
  <si>
    <t>2024 restated figures</t>
  </si>
  <si>
    <t>Renewables</t>
  </si>
  <si>
    <t>Spain</t>
  </si>
  <si>
    <t>RoW</t>
  </si>
  <si>
    <t>of which Italy</t>
  </si>
  <si>
    <t>of which Spain</t>
  </si>
  <si>
    <t>Consolidated Capacity</t>
  </si>
  <si>
    <t>BESS</t>
  </si>
  <si>
    <t>Total Production</t>
  </si>
  <si>
    <t>Consolidated production</t>
  </si>
  <si>
    <t>End Users (mln)</t>
  </si>
  <si>
    <t>Generation - installed (GW)</t>
  </si>
  <si>
    <t>Generation - production (TWh)</t>
  </si>
  <si>
    <t>Total Consolidated capacity</t>
  </si>
  <si>
    <t>Total Installed capacity</t>
  </si>
  <si>
    <t>Latam exceludes Peru. End of regulated tariff in Italy for non vulnerable customers. Vulnerable customers still included in regulated customer base</t>
  </si>
  <si>
    <t>of which Emission Free (consolidated)</t>
  </si>
  <si>
    <t>End of regulated tariff in Italy for non vulnerable customers. Vulnerable customers still included in regulated customer base</t>
  </si>
  <si>
    <t>3. Net of energy losses.
2024 restated figures</t>
  </si>
  <si>
    <t>1. Pro forma numbers</t>
  </si>
  <si>
    <t>2. Group Net Installed Capacity</t>
  </si>
  <si>
    <t>3. Group Net Production</t>
  </si>
  <si>
    <t>4. Grids and Enel X Global Retail</t>
  </si>
  <si>
    <t>6. Main Events</t>
  </si>
  <si>
    <t>Consolidated Production</t>
  </si>
  <si>
    <t>∆% yoy</t>
  </si>
  <si>
    <t>JV and Stewardship capacity</t>
  </si>
  <si>
    <t>Additional Capacity YTD</t>
  </si>
  <si>
    <t xml:space="preserve">Hydro </t>
  </si>
  <si>
    <t>1. 2024 restated figures: Latin America and Central America do not include Perú and include Mexico.
2. 2024 restated figures: North America does not include Mexico.
3. 2024 restated figures: Other countries include Perú, Germany, South Africa, Zambia and India
4. JV and Stewardship capacity includes Italy, Mexico, US, Greece, South Africa, Marocco, Australia and India</t>
  </si>
  <si>
    <t>1. 2024 restated figures. Rounded figures. It Includes JV and Stewardship capacity and production. Pro-forma numbers are net of the disposals executed in 2024: Perù and grids in Lombardy (Italy).</t>
  </si>
  <si>
    <t>JV and Stewardship Production</t>
  </si>
  <si>
    <t>JV and Stewardship production</t>
  </si>
  <si>
    <t>1. Emission free production considers nuclear + renewable production (consolidated &amp; JV and Stewardship ).
2. 2024 restated figures. Latin America and Central America do not include Perú and include Mexico.
3. 2024 restated figures. North America does not include Mexico.
4. 2024 restated figures. Other countries include Perú, Germany, South Africa, Zambia and India
5. JV and Stewardship production includes US, Greece, South Africa, Marocco, Australia and India</t>
  </si>
  <si>
    <t>Liberalized market</t>
  </si>
  <si>
    <t>Regulated markets</t>
  </si>
  <si>
    <t>Q2 2025</t>
  </si>
  <si>
    <t>Q2 2024</t>
  </si>
  <si>
    <t>2024 restated figures. Total liberalized power customers</t>
  </si>
  <si>
    <t>Solar</t>
  </si>
  <si>
    <t>Q3 2024</t>
  </si>
  <si>
    <t>Q3 2025</t>
  </si>
  <si>
    <t>2. Group Net Installed Capacity (MW)</t>
  </si>
  <si>
    <t>3. Group Net Production (GWh)</t>
  </si>
  <si>
    <t xml:space="preserve">Thermal </t>
  </si>
  <si>
    <t>Supply/Retail Liberalized Markets (volumes)</t>
  </si>
  <si>
    <t>Europe market energy sold (TWh)</t>
  </si>
  <si>
    <t>Europe market gas sold (bcm)</t>
  </si>
  <si>
    <t>Latam market energy sold (TWh)</t>
  </si>
  <si>
    <t>Total Thermal</t>
  </si>
  <si>
    <t xml:space="preserve">Total Thermal </t>
  </si>
  <si>
    <t>Thermal</t>
  </si>
  <si>
    <t>Supply/Retail Liberalized Market (volumes)</t>
  </si>
  <si>
    <t>of which Italy - B2C + SME (fixed price)</t>
  </si>
  <si>
    <t>of which Spain - B2C + SME (fixed price)</t>
  </si>
  <si>
    <t>The information contained in this presentation does not purport to be comprehensive and has not
been independently verified by any independent third party.
This presentation does not constitute a recommendation regarding the securities of the Company.
This presentation does not contain an offer to sell or a solicitation of any offer to buy any securities
issued by Enel S.p.A. or any of its subsidiaries.</t>
  </si>
  <si>
    <t>7. Disclaimer</t>
  </si>
  <si>
    <t>Investor Relations App</t>
  </si>
  <si>
    <t>5. Quarters Overview</t>
  </si>
  <si>
    <t>6. Main events</t>
  </si>
  <si>
    <t>Quarters overview</t>
  </si>
  <si>
    <t>- of which Grids</t>
  </si>
  <si>
    <t>- of which Retail</t>
  </si>
  <si>
    <t>Q4 2025</t>
  </si>
  <si>
    <t>Q4 2024</t>
  </si>
  <si>
    <t>∆% yoy Q4</t>
  </si>
  <si>
    <t>∆% yoy Q3</t>
  </si>
  <si>
    <t>∆% yoy Q2</t>
  </si>
  <si>
    <t>∆% yoy Q1</t>
  </si>
  <si>
    <t>Electricity sold (TWh)</t>
  </si>
  <si>
    <t>Iberia Retail</t>
  </si>
  <si>
    <t>- of which Grids commercialization</t>
  </si>
  <si>
    <t>- of which Retail commercialization</t>
  </si>
  <si>
    <t>Italy Retail</t>
  </si>
  <si>
    <t>Network customers (mn)</t>
  </si>
  <si>
    <t>Italy Grids</t>
  </si>
  <si>
    <t>Iberia Grids</t>
  </si>
  <si>
    <r>
      <t xml:space="preserve">1. Pro forma numbers </t>
    </r>
    <r>
      <rPr>
        <b/>
        <vertAlign val="superscript"/>
        <sz val="12"/>
        <color rgb="FF000000"/>
        <rFont val="Aptos"/>
        <family val="2"/>
      </rPr>
      <t>1</t>
    </r>
  </si>
  <si>
    <r>
      <t>Latin America</t>
    </r>
    <r>
      <rPr>
        <b/>
        <vertAlign val="superscript"/>
        <sz val="10"/>
        <color theme="0"/>
        <rFont val="Aptos"/>
        <family val="2"/>
      </rPr>
      <t>1</t>
    </r>
  </si>
  <si>
    <r>
      <t>North America</t>
    </r>
    <r>
      <rPr>
        <b/>
        <vertAlign val="superscript"/>
        <sz val="10"/>
        <color theme="0"/>
        <rFont val="Aptos"/>
        <family val="2"/>
      </rPr>
      <t>2</t>
    </r>
  </si>
  <si>
    <r>
      <t>Other Countries</t>
    </r>
    <r>
      <rPr>
        <b/>
        <vertAlign val="superscript"/>
        <sz val="10"/>
        <color theme="0"/>
        <rFont val="Aptos"/>
        <family val="2"/>
      </rPr>
      <t>3</t>
    </r>
  </si>
  <si>
    <r>
      <t xml:space="preserve">Group </t>
    </r>
    <r>
      <rPr>
        <b/>
        <vertAlign val="superscript"/>
        <sz val="10"/>
        <color theme="0"/>
        <rFont val="Aptos"/>
        <family val="2"/>
      </rPr>
      <t>4</t>
    </r>
  </si>
  <si>
    <r>
      <t xml:space="preserve">Total emission Free production </t>
    </r>
    <r>
      <rPr>
        <b/>
        <vertAlign val="superscript"/>
        <sz val="10"/>
        <color rgb="FF000000"/>
        <rFont val="Aptos"/>
        <family val="2"/>
      </rPr>
      <t>1</t>
    </r>
  </si>
  <si>
    <r>
      <t>Latin America</t>
    </r>
    <r>
      <rPr>
        <b/>
        <vertAlign val="superscript"/>
        <sz val="10"/>
        <color theme="0"/>
        <rFont val="Aptos"/>
        <family val="2"/>
      </rPr>
      <t>2</t>
    </r>
  </si>
  <si>
    <r>
      <t>North America</t>
    </r>
    <r>
      <rPr>
        <b/>
        <vertAlign val="superscript"/>
        <sz val="10"/>
        <color theme="0"/>
        <rFont val="Aptos"/>
        <family val="2"/>
      </rPr>
      <t>3</t>
    </r>
  </si>
  <si>
    <r>
      <t>Other countries</t>
    </r>
    <r>
      <rPr>
        <b/>
        <vertAlign val="superscript"/>
        <sz val="10"/>
        <color theme="0"/>
        <rFont val="Aptos"/>
        <family val="2"/>
      </rPr>
      <t>4</t>
    </r>
  </si>
  <si>
    <r>
      <t xml:space="preserve">Group </t>
    </r>
    <r>
      <rPr>
        <b/>
        <vertAlign val="superscript"/>
        <sz val="10"/>
        <color theme="0"/>
        <rFont val="Aptos"/>
        <family val="2"/>
      </rPr>
      <t>5</t>
    </r>
  </si>
  <si>
    <r>
      <t>Total energy sold (TWh)</t>
    </r>
    <r>
      <rPr>
        <b/>
        <vertAlign val="superscript"/>
        <sz val="10"/>
        <color rgb="FFFFFFFF"/>
        <rFont val="Aptos"/>
        <family val="2"/>
      </rPr>
      <t>3</t>
    </r>
  </si>
  <si>
    <r>
      <t>Total power customers</t>
    </r>
    <r>
      <rPr>
        <b/>
        <vertAlign val="superscript"/>
        <sz val="10"/>
        <color rgb="FFFFFFFF"/>
        <rFont val="Aptos"/>
        <family val="2"/>
      </rPr>
      <t>4</t>
    </r>
    <r>
      <rPr>
        <b/>
        <sz val="10"/>
        <color rgb="FFFFFFFF"/>
        <rFont val="Aptos"/>
        <family val="2"/>
      </rPr>
      <t xml:space="preserve"> (mn)</t>
    </r>
  </si>
  <si>
    <r>
      <t>EU liberalized power customers</t>
    </r>
    <r>
      <rPr>
        <b/>
        <vertAlign val="superscript"/>
        <sz val="10"/>
        <color theme="0"/>
        <rFont val="Aptos"/>
        <family val="2"/>
      </rPr>
      <t>4</t>
    </r>
    <r>
      <rPr>
        <b/>
        <sz val="10"/>
        <color theme="0"/>
        <rFont val="Aptos"/>
        <family val="2"/>
      </rPr>
      <t xml:space="preserve"> (mn)</t>
    </r>
  </si>
  <si>
    <r>
      <t>EU regulated power customers</t>
    </r>
    <r>
      <rPr>
        <b/>
        <vertAlign val="superscript"/>
        <sz val="10"/>
        <color rgb="FFFFFFFF"/>
        <rFont val="Aptos"/>
        <family val="2"/>
      </rPr>
      <t>4</t>
    </r>
    <r>
      <rPr>
        <b/>
        <sz val="10"/>
        <color rgb="FFFFFFFF"/>
        <rFont val="Aptos"/>
        <family val="2"/>
      </rPr>
      <t xml:space="preserve"> (mn)</t>
    </r>
  </si>
  <si>
    <t>FY 2025</t>
  </si>
  <si>
    <t>FY 2024</t>
  </si>
  <si>
    <r>
      <rPr>
        <b/>
        <sz val="11"/>
        <color theme="1"/>
        <rFont val="Aptos"/>
        <family val="2"/>
      </rPr>
      <t>Rome, December 15</t>
    </r>
    <r>
      <rPr>
        <b/>
        <vertAlign val="superscript"/>
        <sz val="11"/>
        <color theme="1"/>
        <rFont val="Aptos"/>
        <family val="2"/>
      </rPr>
      <t>th</t>
    </r>
    <r>
      <rPr>
        <b/>
        <sz val="11"/>
        <color theme="1"/>
        <rFont val="Aptos"/>
        <family val="2"/>
      </rPr>
      <t xml:space="preserve">, 2025 - Enel has closed the acquisition of a portfolio consisting of two onshore wind farms in Germany with a total installed capacity of 51 MW. </t>
    </r>
    <r>
      <rPr>
        <sz val="11"/>
        <color theme="1"/>
        <rFont val="Aptos"/>
        <family val="2"/>
      </rPr>
      <t>(https://www.enel.com/media/explore/search-press-releases/press/2025/12/enel-acquires-portfolio-of-onshore-wind-farms-in-germany)</t>
    </r>
  </si>
  <si>
    <t>Final Power customers (mn)</t>
  </si>
  <si>
    <t>FY2024</t>
  </si>
  <si>
    <r>
      <rPr>
        <b/>
        <sz val="11"/>
        <color rgb="FF000000"/>
        <rFont val="Aptos"/>
        <family val="2"/>
      </rPr>
      <t xml:space="preserve">Rome, October 28th, 2025 – LENE, the Enel Group’s new digital company, has been launched to meet evolving consumer habits and capitalize on a rapidly growing market segment of increasingly digital customers. With LENE, simple, transparent, easy-to-understand, affordable electricity and gas offers can be activated online in just a few minutes through a fully digital experience. </t>
    </r>
    <r>
      <rPr>
        <sz val="11"/>
        <color rgb="FF000000"/>
        <rFont val="Aptos"/>
        <family val="2"/>
      </rPr>
      <t>(https://www.enel.com/media/explore/search-press-releases/press/2025/10/lene-the-enel-groups-new-digital-company-has-been-launched)</t>
    </r>
  </si>
  <si>
    <t>n.m.</t>
  </si>
  <si>
    <t>FY2025</t>
  </si>
  <si>
    <t>n.m</t>
  </si>
  <si>
    <t>-</t>
  </si>
  <si>
    <t xml:space="preserve">Liberalized Market </t>
  </si>
  <si>
    <r>
      <t xml:space="preserve">Rome, October 2nd, 2025 – Enel S.p.A. informs that EGPE, a Group company controlled through Endesa, has closed the sale to Masdar, the UAE’s clean energy leader, of a minority stake, equal to 49.99% of the share capital, in EGPE Solar 2, a vehicle encompassing four Endesa photovoltaic assets operating in Spain, for an overall installed capacity of 446 MW. </t>
    </r>
    <r>
      <rPr>
        <sz val="11"/>
        <color theme="1"/>
        <rFont val="Aptos"/>
        <family val="2"/>
      </rPr>
      <t>(https://www.enel.com/media/explore/search-press-releases/press/2025/10/enel-and-masdar-complete-the-partnership-agreement-signed-in-march-2025-for-446-mw-of-photovoltaic-plants-operating-in-spain)</t>
    </r>
  </si>
  <si>
    <t>Retail</t>
  </si>
  <si>
    <t xml:space="preserve">Regulated </t>
  </si>
  <si>
    <r>
      <t>EU liberalized energy sold (TWh)</t>
    </r>
    <r>
      <rPr>
        <b/>
        <vertAlign val="superscript"/>
        <sz val="10"/>
        <color theme="0"/>
        <rFont val="Aptos"/>
        <family val="2"/>
      </rPr>
      <t>3</t>
    </r>
    <r>
      <rPr>
        <b/>
        <sz val="10"/>
        <color theme="0"/>
        <rFont val="Aptos"/>
        <family val="2"/>
      </rPr>
      <t xml:space="preserve"> </t>
    </r>
  </si>
  <si>
    <r>
      <t>LA+CA liberalized energy sold (TWh)</t>
    </r>
    <r>
      <rPr>
        <b/>
        <vertAlign val="superscript"/>
        <sz val="10"/>
        <color theme="0"/>
        <rFont val="Aptos"/>
        <family val="2"/>
      </rPr>
      <t>3</t>
    </r>
    <r>
      <rPr>
        <b/>
        <sz val="10"/>
        <color theme="0"/>
        <rFont val="Aptos"/>
        <family val="2"/>
      </rPr>
      <t xml:space="preserve"> </t>
    </r>
  </si>
  <si>
    <r>
      <t>EU regulated energy sold (TWh)</t>
    </r>
    <r>
      <rPr>
        <b/>
        <vertAlign val="superscript"/>
        <sz val="10"/>
        <color rgb="FFFFFFFF"/>
        <rFont val="Aptos"/>
        <family val="2"/>
      </rPr>
      <t>3</t>
    </r>
    <r>
      <rPr>
        <b/>
        <sz val="10"/>
        <color rgb="FFFFFFFF"/>
        <rFont val="Aptos"/>
        <family val="2"/>
      </rPr>
      <t xml:space="preserve"> </t>
    </r>
  </si>
  <si>
    <r>
      <t>LA+CA regulated energy sold (TWh)</t>
    </r>
    <r>
      <rPr>
        <b/>
        <vertAlign val="superscript"/>
        <sz val="10"/>
        <color rgb="FFFFFFFF"/>
        <rFont val="Aptos"/>
        <family val="2"/>
      </rPr>
      <t>3</t>
    </r>
    <r>
      <rPr>
        <b/>
        <sz val="10"/>
        <color rgb="FFFFFFFF"/>
        <rFont val="Aptos"/>
        <family val="2"/>
      </rPr>
      <t xml:space="preserve">  </t>
    </r>
  </si>
  <si>
    <t xml:space="preserve">Regulated  </t>
  </si>
  <si>
    <r>
      <t>EU liberalized energy sold (TWh)</t>
    </r>
    <r>
      <rPr>
        <b/>
        <vertAlign val="superscript"/>
        <sz val="10"/>
        <color theme="0"/>
        <rFont val="Aptos"/>
        <family val="2"/>
      </rPr>
      <t>3</t>
    </r>
    <r>
      <rPr>
        <b/>
        <sz val="10"/>
        <color theme="0"/>
        <rFont val="Aptos"/>
        <family val="2"/>
      </rPr>
      <t xml:space="preserve">  </t>
    </r>
  </si>
  <si>
    <r>
      <t>LA+CA liberalized energy sold (TWh)</t>
    </r>
    <r>
      <rPr>
        <b/>
        <vertAlign val="superscript"/>
        <sz val="10"/>
        <color theme="0"/>
        <rFont val="Aptos"/>
        <family val="2"/>
      </rPr>
      <t>3</t>
    </r>
    <r>
      <rPr>
        <b/>
        <sz val="10"/>
        <color theme="0"/>
        <rFont val="Aptos"/>
        <family val="2"/>
      </rPr>
      <t xml:space="preserve">  </t>
    </r>
  </si>
  <si>
    <r>
      <t>LA+CA regulated energy sold (TWh)</t>
    </r>
    <r>
      <rPr>
        <b/>
        <vertAlign val="superscript"/>
        <sz val="10"/>
        <color rgb="FFFFFFFF"/>
        <rFont val="Aptos"/>
        <family val="2"/>
      </rPr>
      <t>3</t>
    </r>
    <r>
      <rPr>
        <b/>
        <sz val="10"/>
        <color rgb="FFFFFFFF"/>
        <rFont val="Aptos"/>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</si>
</sst>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3">
    <numFmt numFmtId="5" formatCode="#,##0\ &quot;€&quot;;\-#,##0\ &quot;€&quot;"/>
    <numFmt numFmtId="41" formatCode="_-* #,##0_-;\-* #,##0_-;_-*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 #,##0_ ;_ * \-#,##0_ ;_ * &quot;-&quot;_ ;_ @_ "/>
    <numFmt numFmtId="172" formatCode="_ * #,##0.00_ ;_ * \-#,##0.00_ ;_ * &quot;-&quot;??_ ;_ @_ "/>
    <numFmt numFmtId="173" formatCode="_-* #,##0.00\ _€_-;\-* #,##0.00\ _€_-;_-* &quot;-&quot;??\ _€_-;_-@_-"/>
    <numFmt numFmtId="174" formatCode="_-&quot;€&quot;\ * #,##0.00_-;\-&quot;€&quot;\ * #,##0.00_-;_-&quot;€&quot;\ * &quot;-&quot;??_-;_-@_-"/>
    <numFmt numFmtId="175" formatCode="0.0"/>
    <numFmt numFmtId="176" formatCode="0.0%"/>
    <numFmt numFmtId="177" formatCode="_-* #,##0_-;\-* #,##0_-;_-* &quot;-&quot;??_-;_-@_-"/>
    <numFmt numFmtId="178" formatCode="_-* #,##0.0_-;\-* #,##0.0_-;_-* &quot;-&quot;??_-;_-@_-"/>
    <numFmt numFmtId="179" formatCode="#,##0;\-#,##0;\-"/>
    <numFmt numFmtId="180" formatCode="0.0\x"/>
    <numFmt numFmtId="181" formatCode="_(* #,##0.0_);_(* \(#,##0.0\);_(* &quot;-&quot;??_);_(@_)"/>
    <numFmt numFmtId="182" formatCode="###0;[Blue]\(###0\)"/>
    <numFmt numFmtId="183" formatCode="#,##0;[Blue]\(#,##0\)"/>
    <numFmt numFmtId="184" formatCode="#,##0.0;[Blue]\(#,##0.0\)"/>
    <numFmt numFmtId="185" formatCode="#,##0.0\ ;\(#,##0.0\)"/>
    <numFmt numFmtId="186" formatCode="_-* #,##0.00\ [$€-1]_-;\-* #,##0.00\ [$€-1]_-;_-* &quot;-&quot;??\ [$€-1]_-"/>
    <numFmt numFmtId="187" formatCode="_-[$€-2]\ * #,##0.00_-;\-[$€-2]\ * #,##0.00_-;_-[$€-2]\ * &quot;-&quot;??_-"/>
    <numFmt numFmtId="188" formatCode="0.0_)\%;\(0.0\)\%;0.0_)\%;@_)_%"/>
    <numFmt numFmtId="189" formatCode="#,##0.0_)_%;\(#,##0.0\)_%;0.0_)_%;@_)_%"/>
    <numFmt numFmtId="190" formatCode="0.000000"/>
    <numFmt numFmtId="191" formatCode="#,##0.000;\-#,##0.000;0"/>
    <numFmt numFmtId="192" formatCode="#,##0.0_);\(#,##0.0\);@_)"/>
    <numFmt numFmtId="193" formatCode="#,##0.0_);\(#,##0.0\)"/>
    <numFmt numFmtId="194" formatCode="&quot;L.&quot;_(#,##0.00_);&quot;L.&quot;\(#,##0.00\);&quot;L.&quot;_(0.00_);@_)"/>
    <numFmt numFmtId="195" formatCode="&quot;£&quot;_(#,##0.00_);&quot;£&quot;\(#,##0.00\);&quot;£&quot;_(0.00_);@_)"/>
    <numFmt numFmtId="196" formatCode="&quot;?&quot;_(#,##0.00_);&quot;?&quot;\(#,##0.00\);&quot;?&quot;_(0.00_);@_)"/>
    <numFmt numFmtId="197" formatCode="&quot;€&quot;_(#,##0.00_);&quot;€&quot;\(#,##0.00\)"/>
    <numFmt numFmtId="198" formatCode="&quot;$&quot;_(#,##0.00_);&quot;$&quot;\(#,##0.00\)"/>
    <numFmt numFmtId="199" formatCode="&quot;$&quot;_(#,##0.00_);&quot;$&quot;\(#,##0.00\);&quot;$&quot;_(0.00_);@_)"/>
    <numFmt numFmtId="200" formatCode="&quot;£&quot;_(#,##0.00_);&quot;£&quot;\(#,##0.00\)"/>
    <numFmt numFmtId="201" formatCode="&quot;?&quot;_(#,##0.00_);&quot;?&quot;\(#,##0.00\)"/>
    <numFmt numFmtId="202" formatCode="#,##0.00_);\(#,##0.00\);0.00_);@_)"/>
    <numFmt numFmtId="203" formatCode="0.0000000000"/>
    <numFmt numFmtId="204" formatCode="0.000000000"/>
    <numFmt numFmtId="205" formatCode="\€_(#,##0.00_);\€\(#,##0.00\);\€_(0.00_);@_)"/>
    <numFmt numFmtId="206" formatCode="0_)"/>
    <numFmt numFmtId="207" formatCode="#,##0_)\x;\(#,##0\)\x;0_)\x;@_)_x"/>
    <numFmt numFmtId="208" formatCode="#,##0.0_)\x;\(#,##0.0\)\x"/>
    <numFmt numFmtId="209" formatCode="#,##0.0_)\x;\(#,##0.0\)\x;0.0_)\x;@_)_x"/>
    <numFmt numFmtId="210" formatCode="#,##0.0;\ \(#,##0.0\)"/>
    <numFmt numFmtId="211" formatCode="#,##0_)_x;\(#,##0\)_x;0_)_x;@_)_x"/>
    <numFmt numFmtId="212" formatCode="#,##0.0_)_x;\(#,##0.0\)_x"/>
    <numFmt numFmtId="213" formatCode="#,##0.0_)_x;\(#,##0.0\)_x;0.0_)_x;@_)_x"/>
    <numFmt numFmtId="214" formatCode="\ "/>
    <numFmt numFmtId="215" formatCode="0.0_)\%;\(0.0\)\%"/>
    <numFmt numFmtId="216" formatCode="#,##0.00;\ \(#,##0.00\)"/>
    <numFmt numFmtId="217" formatCode="#,##0.0_)_%;\(#,##0.0\)_%"/>
    <numFmt numFmtId="218" formatCode="0;\ \(0\)"/>
    <numFmt numFmtId="219" formatCode="0%;[Red]\(0%\)"/>
    <numFmt numFmtId="220" formatCode="#,##0.0%;[Blue]\(#,##0.0%\)"/>
    <numFmt numFmtId="221" formatCode="0.0%;[Blue]\(0.0%\)"/>
    <numFmt numFmtId="222" formatCode="0.00%;[Red]\(0.00%\)"/>
    <numFmt numFmtId="223" formatCode="m\-d\-\y\y"/>
    <numFmt numFmtId="224" formatCode="#,##0_(;\(#,##0\)"/>
    <numFmt numFmtId="225" formatCode="General_)"/>
    <numFmt numFmtId="226" formatCode="#\ ###\ ###\ ##0\ "/>
    <numFmt numFmtId="227" formatCode="###0.0;\(###0.0\)"/>
    <numFmt numFmtId="228" formatCode="#,##0_%_);\(#,##0\)_%;#,##0_%_);@_%_)"/>
    <numFmt numFmtId="229" formatCode="\$_(#,##0_);\$\(#,##0\)"/>
    <numFmt numFmtId="230" formatCode="&quot;$&quot;#,##0_)_X_X;\(&quot;$&quot;#,##0\)_X_X;&quot;$&quot;0_)_X_X"/>
    <numFmt numFmtId="231" formatCode="_$#,##0_)_X_X;\(_$#,##0\)_X_X;&quot;$&quot;0_)_X_X_X"/>
    <numFmt numFmtId="232" formatCode="&quot;$&quot;#,##0\ ;\(&quot;$&quot;#,##0\)"/>
    <numFmt numFmtId="233" formatCode="&quot;$&quot;#,##0.0_);\(&quot;$&quot;#,##0.0\)"/>
    <numFmt numFmtId="234" formatCode="&quot;_&quot;\(#,##0.0_);&quot;$&quot;\(#,##0.0\)"/>
    <numFmt numFmtId="235" formatCode="0.0_%_)_X;\(0.0\)_%_X"/>
    <numFmt numFmtId="236" formatCode="dd\ mmm\ yyyy"/>
    <numFmt numFmtId="237" formatCode="_-* #,##0\ _D_M_-;\-* #,##0\ _D_M_-;_-* &quot;-&quot;\ _D_M_-;_-@_-"/>
    <numFmt numFmtId="238" formatCode="&quot;$&quot;_(#,##0_);&quot;$&quot;\(#,##0\)"/>
    <numFmt numFmtId="239" formatCode="&quot;$&quot;_(#,##0.0_);&quot;$&quot;\(#,##0.0\)"/>
    <numFmt numFmtId="240" formatCode="#,##0\ \ \ ;\(#,##0\)\ "/>
    <numFmt numFmtId="241" formatCode="_(* #,##0.0_%_);_(* \(#,##0.0_%\);_(* &quot; - &quot;_%_);_(@_)"/>
    <numFmt numFmtId="242" formatCode="_(* #,##0.0%_);_(* \(#,##0.0%\);_(* &quot; - &quot;\%_);_(@_)"/>
    <numFmt numFmtId="243" formatCode="_(* #,##0_);_(* \(#,##0\);_(* &quot; - &quot;_);_(@_)"/>
    <numFmt numFmtId="244" formatCode="_(* #,##0.0_);_(* \(#,##0.0\);_(* &quot; - &quot;_);_(@_)"/>
    <numFmt numFmtId="245" formatCode="_(* #,##0.00_);_(* \(#,##0.00\);_(* &quot; - &quot;_);_(@_)"/>
    <numFmt numFmtId="246" formatCode="_(* #,##0.000_);_(* \(#,##0.000\);_(* &quot; - &quot;_);_(@_)"/>
    <numFmt numFmtId="247" formatCode="#,##0;\(#,##0\);&quot;-&quot;"/>
    <numFmt numFmtId="248" formatCode="#,##0\ \ \ \ \ \ ;\(#,##0.00\)\ \ "/>
    <numFmt numFmtId="249" formatCode="#,#00"/>
    <numFmt numFmtId="250" formatCode="0.000000\ \ "/>
    <numFmt numFmtId="251" formatCode="0.0%;_(&quot;-&quot;_)"/>
    <numFmt numFmtId="252" formatCode="0.0%_);\(0.0%\)"/>
    <numFmt numFmtId="253" formatCode="#,##0;\(#,##0\);&quot;-&quot;;"/>
    <numFmt numFmtId="254" formatCode="#,##0;\(#,##0\)"/>
    <numFmt numFmtId="255" formatCode="[=200]&quot;300&quot;;#,##0;\(#,##0\)"/>
    <numFmt numFmtId="256" formatCode="#,##0.0_);\(#,##0.0\);\-_)"/>
    <numFmt numFmtId="257" formatCode="[=200]&quot;300&quot;;\(#,##0\)"/>
    <numFmt numFmtId="258" formatCode="##,##0.00\ \ "/>
    <numFmt numFmtId="259" formatCode="_-* #,##0.00\ &quot;Sk&quot;_-;\-* #,##0.00\ &quot;Sk&quot;_-;_-* &quot;-&quot;??\ &quot;Sk&quot;_-;_-@_-"/>
    <numFmt numFmtId="260" formatCode="_-* #,##0.0_-;\-* #,##0.0_-;_-* &quot;-&quot;?_-;_-@_-"/>
    <numFmt numFmtId="261" formatCode="_-* #,##0\ _F_-;\-* #,##0\ _F_-;_-* &quot;-&quot;\ _F_-;_-@_-"/>
    <numFmt numFmtId="262" formatCode="\$#,"/>
    <numFmt numFmtId="263" formatCode="_-* #,##0\ &quot;F&quot;_-;\-* #,##0\ &quot;F&quot;_-;_-* &quot;-&quot;\ &quot;F&quot;_-;_-@_-"/>
    <numFmt numFmtId="264" formatCode="[=200]&quot;300&quot;;##0;\(##0\)"/>
    <numFmt numFmtId="265" formatCode="[=200]&quot;300&quot;;\(##0\);##0"/>
    <numFmt numFmtId="266" formatCode="#,##0.0;\(#,##0.0\)"/>
    <numFmt numFmtId="267" formatCode="0.0_x"/>
    <numFmt numFmtId="268" formatCode="###0.0_x;\(###0.0\)_x"/>
    <numFmt numFmtId="269" formatCode="#,##0.0_);[Red]\(#,##0.0\)"/>
    <numFmt numFmtId="270" formatCode="0.0_)\p;\(0.0\)\p"/>
    <numFmt numFmtId="271" formatCode="0.0&quot;%&quot;"/>
    <numFmt numFmtId="272" formatCode="0.0_)_%;\(0.0\)_%"/>
    <numFmt numFmtId="273" formatCode="&quot;SEK&quot;_(#,##0.0_);&quot;SEK&quot;\(#,##0.0\)"/>
    <numFmt numFmtId="274" formatCode="#,##0\ \ ;\(#,##0\)\ "/>
    <numFmt numFmtId="275" formatCode="#,##0.0\ \ ;\(#,##0.0\)\ "/>
    <numFmt numFmtId="276" formatCode="#,##0.0\ \ \ ;\(#,##0.0\)\ \ \ "/>
    <numFmt numFmtId="277" formatCode="#,##0\ \ \ ;\(#,##0\)\ \ "/>
    <numFmt numFmtId="278" formatCode="mmm\ dd\,\ yyyy"/>
    <numFmt numFmtId="279" formatCode="00"/>
    <numFmt numFmtId="280" formatCode="0.0_)\x;\(0.0\)\x"/>
    <numFmt numFmtId="281" formatCode="#,##0.00_)\x;\(#,##0.00\)\x"/>
    <numFmt numFmtId="282" formatCode="#,##0.00\x;\(#,##0.00\)\x"/>
    <numFmt numFmtId="283" formatCode="#,##0.00_x;\(#,##0.00\)_x"/>
    <numFmt numFmtId="284" formatCode="#,##0.0\ \ \ \ ;\(#,##0.0\)\ \ \ \ "/>
    <numFmt numFmtId="285" formatCode="#.##000"/>
    <numFmt numFmtId="286" formatCode="#.##0,"/>
    <numFmt numFmtId="287" formatCode="&quot;L.&quot;\ #,##0;[Red]\-&quot;L.&quot;\ #,##0"/>
    <numFmt numFmtId="288" formatCode="#,##0.0"/>
    <numFmt numFmtId="289" formatCode="_-* #,##0\ &quot;DM&quot;_-;\-* #,##0\ &quot;DM&quot;_-;_-* &quot;-&quot;\ &quot;DM&quot;_-;_-@_-"/>
    <numFmt numFmtId="290" formatCode="_-* #,##0.00\ &quot;DM&quot;_-;\-* #,##0.00\ &quot;DM&quot;_-;_-* &quot;-&quot;??\ &quot;DM&quot;_-;_-@_-"/>
    <numFmt numFmtId="291" formatCode="0.00_)"/>
    <numFmt numFmtId="292" formatCode="0.00\x"/>
    <numFmt numFmtId="293" formatCode="0\ \ ;\(0\)\ \ \ "/>
    <numFmt numFmtId="294" formatCode="###0_)"/>
    <numFmt numFmtId="295" formatCode="_-&quot;L.&quot;\ * #,##0_-;\-&quot;L.&quot;\ * #,##0_-;_-&quot;L.&quot;\ * &quot;-&quot;_-;_-@_-"/>
    <numFmt numFmtId="296" formatCode="_-* #,##0.0\ _€_-;\-* #,##0.0\ _€_-;_-* &quot;-&quot;??\ _€_-;_-@_-"/>
    <numFmt numFmtId="297" formatCode="#,##0.0;\-#,##0.0;\-"/>
    <numFmt numFmtId="298" formatCode="0.000%"/>
    <numFmt numFmtId="299" formatCode="\+0.0%;\-0.0%;\-"/>
    <numFmt numFmtId="300" formatCode="0.0\p\p"/>
    <numFmt numFmtId="301" formatCode="#,##0.0_ ;\-#,##0.0\ "/>
    <numFmt numFmtId="302" formatCode="_-* #,##0.0\ _€_-;\-* #,##0.0\ _€_-;_-* &quot;-&quot;?\ _€_-;_-@_-"/>
    <numFmt numFmtId="303" formatCode="#,##0.00;\-#,##0.00;\-"/>
  </numFmts>
  <fonts count="331">
    <font>
      <sz val="11"/>
      <color theme="1"/>
      <name val="Calibri"/>
      <family val="2"/>
      <scheme val="minor"/>
    </font>
    <font>
      <sz val="11"/>
      <color theme="1"/>
      <name val="Calibri"/>
      <family val="2"/>
      <scheme val="minor"/>
    </font>
    <font>
      <sz val="10"/>
      <name val="Arial"/>
      <family val="2"/>
    </font>
    <font>
      <sz val="10"/>
      <name val="Arial"/>
      <family val="2"/>
    </font>
    <font>
      <b/>
      <sz val="10"/>
      <name val="Arial"/>
      <family val="2"/>
    </font>
    <font>
      <b/>
      <sz val="10"/>
      <name val="Arial"/>
      <family val="2"/>
    </font>
    <font>
      <sz val="10"/>
      <color indexed="8"/>
      <name val="Arial"/>
      <family val="2"/>
    </font>
    <font>
      <sz val="11"/>
      <color indexed="8"/>
      <name val="Calibri"/>
      <family val="2"/>
    </font>
    <font>
      <b/>
      <sz val="10"/>
      <color theme="0"/>
      <name val="Arial"/>
      <family val="2"/>
    </font>
    <font>
      <b/>
      <sz val="10"/>
      <color rgb="FF000000"/>
      <name val="Arial"/>
      <family val="2"/>
    </font>
    <font>
      <sz val="10"/>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Frutiger 45 Light"/>
      <family val="2"/>
    </font>
    <font>
      <b/>
      <sz val="10"/>
      <name val="MS Sans Serif"/>
      <family val="2"/>
    </font>
    <font>
      <sz val="10"/>
      <name val="Tms Rmn"/>
    </font>
    <font>
      <sz val="8"/>
      <name val="Helvetica-Narrow"/>
    </font>
    <font>
      <sz val="10"/>
      <color indexed="10"/>
      <name val="Helvetica-Narrow"/>
    </font>
    <font>
      <sz val="9"/>
      <name val="Arial"/>
      <family val="2"/>
    </font>
    <font>
      <sz val="9"/>
      <name val="Arial"/>
      <family val="2"/>
      <charset val="238"/>
    </font>
    <font>
      <sz val="10"/>
      <color indexed="56"/>
      <name val="Arial"/>
      <family val="2"/>
    </font>
    <font>
      <sz val="11"/>
      <name val="Frutiger 45 Light"/>
      <family val="2"/>
    </font>
    <font>
      <sz val="10"/>
      <name val="Helv"/>
      <charset val="204"/>
    </font>
    <font>
      <sz val="10"/>
      <name val="Helv"/>
    </font>
    <font>
      <sz val="10"/>
      <name val="Helv"/>
      <charset val="238"/>
    </font>
    <font>
      <b/>
      <sz val="10"/>
      <color indexed="9"/>
      <name val="Arial"/>
      <family val="2"/>
    </font>
    <font>
      <b/>
      <sz val="10"/>
      <color indexed="9"/>
      <name val="Arial"/>
      <family val="2"/>
      <charset val="238"/>
    </font>
    <font>
      <b/>
      <sz val="10"/>
      <name val="Arial"/>
      <family val="2"/>
      <charset val="238"/>
    </font>
    <font>
      <i/>
      <sz val="10"/>
      <name val="Arial"/>
      <family val="2"/>
    </font>
    <font>
      <i/>
      <sz val="10"/>
      <name val="Arial"/>
      <family val="2"/>
      <charset val="238"/>
    </font>
    <font>
      <b/>
      <i/>
      <sz val="10"/>
      <name val="Arial"/>
      <family val="2"/>
    </font>
    <font>
      <b/>
      <i/>
      <sz val="9"/>
      <name val="Arial"/>
      <family val="2"/>
    </font>
    <font>
      <b/>
      <i/>
      <sz val="9"/>
      <name val="Arial"/>
      <family val="2"/>
      <charset val="238"/>
    </font>
    <font>
      <b/>
      <sz val="9"/>
      <name val="Arial"/>
      <family val="2"/>
    </font>
    <font>
      <b/>
      <sz val="9"/>
      <name val="Arial"/>
      <family val="2"/>
      <charset val="238"/>
    </font>
    <font>
      <sz val="8"/>
      <name val="Arial"/>
      <family val="2"/>
    </font>
    <font>
      <sz val="8"/>
      <name val="Arial"/>
      <family val="2"/>
      <charset val="238"/>
    </font>
    <font>
      <sz val="8"/>
      <color indexed="12"/>
      <name val="Arial"/>
      <family val="2"/>
    </font>
    <font>
      <sz val="8"/>
      <color indexed="12"/>
      <name val="Arial"/>
      <family val="2"/>
      <charset val="238"/>
    </font>
    <font>
      <b/>
      <sz val="22"/>
      <color indexed="18"/>
      <name val="Arial"/>
      <family val="2"/>
    </font>
    <font>
      <b/>
      <sz val="22"/>
      <color indexed="18"/>
      <name val="Arial"/>
      <family val="2"/>
      <charset val="238"/>
    </font>
    <font>
      <sz val="11"/>
      <name val="Frutiger 45 Light"/>
      <family val="2"/>
      <charset val="238"/>
    </font>
    <font>
      <sz val="12"/>
      <name val="Palatino"/>
      <family val="1"/>
    </font>
    <font>
      <sz val="10"/>
      <name val="Arial"/>
      <family val="2"/>
      <charset val="238"/>
    </font>
    <font>
      <b/>
      <sz val="14"/>
      <color indexed="18"/>
      <name val="Arial"/>
      <family val="2"/>
    </font>
    <font>
      <b/>
      <sz val="14"/>
      <color indexed="18"/>
      <name val="Arial"/>
      <family val="2"/>
      <charset val="238"/>
    </font>
    <font>
      <sz val="9"/>
      <color indexed="8"/>
      <name val="Arial"/>
      <family val="2"/>
    </font>
    <font>
      <sz val="9"/>
      <color indexed="8"/>
      <name val="Arial"/>
      <family val="2"/>
      <charset val="238"/>
    </font>
    <font>
      <b/>
      <sz val="10"/>
      <color indexed="18"/>
      <name val="Arial"/>
      <family val="2"/>
    </font>
    <font>
      <b/>
      <sz val="10"/>
      <color indexed="18"/>
      <name val="Arial"/>
      <family val="2"/>
      <charset val="238"/>
    </font>
    <font>
      <b/>
      <u val="singleAccounting"/>
      <sz val="10"/>
      <color indexed="18"/>
      <name val="Arial"/>
      <family val="2"/>
    </font>
    <font>
      <b/>
      <u val="singleAccounting"/>
      <sz val="10"/>
      <color indexed="18"/>
      <name val="Arial"/>
      <family val="2"/>
      <charset val="238"/>
    </font>
    <font>
      <sz val="10"/>
      <name val="Helv"/>
      <family val="2"/>
    </font>
    <font>
      <sz val="12"/>
      <name val="Times New Roman"/>
      <family val="1"/>
    </font>
    <font>
      <sz val="8.25"/>
      <name val="Helv"/>
    </font>
    <font>
      <sz val="10"/>
      <name val="Palatino"/>
      <family val="1"/>
    </font>
    <font>
      <sz val="11"/>
      <color indexed="8"/>
      <name val="Calibri"/>
      <family val="2"/>
      <charset val="238"/>
    </font>
    <font>
      <sz val="11"/>
      <color indexed="9"/>
      <name val="Calibri"/>
      <family val="2"/>
    </font>
    <font>
      <sz val="11"/>
      <color indexed="9"/>
      <name val="Calibri"/>
      <family val="2"/>
      <charset val="238"/>
    </font>
    <font>
      <sz val="8"/>
      <name val="MS Sans Serif"/>
      <family val="2"/>
    </font>
    <font>
      <sz val="10"/>
      <name val="Courier"/>
      <family val="3"/>
    </font>
    <font>
      <sz val="10"/>
      <name val="Times New Roman"/>
      <family val="1"/>
    </font>
    <font>
      <sz val="8"/>
      <name val="Helvetica"/>
      <family val="2"/>
    </font>
    <font>
      <sz val="12"/>
      <name val="Arial"/>
      <family val="2"/>
    </font>
    <font>
      <sz val="11"/>
      <color indexed="20"/>
      <name val="Calibri"/>
      <family val="2"/>
    </font>
    <font>
      <sz val="10"/>
      <color indexed="8"/>
      <name val="Helvetica-Narrow"/>
      <family val="2"/>
    </font>
    <font>
      <sz val="12"/>
      <name val="Tms Rmn"/>
    </font>
    <font>
      <b/>
      <sz val="12"/>
      <name val="Times New Roman"/>
      <family val="1"/>
    </font>
    <font>
      <sz val="8"/>
      <name val="SwitzerlandLight"/>
    </font>
    <font>
      <sz val="7"/>
      <name val="SwitzerlandLight"/>
    </font>
    <font>
      <sz val="11"/>
      <color indexed="17"/>
      <name val="Calibri"/>
      <family val="2"/>
    </font>
    <font>
      <sz val="8"/>
      <name val="Times New Roman"/>
      <family val="1"/>
    </font>
    <font>
      <u val="singleAccounting"/>
      <sz val="10"/>
      <name val="Arial"/>
      <family val="2"/>
    </font>
    <font>
      <sz val="1"/>
      <color indexed="8"/>
      <name val="Courier"/>
      <family val="3"/>
    </font>
    <font>
      <b/>
      <sz val="11"/>
      <color indexed="52"/>
      <name val="Calibri"/>
      <family val="2"/>
    </font>
    <font>
      <sz val="10"/>
      <name val="Arial CE"/>
      <charset val="238"/>
    </font>
    <font>
      <b/>
      <sz val="11"/>
      <color indexed="8"/>
      <name val="Calibri"/>
      <family val="2"/>
      <charset val="238"/>
    </font>
    <font>
      <sz val="11"/>
      <color indexed="52"/>
      <name val="Calibri"/>
      <family val="2"/>
    </font>
    <font>
      <b/>
      <sz val="11"/>
      <color indexed="8"/>
      <name val="Calibri"/>
      <family val="2"/>
    </font>
    <font>
      <b/>
      <sz val="11"/>
      <color indexed="9"/>
      <name val="Calibri"/>
      <family val="2"/>
    </font>
    <font>
      <sz val="11"/>
      <color indexed="20"/>
      <name val="Calibri"/>
      <family val="2"/>
      <charset val="238"/>
    </font>
    <font>
      <b/>
      <sz val="8"/>
      <name val="Arial"/>
      <family val="2"/>
    </font>
    <font>
      <sz val="10"/>
      <name val="MS Sans Serif"/>
      <family val="2"/>
    </font>
    <font>
      <sz val="11"/>
      <color indexed="12"/>
      <name val="Arial"/>
      <family val="2"/>
    </font>
    <font>
      <sz val="10"/>
      <name val="Frutiger 45 Light"/>
      <family val="2"/>
      <charset val="238"/>
    </font>
    <font>
      <sz val="11"/>
      <name val="Tms Rmn"/>
      <family val="1"/>
    </font>
    <font>
      <sz val="12"/>
      <name val="Frutiger 45 Light"/>
      <family val="2"/>
    </font>
    <font>
      <sz val="8"/>
      <name val="Palatino"/>
      <family val="1"/>
    </font>
    <font>
      <sz val="10"/>
      <name val="Helvetica"/>
      <family val="2"/>
    </font>
    <font>
      <sz val="10"/>
      <color indexed="24"/>
      <name val="Arial"/>
      <family val="2"/>
    </font>
    <font>
      <b/>
      <u/>
      <sz val="10"/>
      <color indexed="16"/>
      <name val="Arial"/>
      <family val="2"/>
    </font>
    <font>
      <b/>
      <sz val="11"/>
      <name val="Times New Roman"/>
      <family val="1"/>
    </font>
    <font>
      <sz val="10"/>
      <name val="Book Antiqua"/>
      <family val="1"/>
    </font>
    <font>
      <sz val="8"/>
      <color indexed="12"/>
      <name val="Times New Roman"/>
      <family val="1"/>
    </font>
    <font>
      <sz val="9"/>
      <name val="Frutiger 45 Light"/>
      <family val="2"/>
    </font>
    <font>
      <b/>
      <sz val="10"/>
      <name val="Tms Rmn"/>
    </font>
    <font>
      <sz val="11"/>
      <name val="Times New Roman"/>
      <family val="1"/>
    </font>
    <font>
      <u val="doubleAccounting"/>
      <sz val="10"/>
      <name val="Arial"/>
      <family val="2"/>
    </font>
    <font>
      <sz val="11"/>
      <color indexed="62"/>
      <name val="Calibri"/>
      <family val="2"/>
    </font>
    <font>
      <b/>
      <sz val="9.5"/>
      <color indexed="10"/>
      <name val="MS Sans Serif"/>
      <family val="2"/>
    </font>
    <font>
      <sz val="10"/>
      <name val="Trebuchet MS"/>
      <family val="2"/>
    </font>
    <font>
      <sz val="14"/>
      <name val="Arial"/>
      <family val="2"/>
    </font>
    <font>
      <i/>
      <sz val="11"/>
      <color indexed="23"/>
      <name val="Calibri"/>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b/>
      <sz val="16"/>
      <name val="Arial"/>
      <family val="2"/>
    </font>
    <font>
      <u/>
      <sz val="10"/>
      <color indexed="28"/>
      <name val="Arial"/>
      <family val="2"/>
    </font>
    <font>
      <u/>
      <sz val="15.4"/>
      <color indexed="36"/>
      <name val="Arial Narrow"/>
      <family val="2"/>
    </font>
    <font>
      <sz val="7"/>
      <name val="Palatino"/>
      <family val="1"/>
    </font>
    <font>
      <b/>
      <sz val="11"/>
      <color indexed="9"/>
      <name val="Arial"/>
      <family val="2"/>
    </font>
    <font>
      <sz val="7"/>
      <name val="Arial"/>
      <family val="2"/>
    </font>
    <font>
      <sz val="10"/>
      <color indexed="12"/>
      <name val="Times New Roman"/>
      <family val="1"/>
    </font>
    <font>
      <sz val="9"/>
      <name val="Futura UBS Bk"/>
      <family val="2"/>
    </font>
    <font>
      <sz val="6"/>
      <color indexed="16"/>
      <name val="Palatino"/>
      <family val="1"/>
    </font>
    <font>
      <b/>
      <sz val="12"/>
      <name val="Arial"/>
      <family val="2"/>
    </font>
    <font>
      <b/>
      <sz val="8"/>
      <color indexed="9"/>
      <name val="Helvetica"/>
      <family val="2"/>
    </font>
    <font>
      <b/>
      <sz val="15"/>
      <color indexed="56"/>
      <name val="Calibri"/>
      <family val="2"/>
    </font>
    <font>
      <sz val="18"/>
      <name val="Helvetica-Black"/>
    </font>
    <font>
      <b/>
      <sz val="13"/>
      <color indexed="56"/>
      <name val="Calibri"/>
      <family val="2"/>
    </font>
    <font>
      <i/>
      <sz val="14"/>
      <name val="Palatino"/>
      <family val="1"/>
    </font>
    <font>
      <b/>
      <sz val="11"/>
      <color indexed="56"/>
      <name val="Calibri"/>
      <family val="2"/>
    </font>
    <font>
      <b/>
      <i/>
      <sz val="22"/>
      <name val="Times New Roman"/>
      <family val="1"/>
    </font>
    <font>
      <sz val="10"/>
      <color indexed="12"/>
      <name val="Arial"/>
      <family val="2"/>
    </font>
    <font>
      <u/>
      <sz val="10"/>
      <color indexed="18"/>
      <name val="Arial"/>
      <family val="2"/>
    </font>
    <font>
      <u/>
      <sz val="10"/>
      <color indexed="12"/>
      <name val="Arial"/>
      <family val="2"/>
    </font>
    <font>
      <sz val="10"/>
      <color indexed="10"/>
      <name val="Helvetica-Narrow"/>
      <family val="2"/>
    </font>
    <font>
      <b/>
      <sz val="11"/>
      <color indexed="9"/>
      <name val="Calibri"/>
      <family val="2"/>
      <charset val="238"/>
    </font>
    <font>
      <u/>
      <sz val="7.5"/>
      <color indexed="36"/>
      <name val="Verdana"/>
      <family val="2"/>
    </font>
    <font>
      <b/>
      <sz val="8"/>
      <name val="Times New Roman"/>
      <family val="1"/>
    </font>
    <font>
      <sz val="10"/>
      <color indexed="17"/>
      <name val="Arial"/>
      <family val="2"/>
    </font>
    <font>
      <b/>
      <sz val="10"/>
      <color indexed="12"/>
      <name val="Arial"/>
      <family val="2"/>
    </font>
    <font>
      <b/>
      <sz val="10"/>
      <color indexed="37"/>
      <name val="Arial"/>
      <family val="2"/>
    </font>
    <font>
      <b/>
      <sz val="15"/>
      <color indexed="56"/>
      <name val="Calibri"/>
      <family val="2"/>
      <charset val="238"/>
    </font>
    <font>
      <b/>
      <sz val="13"/>
      <color indexed="56"/>
      <name val="Calibri"/>
      <family val="2"/>
      <charset val="238"/>
    </font>
    <font>
      <b/>
      <sz val="11"/>
      <color indexed="56"/>
      <name val="Calibri"/>
      <family val="2"/>
      <charset val="238"/>
    </font>
    <font>
      <b/>
      <sz val="18"/>
      <color indexed="56"/>
      <name val="Cambria"/>
      <family val="2"/>
      <charset val="238"/>
    </font>
    <font>
      <sz val="11"/>
      <color indexed="60"/>
      <name val="Calibri"/>
      <family val="2"/>
    </font>
    <font>
      <sz val="11"/>
      <color indexed="60"/>
      <name val="Calibri"/>
      <family val="2"/>
      <charset val="238"/>
    </font>
    <font>
      <sz val="7"/>
      <name val="Small Fonts"/>
      <family val="2"/>
    </font>
    <font>
      <sz val="9"/>
      <name val="MS Sans Serif"/>
      <family val="2"/>
    </font>
    <font>
      <sz val="12"/>
      <name val="Helv"/>
    </font>
    <font>
      <sz val="11"/>
      <color theme="1"/>
      <name val="Arial"/>
      <family val="2"/>
    </font>
    <font>
      <sz val="10"/>
      <name val="Century Gothic"/>
      <family val="2"/>
    </font>
    <font>
      <sz val="10"/>
      <color theme="1"/>
      <name val="Verdana"/>
      <family val="2"/>
    </font>
    <font>
      <sz val="10"/>
      <name val="Bookman Old Style"/>
      <family val="1"/>
    </font>
    <font>
      <sz val="11"/>
      <name val="Arial Narrow"/>
      <family val="2"/>
    </font>
    <font>
      <sz val="10"/>
      <name val="Verdana"/>
      <family val="2"/>
    </font>
    <font>
      <sz val="10"/>
      <name val="Univers"/>
      <family val="2"/>
    </font>
    <font>
      <b/>
      <sz val="11"/>
      <color indexed="63"/>
      <name val="Calibri"/>
      <family val="2"/>
    </font>
    <font>
      <sz val="10"/>
      <color indexed="16"/>
      <name val="Helvetica-Black"/>
    </font>
    <font>
      <sz val="22"/>
      <name val="UBSHeadline"/>
      <family val="1"/>
    </font>
    <font>
      <b/>
      <u/>
      <sz val="10"/>
      <name val="Arial"/>
      <family val="2"/>
    </font>
    <font>
      <b/>
      <sz val="12"/>
      <color indexed="56"/>
      <name val="Times New Roman"/>
      <family val="1"/>
    </font>
    <font>
      <sz val="11"/>
      <color indexed="52"/>
      <name val="Calibri"/>
      <family val="2"/>
      <charset val="238"/>
    </font>
    <font>
      <sz val="10"/>
      <color indexed="8"/>
      <name val="Times New Roman"/>
      <family val="1"/>
    </font>
    <font>
      <sz val="9.5"/>
      <color indexed="23"/>
      <name val="Helvetica-Black"/>
    </font>
    <font>
      <b/>
      <sz val="10"/>
      <color indexed="8"/>
      <name val="Arial"/>
      <family val="2"/>
    </font>
    <font>
      <b/>
      <sz val="10"/>
      <color indexed="39"/>
      <name val="Arial"/>
      <family val="2"/>
    </font>
    <font>
      <b/>
      <sz val="12"/>
      <color indexed="8"/>
      <name val="Arial"/>
      <family val="2"/>
    </font>
    <font>
      <sz val="10"/>
      <color indexed="39"/>
      <name val="Arial"/>
      <family val="2"/>
    </font>
    <font>
      <sz val="10"/>
      <color indexed="62"/>
      <name val="Century Gothic"/>
      <family val="2"/>
    </font>
    <font>
      <b/>
      <sz val="16"/>
      <color indexed="23"/>
      <name val="Arial"/>
      <family val="2"/>
    </font>
    <font>
      <sz val="10"/>
      <color indexed="10"/>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sz val="12"/>
      <name val="MS Serif"/>
      <family val="1"/>
    </font>
    <font>
      <b/>
      <sz val="18"/>
      <color indexed="62"/>
      <name val="Cambria"/>
      <family val="2"/>
    </font>
    <font>
      <sz val="11"/>
      <color indexed="17"/>
      <name val="Calibri"/>
      <family val="2"/>
      <charset val="238"/>
    </font>
    <font>
      <b/>
      <i/>
      <sz val="10"/>
      <name val="Geneva"/>
      <family val="2"/>
    </font>
    <font>
      <b/>
      <sz val="15"/>
      <name val="Verdana"/>
      <family val="2"/>
    </font>
    <font>
      <b/>
      <sz val="10"/>
      <name val="Verdana"/>
      <family val="2"/>
    </font>
    <font>
      <b/>
      <sz val="11"/>
      <color indexed="39"/>
      <name val="Arial"/>
      <family val="2"/>
    </font>
    <font>
      <b/>
      <sz val="11"/>
      <color indexed="8"/>
      <name val="Arial"/>
      <family val="2"/>
    </font>
    <font>
      <sz val="9"/>
      <color indexed="39"/>
      <name val="Arial"/>
      <family val="2"/>
    </font>
    <font>
      <b/>
      <sz val="11"/>
      <color indexed="10"/>
      <name val="Arial"/>
      <family val="2"/>
    </font>
    <font>
      <b/>
      <sz val="11"/>
      <color indexed="33"/>
      <name val="Arial"/>
      <family val="2"/>
    </font>
    <font>
      <b/>
      <sz val="7"/>
      <name val="Arial"/>
      <family val="2"/>
    </font>
    <font>
      <sz val="10"/>
      <name val="Univers"/>
      <family val="2"/>
      <charset val="238"/>
    </font>
    <font>
      <b/>
      <u/>
      <sz val="12"/>
      <name val="Tms Rmn"/>
    </font>
    <font>
      <b/>
      <sz val="12"/>
      <name val="Tms Rmn"/>
    </font>
    <font>
      <b/>
      <sz val="9"/>
      <name val="Palatino"/>
      <family val="1"/>
    </font>
    <font>
      <sz val="9"/>
      <color indexed="21"/>
      <name val="Helvetica-Black"/>
    </font>
    <font>
      <b/>
      <sz val="9"/>
      <name val="Palatino"/>
      <family val="1"/>
      <charset val="238"/>
    </font>
    <font>
      <sz val="9"/>
      <name val="Helvetica-Black"/>
    </font>
    <font>
      <sz val="11"/>
      <color indexed="53"/>
      <name val="Calibri"/>
      <family val="2"/>
    </font>
    <font>
      <sz val="12"/>
      <color indexed="8"/>
      <name val="Palatino"/>
      <family val="1"/>
    </font>
    <font>
      <sz val="11"/>
      <color indexed="8"/>
      <name val="Helvetica-Black"/>
    </font>
    <font>
      <sz val="11"/>
      <color indexed="10"/>
      <name val="Calibri"/>
      <family val="2"/>
      <charset val="238"/>
    </font>
    <font>
      <sz val="14"/>
      <color indexed="9"/>
      <name val="Arial"/>
      <family val="2"/>
    </font>
    <font>
      <sz val="11"/>
      <color indexed="10"/>
      <name val="Calibri"/>
      <family val="2"/>
    </font>
    <font>
      <b/>
      <sz val="12"/>
      <color indexed="9"/>
      <name val="GillSans"/>
    </font>
    <font>
      <b/>
      <i/>
      <sz val="12"/>
      <name val="GillSans"/>
    </font>
    <font>
      <b/>
      <u/>
      <sz val="10"/>
      <name val="GillSans"/>
    </font>
    <font>
      <b/>
      <i/>
      <sz val="10"/>
      <name val="Times New Roman"/>
      <family val="1"/>
    </font>
    <font>
      <b/>
      <sz val="15"/>
      <color indexed="62"/>
      <name val="Calibri"/>
      <family val="2"/>
    </font>
    <font>
      <b/>
      <sz val="13"/>
      <color indexed="62"/>
      <name val="Calibri"/>
      <family val="2"/>
    </font>
    <font>
      <b/>
      <sz val="11"/>
      <color indexed="62"/>
      <name val="Calibri"/>
      <family val="2"/>
    </font>
    <font>
      <b/>
      <i/>
      <sz val="12"/>
      <name val="Geneva"/>
      <family val="2"/>
    </font>
    <font>
      <u/>
      <sz val="8"/>
      <color indexed="8"/>
      <name val="Arial"/>
      <family val="2"/>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b/>
      <i/>
      <sz val="8"/>
      <name val="Helv"/>
    </font>
    <font>
      <sz val="9"/>
      <color indexed="62"/>
      <name val="Calibri"/>
      <family val="2"/>
      <charset val="204"/>
    </font>
    <font>
      <sz val="10"/>
      <name val="Trebuchet MS"/>
      <family val="2"/>
      <charset val="204"/>
    </font>
    <font>
      <sz val="10"/>
      <name val="Arial"/>
      <family val="2"/>
      <charset val="204"/>
    </font>
    <font>
      <sz val="11"/>
      <color theme="0"/>
      <name val="Calibri"/>
      <family val="2"/>
      <scheme val="minor"/>
    </font>
    <font>
      <sz val="10"/>
      <color rgb="FF000000"/>
      <name val="Arial"/>
      <family val="2"/>
    </font>
    <font>
      <sz val="11"/>
      <name val="Arial"/>
      <family val="2"/>
    </font>
    <font>
      <sz val="11"/>
      <color rgb="FFFF0000"/>
      <name val="Arial"/>
      <family val="2"/>
    </font>
    <font>
      <sz val="9"/>
      <color theme="0" tint="-0.499984740745262"/>
      <name val="Arial"/>
      <family val="2"/>
    </font>
    <font>
      <sz val="11"/>
      <color theme="0" tint="-0.499984740745262"/>
      <name val="Arial"/>
      <family val="2"/>
    </font>
    <font>
      <b/>
      <sz val="12"/>
      <color theme="1"/>
      <name val="Arial"/>
      <family val="2"/>
    </font>
    <font>
      <sz val="10"/>
      <color theme="1"/>
      <name val="Arial"/>
      <family val="2"/>
    </font>
    <font>
      <b/>
      <sz val="12"/>
      <color rgb="FF000000"/>
      <name val="Arial"/>
      <family val="2"/>
    </font>
    <font>
      <b/>
      <sz val="10"/>
      <color theme="1"/>
      <name val="Arial"/>
      <family val="2"/>
    </font>
    <font>
      <sz val="10"/>
      <color theme="1" tint="0.34998626667073579"/>
      <name val="Arial"/>
      <family val="2"/>
    </font>
    <font>
      <sz val="11"/>
      <color theme="0"/>
      <name val="Arial"/>
      <family val="2"/>
    </font>
    <font>
      <b/>
      <sz val="8"/>
      <color theme="0" tint="-0.499984740745262"/>
      <name val="Arial"/>
      <family val="2"/>
    </font>
    <font>
      <b/>
      <sz val="10"/>
      <color rgb="FFE61400"/>
      <name val="Arial"/>
      <family val="2"/>
    </font>
    <font>
      <sz val="10"/>
      <color rgb="FFE61400"/>
      <name val="Arial"/>
      <family val="2"/>
    </font>
    <font>
      <b/>
      <sz val="10"/>
      <color rgb="FF55BE5A"/>
      <name val="Arial"/>
      <family val="2"/>
    </font>
    <font>
      <sz val="10"/>
      <color rgb="FF55BE5A"/>
      <name val="Arial"/>
      <family val="2"/>
    </font>
    <font>
      <sz val="18"/>
      <color theme="1"/>
      <name val="Arial"/>
      <family val="2"/>
    </font>
    <font>
      <sz val="22"/>
      <color theme="1"/>
      <name val="Arial"/>
      <family val="2"/>
    </font>
    <font>
      <sz val="14"/>
      <color theme="1"/>
      <name val="Arial"/>
      <family val="2"/>
    </font>
    <font>
      <b/>
      <sz val="16"/>
      <color theme="1"/>
      <name val="Arial"/>
      <family val="2"/>
    </font>
    <font>
      <b/>
      <u/>
      <sz val="10"/>
      <color theme="1"/>
      <name val="Arial"/>
      <family val="2"/>
    </font>
    <font>
      <u/>
      <sz val="11"/>
      <color theme="1"/>
      <name val="Arial"/>
      <family val="2"/>
    </font>
    <font>
      <b/>
      <u/>
      <sz val="10"/>
      <color rgb="FF000000"/>
      <name val="Arial"/>
      <family val="2"/>
    </font>
    <font>
      <u/>
      <sz val="11"/>
      <color rgb="FF000000"/>
      <name val="Arial"/>
      <family val="2"/>
    </font>
    <font>
      <sz val="10"/>
      <color rgb="FF028C59"/>
      <name val="Arial"/>
      <family val="2"/>
    </font>
    <font>
      <sz val="11"/>
      <color rgb="FFFF0000"/>
      <name val="Arial"/>
      <family val="2"/>
    </font>
    <font>
      <sz val="11"/>
      <name val="Arial"/>
      <family val="2"/>
    </font>
    <font>
      <sz val="11"/>
      <color theme="1"/>
      <name val="Arial"/>
      <family val="2"/>
    </font>
    <font>
      <b/>
      <sz val="11"/>
      <color theme="0"/>
      <name val="Arial"/>
      <family val="2"/>
    </font>
    <font>
      <b/>
      <u/>
      <sz val="11"/>
      <color theme="1"/>
      <name val="Arial"/>
      <family val="2"/>
    </font>
    <font>
      <b/>
      <sz val="11"/>
      <color theme="1"/>
      <name val="Arial"/>
      <family val="2"/>
    </font>
    <font>
      <sz val="9"/>
      <color theme="0" tint="-0.499984740745262"/>
      <name val="Arial"/>
      <family val="2"/>
    </font>
    <font>
      <sz val="11"/>
      <color theme="1"/>
      <name val="Arial"/>
      <family val="2"/>
    </font>
    <font>
      <sz val="10"/>
      <color theme="1"/>
      <name val="Arial"/>
      <family val="2"/>
    </font>
    <font>
      <b/>
      <sz val="10"/>
      <color theme="0"/>
      <name val="Arial"/>
      <family val="2"/>
    </font>
    <font>
      <sz val="11"/>
      <color rgb="FFFF0000"/>
      <name val="Arial"/>
      <family val="2"/>
    </font>
    <font>
      <b/>
      <sz val="11"/>
      <color theme="1"/>
      <name val="Arial"/>
      <family val="2"/>
    </font>
    <font>
      <sz val="8"/>
      <color theme="1"/>
      <name val="Arial"/>
      <family val="2"/>
    </font>
    <font>
      <sz val="11"/>
      <name val="Calibri"/>
      <family val="2"/>
      <scheme val="minor"/>
    </font>
    <font>
      <sz val="11"/>
      <color theme="1"/>
      <name val="Arial"/>
      <family val="2"/>
    </font>
    <font>
      <sz val="11"/>
      <color theme="1"/>
      <name val="Arial"/>
      <family val="2"/>
    </font>
    <font>
      <sz val="18"/>
      <color theme="1"/>
      <name val="Aptos"/>
      <family val="2"/>
    </font>
    <font>
      <u/>
      <sz val="18"/>
      <color theme="10"/>
      <name val="Aptos"/>
      <family val="2"/>
    </font>
    <font>
      <b/>
      <sz val="12"/>
      <color rgb="FF000000"/>
      <name val="Aptos"/>
      <family val="2"/>
    </font>
    <font>
      <b/>
      <vertAlign val="superscript"/>
      <sz val="12"/>
      <color rgb="FF000000"/>
      <name val="Aptos"/>
      <family val="2"/>
    </font>
    <font>
      <b/>
      <sz val="11"/>
      <color theme="0"/>
      <name val="Aptos"/>
      <family val="2"/>
    </font>
    <font>
      <b/>
      <sz val="11"/>
      <color rgb="FF000000"/>
      <name val="Aptos"/>
      <family val="2"/>
    </font>
    <font>
      <sz val="11"/>
      <color theme="1"/>
      <name val="Aptos"/>
      <family val="2"/>
    </font>
    <font>
      <b/>
      <sz val="11"/>
      <color theme="1"/>
      <name val="Aptos"/>
      <family val="2"/>
    </font>
    <font>
      <u/>
      <sz val="11"/>
      <color theme="1"/>
      <name val="Aptos"/>
      <family val="2"/>
    </font>
    <font>
      <i/>
      <sz val="11"/>
      <color theme="1"/>
      <name val="Aptos"/>
      <family val="2"/>
    </font>
    <font>
      <sz val="11"/>
      <color rgb="FF000000"/>
      <name val="Aptos"/>
      <family val="2"/>
    </font>
    <font>
      <sz val="9"/>
      <color theme="0" tint="-0.499984740745262"/>
      <name val="Aptos"/>
      <family val="2"/>
    </font>
    <font>
      <b/>
      <sz val="10"/>
      <color theme="0"/>
      <name val="Aptos"/>
      <family val="2"/>
    </font>
    <font>
      <sz val="10"/>
      <color theme="1"/>
      <name val="Aptos"/>
      <family val="2"/>
    </font>
    <font>
      <sz val="11"/>
      <color rgb="FFFF0000"/>
      <name val="Aptos"/>
      <family val="2"/>
    </font>
    <font>
      <sz val="10"/>
      <color theme="1" tint="0.34998626667073579"/>
      <name val="Aptos"/>
      <family val="2"/>
    </font>
    <font>
      <b/>
      <sz val="10"/>
      <color rgb="FF000000"/>
      <name val="Aptos"/>
      <family val="2"/>
    </font>
    <font>
      <b/>
      <sz val="10"/>
      <color theme="1"/>
      <name val="Aptos"/>
      <family val="2"/>
    </font>
    <font>
      <b/>
      <sz val="10"/>
      <color theme="1" tint="0.34998626667073579"/>
      <name val="Aptos"/>
      <family val="2"/>
    </font>
    <font>
      <b/>
      <sz val="10"/>
      <name val="Aptos"/>
      <family val="2"/>
    </font>
    <font>
      <b/>
      <sz val="10"/>
      <color rgb="FF41B9E6"/>
      <name val="Aptos"/>
      <family val="2"/>
    </font>
    <font>
      <sz val="10"/>
      <name val="Aptos"/>
      <family val="2"/>
    </font>
    <font>
      <b/>
      <sz val="10"/>
      <color rgb="FFE61400"/>
      <name val="Aptos"/>
      <family val="2"/>
    </font>
    <font>
      <sz val="10"/>
      <color rgb="FFE61400"/>
      <name val="Aptos"/>
      <family val="2"/>
    </font>
    <font>
      <b/>
      <vertAlign val="superscript"/>
      <sz val="10"/>
      <color theme="0"/>
      <name val="Aptos"/>
      <family val="2"/>
    </font>
    <font>
      <b/>
      <sz val="10"/>
      <color rgb="FF028C59"/>
      <name val="Aptos"/>
      <family val="2"/>
    </font>
    <font>
      <sz val="10"/>
      <color rgb="FF028C59"/>
      <name val="Aptos"/>
      <family val="2"/>
    </font>
    <font>
      <sz val="10"/>
      <color rgb="FF0555FA"/>
      <name val="Aptos"/>
      <family val="2"/>
    </font>
    <font>
      <b/>
      <sz val="10"/>
      <color rgb="FFB1CAFD"/>
      <name val="Aptos"/>
      <family val="2"/>
    </font>
    <font>
      <sz val="10"/>
      <color rgb="FFB1CAFD"/>
      <name val="Aptos"/>
      <family val="2"/>
    </font>
    <font>
      <b/>
      <sz val="10"/>
      <color rgb="FF55BE5A"/>
      <name val="Aptos"/>
      <family val="2"/>
    </font>
    <font>
      <sz val="10"/>
      <color rgb="FF55BE5A"/>
      <name val="Aptos"/>
      <family val="2"/>
    </font>
    <font>
      <b/>
      <sz val="10"/>
      <color rgb="FFED17E8"/>
      <name val="Aptos"/>
      <family val="2"/>
    </font>
    <font>
      <b/>
      <sz val="10"/>
      <color rgb="FF92D050"/>
      <name val="Aptos"/>
      <family val="2"/>
    </font>
    <font>
      <b/>
      <sz val="10"/>
      <color rgb="FFC00000"/>
      <name val="Aptos"/>
      <family val="2"/>
    </font>
    <font>
      <b/>
      <vertAlign val="superscript"/>
      <sz val="10"/>
      <color rgb="FF000000"/>
      <name val="Aptos"/>
      <family val="2"/>
    </font>
    <font>
      <b/>
      <sz val="8"/>
      <color theme="0" tint="-0.499984740745262"/>
      <name val="Aptos"/>
      <family val="2"/>
    </font>
    <font>
      <b/>
      <sz val="11"/>
      <name val="Aptos"/>
      <family val="2"/>
    </font>
    <font>
      <b/>
      <sz val="12"/>
      <name val="Aptos"/>
      <family val="2"/>
    </font>
    <font>
      <b/>
      <sz val="10"/>
      <color rgb="FFFFFFFF"/>
      <name val="Aptos"/>
      <family val="2"/>
    </font>
    <font>
      <sz val="10"/>
      <color rgb="FF000000"/>
      <name val="Aptos"/>
      <family val="2"/>
    </font>
    <font>
      <i/>
      <sz val="10"/>
      <color rgb="FF000000"/>
      <name val="Aptos"/>
      <family val="2"/>
    </font>
    <font>
      <b/>
      <i/>
      <sz val="12"/>
      <name val="Aptos"/>
      <family val="2"/>
    </font>
    <font>
      <i/>
      <sz val="10"/>
      <name val="Aptos"/>
      <family val="2"/>
    </font>
    <font>
      <b/>
      <sz val="9"/>
      <color rgb="FFFF0000"/>
      <name val="Aptos"/>
      <family val="2"/>
    </font>
    <font>
      <sz val="11"/>
      <name val="Aptos"/>
      <family val="2"/>
    </font>
    <font>
      <b/>
      <vertAlign val="superscript"/>
      <sz val="10"/>
      <color rgb="FFFFFFFF"/>
      <name val="Aptos"/>
      <family val="2"/>
    </font>
    <font>
      <sz val="10"/>
      <color theme="0"/>
      <name val="Aptos"/>
      <family val="2"/>
    </font>
    <font>
      <b/>
      <sz val="12"/>
      <color theme="1"/>
      <name val="Aptos"/>
      <family val="2"/>
    </font>
    <font>
      <b/>
      <sz val="16"/>
      <color theme="1"/>
      <name val="Aptos"/>
      <family val="2"/>
    </font>
    <font>
      <b/>
      <u/>
      <sz val="10"/>
      <color theme="1"/>
      <name val="Aptos"/>
      <family val="2"/>
    </font>
    <font>
      <i/>
      <sz val="10"/>
      <color theme="1"/>
      <name val="Aptos"/>
      <family val="2"/>
    </font>
    <font>
      <b/>
      <u/>
      <sz val="11"/>
      <color theme="1"/>
      <name val="Aptos"/>
      <family val="2"/>
    </font>
    <font>
      <b/>
      <i/>
      <sz val="12"/>
      <color rgb="FF000000"/>
      <name val="Aptos"/>
      <family val="2"/>
    </font>
    <font>
      <b/>
      <vertAlign val="superscript"/>
      <sz val="11"/>
      <color theme="1"/>
      <name val="Aptos"/>
      <family val="2"/>
    </font>
    <font>
      <sz val="11"/>
      <color rgb="FFFF0000"/>
      <name val="Arial"/>
      <family val="2"/>
    </font>
    <font>
      <sz val="11"/>
      <color theme="1"/>
      <name val="Aptos"/>
      <family val="2"/>
    </font>
    <font>
      <b/>
      <sz val="11"/>
      <color theme="0"/>
      <name val="Aptos"/>
      <family val="2"/>
    </font>
    <font>
      <b/>
      <i/>
      <sz val="11"/>
      <color theme="1"/>
      <name val="Aptos"/>
      <family val="2"/>
    </font>
    <font>
      <b/>
      <sz val="10"/>
      <color theme="0"/>
      <name val="Aptos"/>
      <family val="2"/>
    </font>
    <font>
      <b/>
      <sz val="10"/>
      <color theme="1"/>
      <name val="Aptos"/>
      <family val="2"/>
    </font>
    <font>
      <b/>
      <sz val="10"/>
      <color rgb="FF028C59"/>
      <name val="Aptos"/>
      <family val="2"/>
    </font>
    <font>
      <b/>
      <sz val="10"/>
      <color rgb="FFB1CAFD"/>
      <name val="Aptos"/>
      <family val="2"/>
    </font>
    <font>
      <sz val="10"/>
      <color theme="1"/>
      <name val="Aptos"/>
      <family val="2"/>
    </font>
    <font>
      <b/>
      <sz val="10"/>
      <color rgb="FFFFFFFF"/>
      <name val="Aptos"/>
      <family val="2"/>
    </font>
    <font>
      <sz val="10"/>
      <color theme="1" tint="0.34998626667073579"/>
      <name val="Aptos"/>
      <family val="2"/>
    </font>
    <font>
      <b/>
      <sz val="10"/>
      <color rgb="FF000000"/>
      <name val="Aptos"/>
      <family val="2"/>
    </font>
    <font>
      <sz val="10"/>
      <color rgb="FFE61400"/>
      <name val="Aptos"/>
      <family val="2"/>
    </font>
    <font>
      <b/>
      <i/>
      <sz val="9"/>
      <color theme="0" tint="-0.499984740745262"/>
      <name val="Aptos"/>
      <family val="2"/>
    </font>
    <font>
      <b/>
      <i/>
      <sz val="9"/>
      <color theme="0" tint="-0.34998626667073579"/>
      <name val="Aptos"/>
      <family val="2"/>
    </font>
    <font>
      <b/>
      <i/>
      <sz val="9"/>
      <color theme="0" tint="-0.34998626667073579"/>
      <name val="Aptos"/>
      <family val="2"/>
    </font>
    <font>
      <b/>
      <sz val="11"/>
      <color rgb="FF0E141A"/>
      <name val="Arial"/>
      <family val="2"/>
    </font>
    <font>
      <sz val="11"/>
      <color rgb="FF000000"/>
      <name val="Arial"/>
      <family val="2"/>
    </font>
    <font>
      <sz val="11"/>
      <color theme="1"/>
      <name val="Arial"/>
      <family val="2"/>
    </font>
    <font>
      <i/>
      <sz val="9"/>
      <color theme="0" tint="-0.499984740745262"/>
      <name val="Aptos"/>
      <family val="2"/>
    </font>
    <font>
      <u/>
      <sz val="14"/>
      <color theme="1"/>
      <name val="Aptos"/>
      <family val="2"/>
    </font>
  </fonts>
  <fills count="120">
    <fill>
      <patternFill patternType="none"/>
    </fill>
    <fill>
      <patternFill patternType="gray125"/>
    </fill>
    <fill>
      <patternFill patternType="solid">
        <fgColor indexed="41"/>
        <bgColor indexed="64"/>
      </patternFill>
    </fill>
    <fill>
      <patternFill patternType="solid">
        <fgColor theme="0" tint="-0.14999847407452621"/>
        <bgColor indexed="64"/>
      </patternFill>
    </fill>
    <fill>
      <patternFill patternType="solid">
        <fgColor indexed="41"/>
      </patternFill>
    </fill>
    <fill>
      <patternFill patternType="solid">
        <fgColor rgb="FF0555FA"/>
        <bgColor indexed="64"/>
      </patternFill>
    </fill>
    <fill>
      <patternFill patternType="solid">
        <fgColor theme="0"/>
        <bgColor indexed="64"/>
      </patternFill>
    </fill>
    <fill>
      <patternFill patternType="solid">
        <fgColor theme="0"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indexed="18"/>
        <bgColor indexed="64"/>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10"/>
      </patternFill>
    </fill>
    <fill>
      <patternFill patternType="solid">
        <fgColor indexed="12"/>
      </patternFill>
    </fill>
    <fill>
      <patternFill patternType="solid">
        <fgColor indexed="11"/>
      </patternFill>
    </fill>
    <fill>
      <patternFill patternType="solid">
        <fgColor indexed="8"/>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gray125">
        <fgColor indexed="13"/>
        <bgColor indexed="9"/>
      </patternFill>
    </fill>
    <fill>
      <patternFill patternType="solid">
        <fgColor indexed="6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42"/>
        <bgColor indexed="42"/>
      </patternFill>
    </fill>
    <fill>
      <patternFill patternType="solid">
        <fgColor indexed="27"/>
        <bgColor indexed="27"/>
      </patternFill>
    </fill>
    <fill>
      <patternFill patternType="solid">
        <fgColor indexed="53"/>
      </patternFill>
    </fill>
    <fill>
      <patternFill patternType="solid">
        <fgColor indexed="47"/>
        <bgColor indexed="47"/>
      </patternFill>
    </fill>
    <fill>
      <patternFill patternType="solid">
        <fgColor indexed="44"/>
        <bgColor indexed="64"/>
      </patternFill>
    </fill>
    <fill>
      <patternFill patternType="solid">
        <fgColor indexed="22"/>
      </patternFill>
    </fill>
    <fill>
      <patternFill patternType="lightGray">
        <fgColor indexed="15"/>
      </patternFill>
    </fill>
    <fill>
      <patternFill patternType="solid">
        <fgColor indexed="55"/>
      </patternFill>
    </fill>
    <fill>
      <patternFill patternType="mediumGray">
        <fgColor indexed="22"/>
      </patternFill>
    </fill>
    <fill>
      <patternFill patternType="solid">
        <fgColor indexed="54"/>
      </patternFill>
    </fill>
    <fill>
      <patternFill patternType="solid">
        <fgColor indexed="12"/>
        <bgColor indexed="64"/>
      </patternFill>
    </fill>
    <fill>
      <patternFill patternType="solid">
        <fgColor indexed="21"/>
      </patternFill>
    </fill>
    <fill>
      <patternFill patternType="gray125">
        <fgColor indexed="26"/>
        <bgColor indexed="26"/>
      </patternFill>
    </fill>
    <fill>
      <patternFill patternType="gray0625"/>
    </fill>
    <fill>
      <patternFill patternType="solid">
        <fgColor indexed="42"/>
        <bgColor indexed="64"/>
      </patternFill>
    </fill>
    <fill>
      <patternFill patternType="gray0625">
        <fgColor indexed="22"/>
      </patternFill>
    </fill>
    <fill>
      <patternFill patternType="solid">
        <fgColor indexed="13"/>
      </patternFill>
    </fill>
    <fill>
      <patternFill patternType="solid">
        <fgColor indexed="26"/>
      </patternFill>
    </fill>
    <fill>
      <patternFill patternType="lightGray">
        <fgColor indexed="11"/>
      </patternFill>
    </fill>
    <fill>
      <patternFill patternType="gray0625">
        <fgColor indexed="9"/>
        <bgColor indexed="44"/>
      </patternFill>
    </fill>
    <fill>
      <patternFill patternType="gray0625">
        <fgColor indexed="9"/>
        <bgColor indexed="42"/>
      </patternFill>
    </fill>
    <fill>
      <patternFill patternType="solid">
        <fgColor indexed="45"/>
        <bgColor indexed="8"/>
      </patternFill>
    </fill>
    <fill>
      <patternFill patternType="solid">
        <fgColor indexed="43"/>
        <bgColor indexed="64"/>
      </patternFill>
    </fill>
    <fill>
      <patternFill patternType="solid">
        <fgColor indexed="15"/>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41"/>
      </patternFill>
    </fill>
    <fill>
      <patternFill patternType="solid">
        <fgColor indexed="54"/>
        <bgColor indexed="64"/>
      </patternFill>
    </fill>
    <fill>
      <patternFill patternType="solid">
        <fgColor indexed="31"/>
        <bgColor indexed="64"/>
      </patternFill>
    </fill>
    <fill>
      <patternFill patternType="solid">
        <fgColor indexed="40"/>
        <bgColor indexed="64"/>
      </patternFill>
    </fill>
    <fill>
      <patternFill patternType="solid">
        <fgColor indexed="35"/>
        <bgColor indexed="64"/>
      </patternFill>
    </fill>
    <fill>
      <patternFill patternType="solid">
        <fgColor indexed="44"/>
        <bgColor indexed="40"/>
      </patternFill>
    </fill>
    <fill>
      <patternFill patternType="solid">
        <fgColor indexed="40"/>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indexed="65"/>
        <bgColor indexed="64"/>
      </patternFill>
    </fill>
    <fill>
      <patternFill patternType="solid">
        <fgColor theme="4"/>
      </patternFill>
    </fill>
    <fill>
      <patternFill patternType="solid">
        <fgColor rgb="FFE61400"/>
        <bgColor indexed="64"/>
      </patternFill>
    </fill>
    <fill>
      <patternFill patternType="solid">
        <fgColor rgb="FF55BE5A"/>
        <bgColor indexed="64"/>
      </patternFill>
    </fill>
    <fill>
      <patternFill patternType="solid">
        <fgColor rgb="FF41B9E6"/>
        <bgColor indexed="64"/>
      </patternFill>
    </fill>
    <fill>
      <patternFill patternType="solid">
        <fgColor rgb="FFED17E8"/>
        <bgColor indexed="64"/>
      </patternFill>
    </fill>
    <fill>
      <patternFill patternType="solid">
        <fgColor rgb="FFB1CAFD"/>
        <bgColor indexed="64"/>
      </patternFill>
    </fill>
    <fill>
      <patternFill patternType="solid">
        <fgColor rgb="FF028C59"/>
        <bgColor indexed="64"/>
      </patternFill>
    </fill>
    <fill>
      <patternFill patternType="solid">
        <fgColor rgb="FF00B0F0"/>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rgb="FFFE0F64"/>
        <bgColor indexed="64"/>
      </patternFill>
    </fill>
    <fill>
      <patternFill patternType="solid">
        <fgColor rgb="FF92D050"/>
        <bgColor indexed="64"/>
      </patternFill>
    </fill>
    <fill>
      <patternFill patternType="solid">
        <fgColor rgb="FF7030A0"/>
        <bgColor indexed="64"/>
      </patternFill>
    </fill>
    <fill>
      <patternFill patternType="solid">
        <fgColor rgb="FFC00000"/>
        <bgColor indexed="64"/>
      </patternFill>
    </fill>
    <fill>
      <patternFill patternType="solid">
        <fgColor rgb="FF002060"/>
        <bgColor indexed="64"/>
      </patternFill>
    </fill>
    <fill>
      <patternFill patternType="solid">
        <fgColor theme="3"/>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rgb="FF00E266"/>
        <bgColor indexed="64"/>
      </patternFill>
    </fill>
    <fill>
      <patternFill patternType="solid">
        <fgColor rgb="FFFE4C8C"/>
        <bgColor indexed="64"/>
      </patternFill>
    </fill>
    <fill>
      <patternFill patternType="solid">
        <fgColor rgb="FF6ECBEC"/>
        <bgColor indexed="64"/>
      </patternFill>
    </fill>
    <fill>
      <patternFill patternType="solid">
        <fgColor rgb="FFFF331D"/>
        <bgColor indexed="64"/>
      </patternFill>
    </fill>
    <fill>
      <patternFill patternType="solid">
        <fgColor rgb="FF03D384"/>
        <bgColor indexed="64"/>
      </patternFill>
    </fill>
    <fill>
      <patternFill patternType="solid">
        <fgColor rgb="FF9D9D9D"/>
        <bgColor indexed="64"/>
      </patternFill>
    </fill>
    <fill>
      <patternFill patternType="solid">
        <fgColor rgb="FF5B90FB"/>
        <bgColor indexed="64"/>
      </patternFill>
    </fill>
    <fill>
      <patternFill patternType="solid">
        <fgColor rgb="FFF258EE"/>
        <bgColor indexed="64"/>
      </patternFill>
    </fill>
    <fill>
      <patternFill patternType="solid">
        <fgColor rgb="FF3A7DCE"/>
        <bgColor indexed="64"/>
      </patternFill>
    </fill>
    <fill>
      <patternFill patternType="solid">
        <fgColor rgb="FF25C6FF"/>
        <bgColor indexed="64"/>
      </patternFill>
    </fill>
    <fill>
      <patternFill patternType="solid">
        <fgColor rgb="FFFF81AE"/>
        <bgColor indexed="64"/>
      </patternFill>
    </fill>
    <fill>
      <patternFill patternType="solid">
        <fgColor rgb="FFA365D1"/>
        <bgColor indexed="64"/>
      </patternFill>
    </fill>
    <fill>
      <patternFill patternType="solid">
        <fgColor rgb="FF53D2FF"/>
        <bgColor indexed="64"/>
      </patternFill>
    </fill>
    <fill>
      <patternFill patternType="solid">
        <fgColor rgb="FF6161FB"/>
        <bgColor indexed="64"/>
      </patternFill>
    </fill>
    <fill>
      <patternFill patternType="solid">
        <fgColor theme="8" tint="-0.249977111117893"/>
        <bgColor indexed="64"/>
      </patternFill>
    </fill>
  </fills>
  <borders count="156">
    <border>
      <left/>
      <right/>
      <top/>
      <bottom/>
      <diagonal/>
    </border>
    <border>
      <left style="thin">
        <color indexed="48"/>
      </left>
      <right style="thin">
        <color indexed="48"/>
      </right>
      <top style="thin">
        <color indexed="48"/>
      </top>
      <bottom style="thin">
        <color indexed="48"/>
      </bottom>
      <diagonal/>
    </border>
    <border>
      <left/>
      <right/>
      <top style="thin">
        <color indexed="64"/>
      </top>
      <bottom style="thin">
        <color indexed="64"/>
      </bottom>
      <diagonal/>
    </border>
    <border>
      <left style="thin">
        <color theme="0" tint="-0.14999847407452621"/>
      </left>
      <right/>
      <top/>
      <bottom/>
      <diagonal/>
    </border>
    <border>
      <left/>
      <right style="thin">
        <color theme="0" tint="-0.14999847407452621"/>
      </right>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style="thin">
        <color theme="0" tint="-0.249977111117893"/>
      </left>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style="thin">
        <color theme="0"/>
      </left>
      <right/>
      <top style="thin">
        <color theme="0" tint="-0.249977111117893"/>
      </top>
      <bottom style="thin">
        <color theme="0"/>
      </bottom>
      <diagonal/>
    </border>
    <border>
      <left style="thin">
        <color indexed="64"/>
      </left>
      <right/>
      <top/>
      <bottom/>
      <diagonal/>
    </border>
    <border>
      <left style="thick">
        <color indexed="9"/>
      </left>
      <right style="thick">
        <color indexed="9"/>
      </right>
      <top/>
      <bottom style="thick">
        <color indexed="9"/>
      </bottom>
      <diagonal/>
    </border>
    <border>
      <left/>
      <right/>
      <top/>
      <bottom style="dotted">
        <color indexed="55"/>
      </bottom>
      <diagonal/>
    </border>
    <border>
      <left/>
      <right/>
      <top/>
      <bottom style="hair">
        <color indexed="22"/>
      </bottom>
      <diagonal/>
    </border>
    <border>
      <left style="medium">
        <color indexed="64"/>
      </left>
      <right style="medium">
        <color indexed="64"/>
      </right>
      <top style="medium">
        <color indexed="64"/>
      </top>
      <bottom/>
      <diagonal/>
    </border>
    <border>
      <left/>
      <right/>
      <top style="hair">
        <color indexed="8"/>
      </top>
      <bottom style="hair">
        <color indexed="8"/>
      </bottom>
      <diagonal/>
    </border>
    <border>
      <left/>
      <right/>
      <top style="thin">
        <color indexed="8"/>
      </top>
      <bottom style="thin">
        <color indexed="8"/>
      </bottom>
      <diagonal/>
    </border>
    <border>
      <left/>
      <right/>
      <top/>
      <bottom style="medium">
        <color indexed="18"/>
      </bottom>
      <diagonal/>
    </border>
    <border>
      <left/>
      <right/>
      <top/>
      <bottom style="thin">
        <color indexed="8"/>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right style="medium">
        <color indexed="9"/>
      </right>
      <top/>
      <bottom style="medium">
        <color indexed="9"/>
      </bottom>
      <diagonal/>
    </border>
    <border>
      <left style="medium">
        <color indexed="9"/>
      </left>
      <right style="medium">
        <color indexed="9"/>
      </right>
      <top/>
      <bottom/>
      <diagonal/>
    </border>
    <border>
      <left/>
      <right style="thick">
        <color indexed="9"/>
      </right>
      <top/>
      <bottom style="thick">
        <color indexed="9"/>
      </bottom>
      <diagonal/>
    </border>
    <border>
      <left/>
      <right/>
      <top/>
      <bottom style="thick">
        <color indexed="9"/>
      </bottom>
      <diagonal/>
    </border>
    <border>
      <left/>
      <right/>
      <top/>
      <bottom style="thin">
        <color indexed="64"/>
      </bottom>
      <diagonal/>
    </border>
    <border>
      <left/>
      <right style="hair">
        <color indexed="64"/>
      </right>
      <top/>
      <bottom/>
      <diagonal/>
    </border>
    <border>
      <left/>
      <right/>
      <top/>
      <bottom style="medium">
        <color indexed="64"/>
      </bottom>
      <diagonal/>
    </border>
    <border>
      <left/>
      <right/>
      <top/>
      <bottom style="thin">
        <color indexed="44"/>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hair">
        <color indexed="64"/>
      </top>
      <bottom style="hair">
        <color indexed="64"/>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diagonal/>
    </border>
    <border>
      <left style="thin">
        <color indexed="64"/>
      </left>
      <right style="thin">
        <color indexed="64"/>
      </right>
      <top style="medium">
        <color indexed="64"/>
      </top>
      <bottom/>
      <diagonal/>
    </border>
    <border>
      <left/>
      <right/>
      <top/>
      <bottom style="dotted">
        <color indexed="64"/>
      </bottom>
      <diagonal/>
    </border>
    <border>
      <left style="medium">
        <color indexed="64"/>
      </left>
      <right style="thin">
        <color indexed="64"/>
      </right>
      <top/>
      <bottom/>
      <diagonal/>
    </border>
    <border>
      <left style="hair">
        <color indexed="64"/>
      </left>
      <right style="hair">
        <color indexed="64"/>
      </right>
      <top style="hair">
        <color indexed="64"/>
      </top>
      <bottom style="hair">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hair">
        <color indexed="64"/>
      </left>
      <right style="hair">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medium">
        <color indexed="23"/>
      </top>
      <bottom style="medium">
        <color indexed="23"/>
      </bottom>
      <diagonal/>
    </border>
    <border>
      <left style="thin">
        <color indexed="55"/>
      </left>
      <right style="thin">
        <color indexed="22"/>
      </right>
      <top/>
      <bottom/>
      <diagonal/>
    </border>
    <border>
      <left style="thin">
        <color indexed="55"/>
      </left>
      <right style="thin">
        <color indexed="55"/>
      </right>
      <top/>
      <bottom/>
      <diagonal/>
    </border>
    <border>
      <left style="thin">
        <color indexed="51"/>
      </left>
      <right style="thin">
        <color indexed="51"/>
      </right>
      <top/>
      <bottom/>
      <diagonal/>
    </border>
    <border>
      <left/>
      <right/>
      <top style="medium">
        <color indexed="15"/>
      </top>
      <bottom/>
      <diagonal/>
    </border>
    <border>
      <left style="medium">
        <color indexed="9"/>
      </left>
      <right style="medium">
        <color indexed="9"/>
      </right>
      <top style="medium">
        <color indexed="9"/>
      </top>
      <bottom style="medium">
        <color indexed="9"/>
      </bottom>
      <diagonal/>
    </border>
    <border>
      <left/>
      <right/>
      <top/>
      <bottom style="thick">
        <color indexed="49"/>
      </bottom>
      <diagonal/>
    </border>
    <border>
      <left/>
      <right/>
      <top/>
      <bottom style="thick">
        <color indexed="10"/>
      </bottom>
      <diagonal/>
    </border>
    <border>
      <left/>
      <right/>
      <top/>
      <bottom style="medium">
        <color indexed="10"/>
      </bottom>
      <diagonal/>
    </border>
    <border>
      <left/>
      <right/>
      <top style="thin">
        <color indexed="49"/>
      </top>
      <bottom style="double">
        <color indexed="49"/>
      </bottom>
      <diagonal/>
    </border>
    <border>
      <left/>
      <right/>
      <top/>
      <bottom style="thin">
        <color indexed="15"/>
      </bottom>
      <diagonal/>
    </border>
    <border>
      <left/>
      <right/>
      <top style="thin">
        <color theme="0"/>
      </top>
      <bottom style="thin">
        <color theme="0"/>
      </bottom>
      <diagonal/>
    </border>
    <border>
      <left/>
      <right/>
      <top/>
      <bottom style="medium">
        <color auto="1"/>
      </bottom>
      <diagonal/>
    </border>
    <border>
      <left/>
      <right/>
      <top/>
      <bottom style="thin">
        <color theme="0"/>
      </bottom>
      <diagonal/>
    </border>
    <border>
      <left/>
      <right/>
      <top style="thin">
        <color theme="0"/>
      </top>
      <bottom style="medium">
        <color auto="1"/>
      </bottom>
      <diagonal/>
    </border>
    <border>
      <left style="thin">
        <color theme="0" tint="-0.14999847407452621"/>
      </left>
      <right style="thin">
        <color theme="0" tint="-0.14999847407452621"/>
      </right>
      <top style="thin">
        <color rgb="FFE61400"/>
      </top>
      <bottom style="thin">
        <color rgb="FFE61400"/>
      </bottom>
      <diagonal/>
    </border>
    <border>
      <left style="thin">
        <color theme="0" tint="-0.14999847407452621"/>
      </left>
      <right style="thin">
        <color theme="0" tint="-0.14999847407452621"/>
      </right>
      <top style="thin">
        <color rgb="FFED17E8"/>
      </top>
      <bottom style="thin">
        <color rgb="FFED17E8"/>
      </bottom>
      <diagonal/>
    </border>
    <border>
      <left style="thin">
        <color theme="0" tint="-0.14999847407452621"/>
      </left>
      <right style="thin">
        <color theme="0" tint="-0.14999847407452621"/>
      </right>
      <top style="thin">
        <color rgb="FFB1CAFD"/>
      </top>
      <bottom style="thin">
        <color rgb="FFB1CAFD"/>
      </bottom>
      <diagonal/>
    </border>
    <border>
      <left style="thin">
        <color theme="0" tint="-0.14999847407452621"/>
      </left>
      <right style="thin">
        <color theme="0" tint="-0.14999847407452621"/>
      </right>
      <top style="thin">
        <color rgb="FF55BE5A"/>
      </top>
      <bottom style="thin">
        <color rgb="FF55BE5A"/>
      </bottom>
      <diagonal/>
    </border>
    <border>
      <left style="thin">
        <color theme="0" tint="-0.14999847407452621"/>
      </left>
      <right/>
      <top style="thin">
        <color rgb="FF55BE5A"/>
      </top>
      <bottom style="thin">
        <color rgb="FF55BE5A"/>
      </bottom>
      <diagonal/>
    </border>
    <border>
      <left style="thin">
        <color theme="0" tint="-0.14999847407452621"/>
      </left>
      <right style="thin">
        <color theme="0" tint="-0.14999847407452621"/>
      </right>
      <top style="thin">
        <color rgb="FF41B9E6"/>
      </top>
      <bottom style="thin">
        <color rgb="FF41B9E6"/>
      </bottom>
      <diagonal/>
    </border>
    <border>
      <left style="thin">
        <color theme="0" tint="-0.14999847407452621"/>
      </left>
      <right style="thin">
        <color theme="0" tint="-0.14999847407452621"/>
      </right>
      <top style="thin">
        <color theme="0" tint="-0.499984740745262"/>
      </top>
      <bottom style="thin">
        <color theme="0" tint="-0.499984740745262"/>
      </bottom>
      <diagonal/>
    </border>
    <border>
      <left/>
      <right/>
      <top style="thin">
        <color theme="0" tint="-0.249977111117893"/>
      </top>
      <bottom/>
      <diagonal/>
    </border>
    <border>
      <left style="thin">
        <color theme="0" tint="-0.14999847407452621"/>
      </left>
      <right style="thin">
        <color theme="0" tint="-0.14999847407452621"/>
      </right>
      <top style="thin">
        <color rgb="FF028C59"/>
      </top>
      <bottom style="thin">
        <color rgb="FF028C59"/>
      </bottom>
      <diagonal/>
    </border>
    <border>
      <left style="thin">
        <color theme="0" tint="-0.14999847407452621"/>
      </left>
      <right style="thin">
        <color theme="0" tint="-0.14999847407452621"/>
      </right>
      <top/>
      <bottom style="thin">
        <color theme="0" tint="-0.14999847407452621"/>
      </bottom>
      <diagonal/>
    </border>
    <border>
      <left/>
      <right/>
      <top/>
      <bottom style="thin">
        <color theme="0" tint="-0.14999847407452621"/>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right/>
      <top style="thin">
        <color theme="0" tint="-0.14999847407452621"/>
      </top>
      <bottom/>
      <diagonal/>
    </border>
    <border>
      <left style="thin">
        <color theme="0" tint="-0.14999847407452621"/>
      </left>
      <right style="thin">
        <color theme="0" tint="-0.14999847407452621"/>
      </right>
      <top style="thin">
        <color theme="0" tint="-0.499984740745262"/>
      </top>
      <bottom/>
      <diagonal/>
    </border>
    <border>
      <left style="thin">
        <color theme="0" tint="-0.14999847407452621"/>
      </left>
      <right style="thin">
        <color theme="0"/>
      </right>
      <top style="thin">
        <color theme="0" tint="-0.14999847407452621"/>
      </top>
      <bottom/>
      <diagonal/>
    </border>
    <border>
      <left style="thin">
        <color theme="0"/>
      </left>
      <right style="thin">
        <color theme="0" tint="-0.14999847407452621"/>
      </right>
      <top style="thin">
        <color theme="0" tint="-0.14999847407452621"/>
      </top>
      <bottom/>
      <diagonal/>
    </border>
    <border>
      <left/>
      <right/>
      <top style="thin">
        <color theme="0"/>
      </top>
      <bottom/>
      <diagonal/>
    </border>
    <border>
      <left/>
      <right style="thin">
        <color theme="0" tint="-0.14999847407452621"/>
      </right>
      <top style="thin">
        <color theme="0"/>
      </top>
      <bottom style="thin">
        <color theme="0"/>
      </bottom>
      <diagonal/>
    </border>
    <border>
      <left style="thin">
        <color theme="0"/>
      </left>
      <right style="thin">
        <color theme="0"/>
      </right>
      <top/>
      <bottom/>
      <diagonal/>
    </border>
    <border>
      <left style="thin">
        <color theme="0" tint="-0.14999847407452621"/>
      </left>
      <right style="thin">
        <color theme="0" tint="-0.14999847407452621"/>
      </right>
      <top/>
      <bottom style="thin">
        <color rgb="FF028C59"/>
      </bottom>
      <diagonal/>
    </border>
    <border>
      <left style="thin">
        <color theme="0" tint="-0.14999847407452621"/>
      </left>
      <right style="thin">
        <color theme="0" tint="-0.14999847407452621"/>
      </right>
      <top/>
      <bottom style="thin">
        <color rgb="FF92D050"/>
      </bottom>
      <diagonal/>
    </border>
    <border>
      <left style="thin">
        <color theme="0" tint="-0.14999847407452621"/>
      </left>
      <right style="thin">
        <color theme="0" tint="-0.14999847407452621"/>
      </right>
      <top style="thin">
        <color rgb="FF92D050"/>
      </top>
      <bottom style="thin">
        <color rgb="FF92D050"/>
      </bottom>
      <diagonal/>
    </border>
    <border>
      <left/>
      <right/>
      <top style="thin">
        <color rgb="FF92D050"/>
      </top>
      <bottom style="thin">
        <color rgb="FF92D050"/>
      </bottom>
      <diagonal/>
    </border>
    <border>
      <left style="thin">
        <color theme="0" tint="-0.14999847407452621"/>
      </left>
      <right style="thin">
        <color theme="0" tint="-0.14996795556505021"/>
      </right>
      <top style="thin">
        <color rgb="FF028C59"/>
      </top>
      <bottom style="thin">
        <color rgb="FF028C59"/>
      </bottom>
      <diagonal/>
    </border>
    <border>
      <left style="thin">
        <color theme="0" tint="-0.14999847407452621"/>
      </left>
      <right style="thin">
        <color theme="0" tint="-0.14999847407452621"/>
      </right>
      <top/>
      <bottom style="thin">
        <color rgb="FF55BE5A"/>
      </bottom>
      <diagonal/>
    </border>
    <border>
      <left style="thin">
        <color theme="0" tint="-0.14999847407452621"/>
      </left>
      <right/>
      <top/>
      <bottom style="thin">
        <color rgb="FF55BE5A"/>
      </bottom>
      <diagonal/>
    </border>
    <border>
      <left style="thin">
        <color theme="0" tint="-0.14999847407452621"/>
      </left>
      <right style="thin">
        <color theme="0" tint="-0.14996795556505021"/>
      </right>
      <top/>
      <bottom style="thin">
        <color rgb="FFED17E8"/>
      </bottom>
      <diagonal/>
    </border>
    <border>
      <left style="thin">
        <color theme="0" tint="-0.14999847407452621"/>
      </left>
      <right style="thin">
        <color theme="0" tint="-0.14996795556505021"/>
      </right>
      <top/>
      <bottom/>
      <diagonal/>
    </border>
    <border>
      <left style="thin">
        <color theme="0" tint="-0.14996795556505021"/>
      </left>
      <right style="thin">
        <color theme="0" tint="-0.14996795556505021"/>
      </right>
      <top/>
      <bottom/>
      <diagonal/>
    </border>
    <border>
      <left style="thin">
        <color theme="0" tint="-0.14999847407452621"/>
      </left>
      <right style="thin">
        <color theme="0" tint="-0.14996795556505021"/>
      </right>
      <top/>
      <bottom style="thin">
        <color theme="0" tint="-0.499984740745262"/>
      </bottom>
      <diagonal/>
    </border>
    <border>
      <left style="thin">
        <color theme="0" tint="-0.14999847407452621"/>
      </left>
      <right style="thin">
        <color theme="0" tint="-0.14996795556505021"/>
      </right>
      <top/>
      <bottom style="thin">
        <color rgb="FF41B9E6"/>
      </bottom>
      <diagonal/>
    </border>
    <border>
      <left style="thin">
        <color theme="0" tint="-0.14999847407452621"/>
      </left>
      <right style="thin">
        <color theme="0" tint="-0.14996795556505021"/>
      </right>
      <top/>
      <bottom style="thin">
        <color rgb="FFE61400"/>
      </bottom>
      <diagonal/>
    </border>
    <border>
      <left style="thin">
        <color theme="0" tint="-0.14999847407452621"/>
      </left>
      <right style="thin">
        <color theme="0" tint="-0.14996795556505021"/>
      </right>
      <top/>
      <bottom style="thin">
        <color rgb="FF028C59"/>
      </bottom>
      <diagonal/>
    </border>
    <border>
      <left style="thin">
        <color theme="0" tint="-0.14999847407452621"/>
      </left>
      <right style="thin">
        <color theme="0" tint="-0.14996795556505021"/>
      </right>
      <top/>
      <bottom style="thin">
        <color rgb="FFB1CAFD"/>
      </bottom>
      <diagonal/>
    </border>
    <border>
      <left style="thin">
        <color theme="0" tint="-0.14999847407452621"/>
      </left>
      <right style="thin">
        <color theme="0" tint="-0.14996795556505021"/>
      </right>
      <top/>
      <bottom style="thin">
        <color rgb="FF55BE5A"/>
      </bottom>
      <diagonal/>
    </border>
    <border>
      <left style="thin">
        <color rgb="FF55BE5A"/>
      </left>
      <right style="thin">
        <color rgb="FF55BE5A"/>
      </right>
      <top style="thin">
        <color rgb="FF55BE5A"/>
      </top>
      <bottom style="thin">
        <color rgb="FF55BE5A"/>
      </bottom>
      <diagonal/>
    </border>
    <border>
      <left style="thin">
        <color rgb="FF0555FA"/>
      </left>
      <right style="thin">
        <color rgb="FF0555FA"/>
      </right>
      <top style="thin">
        <color rgb="FF0555FA"/>
      </top>
      <bottom style="thin">
        <color rgb="FF0555FA"/>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41B9E6"/>
      </left>
      <right style="thin">
        <color rgb="FF41B9E6"/>
      </right>
      <top style="thin">
        <color rgb="FF41B9E6"/>
      </top>
      <bottom style="thin">
        <color rgb="FF41B9E6"/>
      </bottom>
      <diagonal/>
    </border>
    <border>
      <left style="thin">
        <color rgb="FFE61400"/>
      </left>
      <right style="thin">
        <color rgb="FFE61400"/>
      </right>
      <top style="thin">
        <color rgb="FFE61400"/>
      </top>
      <bottom style="thin">
        <color rgb="FFE61400"/>
      </bottom>
      <diagonal/>
    </border>
    <border>
      <left style="thin">
        <color rgb="FF028C59"/>
      </left>
      <right style="thin">
        <color rgb="FF028C59"/>
      </right>
      <top style="thin">
        <color rgb="FF028C59"/>
      </top>
      <bottom style="thin">
        <color rgb="FF028C59"/>
      </bottom>
      <diagonal/>
    </border>
    <border>
      <left style="thin">
        <color rgb="FFB1CAFD"/>
      </left>
      <right style="thin">
        <color rgb="FFB1CAFD"/>
      </right>
      <top style="thin">
        <color rgb="FFB1CAFD"/>
      </top>
      <bottom style="thin">
        <color rgb="FFB1CAFD"/>
      </bottom>
      <diagonal/>
    </border>
    <border>
      <left style="thin">
        <color rgb="FF00B050"/>
      </left>
      <right style="thin">
        <color rgb="FF00B050"/>
      </right>
      <top style="thin">
        <color rgb="FF00B050"/>
      </top>
      <bottom style="thin">
        <color rgb="FF00B050"/>
      </bottom>
      <diagonal/>
    </border>
    <border>
      <left style="thin">
        <color rgb="FFED17E8"/>
      </left>
      <right style="thin">
        <color rgb="FFED17E8"/>
      </right>
      <top style="thin">
        <color rgb="FFED17E8"/>
      </top>
      <bottom style="thin">
        <color rgb="FFED17E8"/>
      </bottom>
      <diagonal/>
    </border>
    <border>
      <left style="thin">
        <color rgb="FF92D050"/>
      </left>
      <right style="thin">
        <color rgb="FF92D050"/>
      </right>
      <top style="thin">
        <color rgb="FF92D050"/>
      </top>
      <bottom style="thin">
        <color rgb="FF92D050"/>
      </bottom>
      <diagonal/>
    </border>
    <border>
      <left style="thin">
        <color theme="0" tint="-0.14999847407452621"/>
      </left>
      <right style="thin">
        <color theme="0" tint="-0.14996795556505021"/>
      </right>
      <top/>
      <bottom style="thin">
        <color rgb="FF92D050"/>
      </bottom>
      <diagonal/>
    </border>
    <border>
      <left style="thin">
        <color theme="0" tint="-0.14999847407452621"/>
      </left>
      <right/>
      <top style="thin">
        <color rgb="FF92D050"/>
      </top>
      <bottom style="thin">
        <color rgb="FF92D050"/>
      </bottom>
      <diagonal/>
    </border>
    <border>
      <left style="thin">
        <color theme="0" tint="-0.14999847407452621"/>
      </left>
      <right style="thin">
        <color theme="0" tint="-0.14996795556505021"/>
      </right>
      <top style="thin">
        <color rgb="FF92D050"/>
      </top>
      <bottom style="thin">
        <color rgb="FF92D050"/>
      </bottom>
      <diagonal/>
    </border>
    <border>
      <left style="thin">
        <color theme="0" tint="-0.14999847407452621"/>
      </left>
      <right style="thin">
        <color theme="0" tint="-0.14996795556505021"/>
      </right>
      <top style="thin">
        <color rgb="FFC00000"/>
      </top>
      <bottom style="thin">
        <color rgb="FFC00000"/>
      </bottom>
      <diagonal/>
    </border>
    <border>
      <left style="thin">
        <color theme="0" tint="-0.14996795556505021"/>
      </left>
      <right style="thin">
        <color theme="0" tint="-0.14996795556505021"/>
      </right>
      <top/>
      <bottom style="thin">
        <color rgb="FF028C59"/>
      </bottom>
      <diagonal/>
    </border>
    <border>
      <left style="thin">
        <color theme="0" tint="-0.14999847407452621"/>
      </left>
      <right style="thin">
        <color theme="0" tint="-0.14999847407452621"/>
      </right>
      <top style="thin">
        <color theme="0" tint="-0.14996795556505021"/>
      </top>
      <bottom/>
      <diagonal/>
    </border>
    <border>
      <left style="thin">
        <color rgb="FFFE0F64"/>
      </left>
      <right style="thin">
        <color rgb="FFFE0F64"/>
      </right>
      <top style="thin">
        <color rgb="FFFE0F64"/>
      </top>
      <bottom style="thin">
        <color rgb="FFFE0F64"/>
      </bottom>
      <diagonal/>
    </border>
    <border>
      <left style="thin">
        <color rgb="FF00B0F0"/>
      </left>
      <right style="thin">
        <color rgb="FF00B0F0"/>
      </right>
      <top style="thin">
        <color rgb="FF00B0F0"/>
      </top>
      <bottom style="thin">
        <color rgb="FF00B0F0"/>
      </bottom>
      <diagonal/>
    </border>
    <border>
      <left style="thin">
        <color theme="0" tint="-0.14999847407452621"/>
      </left>
      <right style="thin">
        <color theme="0" tint="-0.14996795556505021"/>
      </right>
      <top style="thin">
        <color rgb="FFE61400"/>
      </top>
      <bottom style="thin">
        <color rgb="FFE61400"/>
      </bottom>
      <diagonal/>
    </border>
    <border>
      <left style="thin">
        <color theme="0" tint="-0.14999847407452621"/>
      </left>
      <right style="thin">
        <color theme="0" tint="-0.14996795556505021"/>
      </right>
      <top/>
      <bottom style="thin">
        <color theme="0" tint="-0.14999847407452621"/>
      </bottom>
      <diagonal/>
    </border>
    <border>
      <left style="thin">
        <color theme="0" tint="-0.14999847407452621"/>
      </left>
      <right style="thin">
        <color theme="0" tint="-0.14996795556505021"/>
      </right>
      <top style="thin">
        <color theme="0" tint="-0.499984740745262"/>
      </top>
      <bottom style="thin">
        <color theme="0" tint="-0.499984740745262"/>
      </bottom>
      <diagonal/>
    </border>
    <border>
      <left style="thin">
        <color theme="0" tint="-0.14999847407452621"/>
      </left>
      <right style="thin">
        <color theme="0" tint="-0.14999847407452621"/>
      </right>
      <top/>
      <bottom style="thin">
        <color theme="0" tint="-0.14996795556505021"/>
      </bottom>
      <diagonal/>
    </border>
    <border>
      <left style="thin">
        <color theme="0" tint="-0.14999847407452621"/>
      </left>
      <right style="thin">
        <color theme="0" tint="-0.14999847407452621"/>
      </right>
      <top/>
      <bottom style="thin">
        <color rgb="FF41B9E6"/>
      </bottom>
      <diagonal/>
    </border>
    <border>
      <left style="thin">
        <color theme="0" tint="-0.14999847407452621"/>
      </left>
      <right style="thin">
        <color theme="0" tint="-0.14999847407452621"/>
      </right>
      <top/>
      <bottom style="thin">
        <color rgb="FFE61400"/>
      </bottom>
      <diagonal/>
    </border>
    <border>
      <left style="thin">
        <color theme="0" tint="-0.14999847407452621"/>
      </left>
      <right style="thin">
        <color theme="0" tint="-0.14999847407452621"/>
      </right>
      <top/>
      <bottom style="thin">
        <color rgb="FFED17E8"/>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thin">
        <color theme="0" tint="-0.14996795556505021"/>
      </left>
      <right style="thin">
        <color theme="0" tint="-0.14996795556505021"/>
      </right>
      <top/>
      <bottom style="thin">
        <color theme="0" tint="-0.14996795556505021"/>
      </bottom>
      <diagonal/>
    </border>
    <border>
      <left/>
      <right/>
      <top style="medium">
        <color auto="1"/>
      </top>
      <bottom/>
      <diagonal/>
    </border>
    <border>
      <left style="thin">
        <color theme="0" tint="-0.14999847407452621"/>
      </left>
      <right style="thin">
        <color theme="0" tint="-0.14996795556505021"/>
      </right>
      <top style="thin">
        <color rgb="FF41B9E6"/>
      </top>
      <bottom style="thin">
        <color rgb="FF41B9E6"/>
      </bottom>
      <diagonal/>
    </border>
    <border>
      <left style="thin">
        <color theme="0" tint="-0.14999847407452621"/>
      </left>
      <right style="thin">
        <color theme="0" tint="-0.14996795556505021"/>
      </right>
      <top style="thin">
        <color rgb="FFB1CAFD"/>
      </top>
      <bottom style="thin">
        <color rgb="FFB1CAFD"/>
      </bottom>
      <diagonal/>
    </border>
    <border>
      <left style="thin">
        <color theme="0" tint="-0.14999847407452621"/>
      </left>
      <right style="thin">
        <color theme="0" tint="-0.14996795556505021"/>
      </right>
      <top style="thin">
        <color rgb="FF55BE5A"/>
      </top>
      <bottom style="thin">
        <color rgb="FF55BE5A"/>
      </bottom>
      <diagonal/>
    </border>
    <border>
      <left style="thin">
        <color theme="0" tint="-0.14999847407452621"/>
      </left>
      <right style="thin">
        <color theme="0" tint="-0.14996795556505021"/>
      </right>
      <top style="thin">
        <color rgb="FFED17E8"/>
      </top>
      <bottom style="thin">
        <color rgb="FFED17E8"/>
      </bottom>
      <diagonal/>
    </border>
    <border>
      <left/>
      <right/>
      <top style="thin">
        <color theme="0" tint="-0.249977111117893"/>
      </top>
      <bottom style="thin">
        <color theme="0"/>
      </bottom>
      <diagonal/>
    </border>
    <border>
      <left style="thin">
        <color theme="0" tint="-0.249977111117893"/>
      </left>
      <right style="thin">
        <color theme="0" tint="-0.249977111117893"/>
      </right>
      <top style="thin">
        <color rgb="FF00B0F0"/>
      </top>
      <bottom/>
      <diagonal/>
    </border>
    <border>
      <left style="thin">
        <color rgb="FF7030A0"/>
      </left>
      <right style="thin">
        <color rgb="FF7030A0"/>
      </right>
      <top style="thin">
        <color rgb="FF7030A0"/>
      </top>
      <bottom style="thin">
        <color rgb="FF7030A0"/>
      </bottom>
      <diagonal/>
    </border>
    <border>
      <left style="thin">
        <color theme="0" tint="-0.249977111117893"/>
      </left>
      <right style="thin">
        <color theme="0" tint="-0.249977111117893"/>
      </right>
      <top style="thin">
        <color rgb="FFFE0F64"/>
      </top>
      <bottom/>
      <diagonal/>
    </border>
    <border>
      <left style="thin">
        <color theme="0" tint="-0.249977111117893"/>
      </left>
      <right style="thin">
        <color theme="0" tint="-0.249977111117893"/>
      </right>
      <top style="thin">
        <color rgb="FF7030A0"/>
      </top>
      <bottom/>
      <diagonal/>
    </border>
    <border>
      <left style="thin">
        <color theme="0" tint="-0.14996795556505021"/>
      </left>
      <right style="thin">
        <color theme="0" tint="-0.14996795556505021"/>
      </right>
      <top style="thin">
        <color rgb="FF002060"/>
      </top>
      <bottom style="thin">
        <color rgb="FF002060"/>
      </bottom>
      <diagonal/>
    </border>
    <border>
      <left style="thin">
        <color theme="0" tint="-0.14996795556505021"/>
      </left>
      <right style="thin">
        <color theme="0" tint="-0.14996795556505021"/>
      </right>
      <top style="thin">
        <color rgb="FF002060"/>
      </top>
      <bottom/>
      <diagonal/>
    </border>
    <border>
      <left style="thin">
        <color theme="0" tint="-0.14996795556505021"/>
      </left>
      <right style="thin">
        <color theme="0" tint="-0.14996795556505021"/>
      </right>
      <top/>
      <bottom style="thin">
        <color rgb="FF002060"/>
      </bottom>
      <diagonal/>
    </border>
    <border>
      <left style="thin">
        <color theme="3"/>
      </left>
      <right style="thin">
        <color theme="3"/>
      </right>
      <top style="thin">
        <color theme="3"/>
      </top>
      <bottom style="thin">
        <color theme="3"/>
      </bottom>
      <diagonal/>
    </border>
    <border>
      <left style="thin">
        <color theme="0" tint="-0.249977111117893"/>
      </left>
      <right style="thin">
        <color theme="0" tint="-0.249977111117893"/>
      </right>
      <top style="thin">
        <color theme="3"/>
      </top>
      <bottom/>
      <diagonal/>
    </border>
    <border>
      <left style="thin">
        <color theme="0"/>
      </left>
      <right/>
      <top/>
      <bottom style="thin">
        <color theme="0"/>
      </bottom>
      <diagonal/>
    </border>
    <border>
      <left style="thin">
        <color theme="0" tint="-0.14999847407452621"/>
      </left>
      <right style="thin">
        <color theme="0" tint="-0.14996795556505021"/>
      </right>
      <top style="thin">
        <color theme="1"/>
      </top>
      <bottom style="thin">
        <color theme="0" tint="-0.499984740745262"/>
      </bottom>
      <diagonal/>
    </border>
    <border>
      <left style="thin">
        <color theme="0" tint="-0.14999847407452621"/>
      </left>
      <right style="thin">
        <color theme="0" tint="-0.14996795556505021"/>
      </right>
      <top/>
      <bottom style="thin">
        <color theme="1"/>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style="thin">
        <color theme="0" tint="-0.14996795556505021"/>
      </right>
      <top/>
      <bottom style="thin">
        <color theme="0" tint="-0.14999847407452621"/>
      </bottom>
      <diagonal/>
    </border>
    <border>
      <left/>
      <right/>
      <top style="medium">
        <color theme="1"/>
      </top>
      <bottom/>
      <diagonal/>
    </border>
  </borders>
  <cellStyleXfs count="2434">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2" borderId="1" applyNumberFormat="0" applyProtection="0">
      <alignment horizontal="left" vertical="center" indent="1"/>
    </xf>
    <xf numFmtId="0" fontId="3" fillId="0" borderId="0"/>
    <xf numFmtId="9" fontId="4" fillId="0" borderId="0" applyFont="0" applyFill="0" applyBorder="0" applyAlignment="0" applyProtection="0"/>
    <xf numFmtId="173" fontId="1" fillId="0" borderId="0" applyFont="0" applyFill="0" applyBorder="0" applyAlignment="0" applyProtection="0"/>
    <xf numFmtId="0" fontId="1" fillId="0" borderId="0"/>
    <xf numFmtId="0" fontId="2" fillId="0" borderId="0"/>
    <xf numFmtId="9" fontId="1"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4" fontId="6" fillId="4" borderId="1" applyNumberFormat="0" applyProtection="0">
      <alignment horizontal="right" vertical="center"/>
    </xf>
    <xf numFmtId="170" fontId="1" fillId="0" borderId="0" applyFont="0" applyFill="0" applyBorder="0" applyAlignment="0" applyProtection="0"/>
    <xf numFmtId="43" fontId="7" fillId="0" borderId="0" applyFont="0" applyFill="0" applyBorder="0" applyAlignment="0" applyProtection="0"/>
    <xf numFmtId="0" fontId="10" fillId="0" borderId="0"/>
    <xf numFmtId="9" fontId="14" fillId="0" borderId="0">
      <alignment horizontal="right"/>
    </xf>
    <xf numFmtId="0" fontId="2" fillId="0" borderId="0"/>
    <xf numFmtId="0" fontId="2" fillId="0" borderId="0"/>
    <xf numFmtId="0" fontId="15" fillId="0" borderId="0" applyNumberFormat="0" applyFill="0" applyBorder="0" applyAlignment="0" applyProtection="0"/>
    <xf numFmtId="182" fontId="16" fillId="0" borderId="0" applyFill="0" applyBorder="0" applyProtection="0">
      <alignment horizontal="right"/>
      <protection locked="0"/>
    </xf>
    <xf numFmtId="183" fontId="16" fillId="0" borderId="0" applyFill="0" applyBorder="0" applyProtection="0">
      <alignment horizontal="right"/>
      <protection locked="0"/>
    </xf>
    <xf numFmtId="184" fontId="16" fillId="0" borderId="0" applyFill="0" applyBorder="0" applyProtection="0">
      <alignment horizontal="right"/>
      <protection locked="0"/>
    </xf>
    <xf numFmtId="183" fontId="16" fillId="0" borderId="0" applyFont="0" applyFill="0" applyBorder="0" applyAlignment="0"/>
    <xf numFmtId="184" fontId="16" fillId="0" borderId="0" applyFont="0" applyFill="0" applyBorder="0" applyAlignment="0"/>
    <xf numFmtId="39" fontId="17" fillId="0" borderId="11">
      <alignment horizontal="right"/>
    </xf>
    <xf numFmtId="37" fontId="18" fillId="0" borderId="11">
      <alignment horizontal="right"/>
    </xf>
    <xf numFmtId="185" fontId="19" fillId="0" borderId="0"/>
    <xf numFmtId="186" fontId="17" fillId="0" borderId="11">
      <alignment horizontal="right"/>
    </xf>
    <xf numFmtId="185" fontId="20" fillId="0" borderId="0"/>
    <xf numFmtId="186" fontId="17" fillId="0" borderId="11">
      <alignment horizontal="right"/>
    </xf>
    <xf numFmtId="0" fontId="2" fillId="0" borderId="0"/>
    <xf numFmtId="0" fontId="2" fillId="0" borderId="0"/>
    <xf numFmtId="187"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 fillId="0" borderId="0"/>
    <xf numFmtId="0" fontId="2" fillId="0" borderId="0"/>
    <xf numFmtId="0" fontId="2" fillId="0" borderId="0"/>
    <xf numFmtId="0" fontId="21" fillId="0" borderId="0"/>
    <xf numFmtId="186" fontId="22" fillId="0" borderId="0"/>
    <xf numFmtId="188" fontId="19" fillId="0" borderId="0" applyFont="0" applyFill="0" applyBorder="0" applyAlignment="0" applyProtection="0"/>
    <xf numFmtId="189" fontId="19" fillId="0" borderId="0" applyFont="0" applyFill="0" applyBorder="0" applyAlignment="0" applyProtection="0"/>
    <xf numFmtId="0" fontId="23" fillId="0" borderId="0"/>
    <xf numFmtId="190" fontId="2" fillId="0" borderId="0">
      <alignment horizontal="left" wrapText="1"/>
    </xf>
    <xf numFmtId="191" fontId="2" fillId="0" borderId="0">
      <alignment horizontal="left" wrapText="1"/>
    </xf>
    <xf numFmtId="191" fontId="2" fillId="0" borderId="0">
      <alignment horizontal="left" wrapText="1"/>
    </xf>
    <xf numFmtId="0" fontId="2" fillId="0" borderId="0"/>
    <xf numFmtId="186" fontId="24" fillId="0" borderId="0"/>
    <xf numFmtId="186" fontId="25" fillId="0" borderId="0"/>
    <xf numFmtId="186" fontId="24" fillId="0" borderId="0"/>
    <xf numFmtId="186" fontId="25" fillId="0" borderId="0"/>
    <xf numFmtId="186" fontId="24" fillId="0" borderId="0"/>
    <xf numFmtId="186" fontId="25" fillId="0" borderId="0"/>
    <xf numFmtId="186" fontId="26" fillId="11" borderId="12">
      <alignment horizontal="center" vertical="center"/>
    </xf>
    <xf numFmtId="186" fontId="27" fillId="11" borderId="12">
      <alignment horizontal="center" vertical="center"/>
    </xf>
    <xf numFmtId="186" fontId="27" fillId="11" borderId="12">
      <alignment horizontal="center" vertical="center"/>
    </xf>
    <xf numFmtId="186" fontId="26" fillId="11" borderId="12">
      <alignment horizontal="center" vertical="center"/>
    </xf>
    <xf numFmtId="186" fontId="2" fillId="12" borderId="0"/>
    <xf numFmtId="186" fontId="2" fillId="12" borderId="0"/>
    <xf numFmtId="186" fontId="4" fillId="12" borderId="0"/>
    <xf numFmtId="186" fontId="28" fillId="12" borderId="0"/>
    <xf numFmtId="186" fontId="29" fillId="12" borderId="0"/>
    <xf numFmtId="186" fontId="30" fillId="12" borderId="0"/>
    <xf numFmtId="186" fontId="31" fillId="12" borderId="0"/>
    <xf numFmtId="186" fontId="31" fillId="12" borderId="0"/>
    <xf numFmtId="186" fontId="32" fillId="12" borderId="0"/>
    <xf numFmtId="186" fontId="33" fillId="12" borderId="0"/>
    <xf numFmtId="186" fontId="34" fillId="12" borderId="0"/>
    <xf numFmtId="186" fontId="35" fillId="12" borderId="0"/>
    <xf numFmtId="186" fontId="36" fillId="12" borderId="0"/>
    <xf numFmtId="186" fontId="37" fillId="12" borderId="0"/>
    <xf numFmtId="192" fontId="19" fillId="0" borderId="0" applyFont="0" applyFill="0" applyBorder="0" applyAlignment="0" applyProtection="0"/>
    <xf numFmtId="193"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3" fontId="2" fillId="0" borderId="0" applyFont="0" applyFill="0" applyBorder="0" applyAlignment="0" applyProtection="0"/>
    <xf numFmtId="192"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86" fontId="19" fillId="0" borderId="0" applyFont="0" applyFill="0" applyBorder="0" applyAlignment="0" applyProtection="0"/>
    <xf numFmtId="194" fontId="19" fillId="0" borderId="0" applyFont="0" applyFill="0" applyBorder="0" applyAlignment="0" applyProtection="0"/>
    <xf numFmtId="195" fontId="2" fillId="0" borderId="0" applyFont="0" applyFill="0" applyBorder="0" applyAlignment="0" applyProtection="0"/>
    <xf numFmtId="196" fontId="2" fillId="0" borderId="0" applyFont="0" applyFill="0" applyBorder="0" applyAlignment="0" applyProtection="0"/>
    <xf numFmtId="197" fontId="2" fillId="0" borderId="0" applyFont="0" applyFill="0" applyBorder="0" applyAlignment="0" applyProtection="0"/>
    <xf numFmtId="194"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9"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9" fontId="19" fillId="0" borderId="0" applyFont="0" applyFill="0" applyBorder="0" applyAlignment="0" applyProtection="0"/>
    <xf numFmtId="198" fontId="2" fillId="0" borderId="0" applyFont="0" applyFill="0" applyBorder="0" applyAlignment="0" applyProtection="0"/>
    <xf numFmtId="199"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200" fontId="2" fillId="0" borderId="0" applyFont="0" applyFill="0" applyBorder="0" applyAlignment="0" applyProtection="0"/>
    <xf numFmtId="201" fontId="2" fillId="0" borderId="0" applyFont="0" applyFill="0" applyBorder="0" applyAlignment="0" applyProtection="0"/>
    <xf numFmtId="198" fontId="2" fillId="0" borderId="0" applyFont="0" applyFill="0" applyBorder="0" applyAlignment="0" applyProtection="0"/>
    <xf numFmtId="199" fontId="2" fillId="0" borderId="0" applyFont="0" applyFill="0" applyBorder="0" applyAlignment="0" applyProtection="0"/>
    <xf numFmtId="198" fontId="2" fillId="0" borderId="0" applyFont="0" applyFill="0" applyBorder="0" applyAlignment="0" applyProtection="0"/>
    <xf numFmtId="164" fontId="2" fillId="0" borderId="0" applyFont="0" applyFill="0" applyBorder="0" applyAlignment="0" applyProtection="0"/>
    <xf numFmtId="200" fontId="19" fillId="0" borderId="0" applyFont="0" applyFill="0" applyBorder="0" applyAlignment="0" applyProtection="0"/>
    <xf numFmtId="201" fontId="20"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86" fontId="19" fillId="0" borderId="0" applyFont="0" applyFill="0" applyBorder="0" applyAlignment="0" applyProtection="0"/>
    <xf numFmtId="198" fontId="2" fillId="0" borderId="0" applyFont="0" applyFill="0" applyBorder="0" applyAlignment="0" applyProtection="0"/>
    <xf numFmtId="202" fontId="19"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9" fontId="2" fillId="0" borderId="0" applyFont="0" applyFill="0" applyBorder="0" applyAlignment="0" applyProtection="0"/>
    <xf numFmtId="202" fontId="2" fillId="0" borderId="0" applyFont="0" applyFill="0" applyBorder="0" applyAlignment="0" applyProtection="0"/>
    <xf numFmtId="39"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193" fontId="2" fillId="0" borderId="0" applyFont="0" applyFill="0" applyBorder="0" applyAlignment="0" applyProtection="0"/>
    <xf numFmtId="186" fontId="19" fillId="0" borderId="0" applyFont="0" applyFill="0" applyBorder="0" applyAlignment="0" applyProtection="0"/>
    <xf numFmtId="190" fontId="2" fillId="0" borderId="0">
      <alignment horizontal="left" wrapText="1"/>
    </xf>
    <xf numFmtId="190" fontId="2" fillId="0" borderId="0">
      <alignment horizontal="left" wrapText="1"/>
    </xf>
    <xf numFmtId="203" fontId="2" fillId="0" borderId="13"/>
    <xf numFmtId="203" fontId="2" fillId="0" borderId="13"/>
    <xf numFmtId="203" fontId="2" fillId="0" borderId="13"/>
    <xf numFmtId="203" fontId="2" fillId="0" borderId="13"/>
    <xf numFmtId="203" fontId="2" fillId="0" borderId="13"/>
    <xf numFmtId="203" fontId="2" fillId="0" borderId="13"/>
    <xf numFmtId="203" fontId="2" fillId="0" borderId="13"/>
    <xf numFmtId="203" fontId="2" fillId="0" borderId="13"/>
    <xf numFmtId="203" fontId="2" fillId="0" borderId="13"/>
    <xf numFmtId="204" fontId="2" fillId="13" borderId="14"/>
    <xf numFmtId="204" fontId="2" fillId="13" borderId="14"/>
    <xf numFmtId="204" fontId="2" fillId="13" borderId="14"/>
    <xf numFmtId="204" fontId="2" fillId="13" borderId="14"/>
    <xf numFmtId="204" fontId="2" fillId="13" borderId="14"/>
    <xf numFmtId="204" fontId="2" fillId="13" borderId="14"/>
    <xf numFmtId="204" fontId="2" fillId="13" borderId="14"/>
    <xf numFmtId="204" fontId="2" fillId="13" borderId="14"/>
    <xf numFmtId="203" fontId="2" fillId="0" borderId="13"/>
    <xf numFmtId="203" fontId="2" fillId="0" borderId="13"/>
    <xf numFmtId="203" fontId="2" fillId="0" borderId="13"/>
    <xf numFmtId="203" fontId="2" fillId="0" borderId="13"/>
    <xf numFmtId="204" fontId="2" fillId="13" borderId="14"/>
    <xf numFmtId="204" fontId="2" fillId="13" borderId="14"/>
    <xf numFmtId="204" fontId="2" fillId="13" borderId="14"/>
    <xf numFmtId="204" fontId="2" fillId="13" borderId="14"/>
    <xf numFmtId="203" fontId="2" fillId="0" borderId="13"/>
    <xf numFmtId="203" fontId="2" fillId="0" borderId="13"/>
    <xf numFmtId="203" fontId="2" fillId="0" borderId="13"/>
    <xf numFmtId="203" fontId="2" fillId="0" borderId="13"/>
    <xf numFmtId="203" fontId="2" fillId="0" borderId="13"/>
    <xf numFmtId="203" fontId="2" fillId="0" borderId="13"/>
    <xf numFmtId="203" fontId="2" fillId="0" borderId="13"/>
    <xf numFmtId="203" fontId="2" fillId="0" borderId="13"/>
    <xf numFmtId="204" fontId="2" fillId="13" borderId="14"/>
    <xf numFmtId="204" fontId="2" fillId="13" borderId="14"/>
    <xf numFmtId="204" fontId="2" fillId="13" borderId="14"/>
    <xf numFmtId="204" fontId="2" fillId="13" borderId="14"/>
    <xf numFmtId="204" fontId="2" fillId="13" borderId="14"/>
    <xf numFmtId="204" fontId="2" fillId="13" borderId="14"/>
    <xf numFmtId="204" fontId="2" fillId="13" borderId="14"/>
    <xf numFmtId="204" fontId="2" fillId="13" borderId="14"/>
    <xf numFmtId="203" fontId="2" fillId="0" borderId="13"/>
    <xf numFmtId="203" fontId="2" fillId="0" borderId="13"/>
    <xf numFmtId="203" fontId="2" fillId="0" borderId="13"/>
    <xf numFmtId="203" fontId="2" fillId="0" borderId="13"/>
    <xf numFmtId="203" fontId="2" fillId="0" borderId="13"/>
    <xf numFmtId="203" fontId="2" fillId="0" borderId="13"/>
    <xf numFmtId="203" fontId="2" fillId="0" borderId="13"/>
    <xf numFmtId="203" fontId="2" fillId="0" borderId="13"/>
    <xf numFmtId="204" fontId="2" fillId="13" borderId="14"/>
    <xf numFmtId="204" fontId="2" fillId="13" borderId="14"/>
    <xf numFmtId="204" fontId="2" fillId="13" borderId="14"/>
    <xf numFmtId="204" fontId="2" fillId="13" borderId="14"/>
    <xf numFmtId="203" fontId="2" fillId="0" borderId="13"/>
    <xf numFmtId="203" fontId="2" fillId="0" borderId="13"/>
    <xf numFmtId="203" fontId="2" fillId="0" borderId="13"/>
    <xf numFmtId="203" fontId="2" fillId="0" borderId="13"/>
    <xf numFmtId="204" fontId="2" fillId="13" borderId="14"/>
    <xf numFmtId="204" fontId="2" fillId="13" borderId="14"/>
    <xf numFmtId="204" fontId="2" fillId="13" borderId="14"/>
    <xf numFmtId="204" fontId="2" fillId="13" borderId="14"/>
    <xf numFmtId="203" fontId="2" fillId="0" borderId="13"/>
    <xf numFmtId="203" fontId="2" fillId="0" borderId="13"/>
    <xf numFmtId="203" fontId="2" fillId="0" borderId="13"/>
    <xf numFmtId="190" fontId="2" fillId="0" borderId="0">
      <alignment horizontal="left" wrapText="1"/>
    </xf>
    <xf numFmtId="190" fontId="2" fillId="0" borderId="0">
      <alignment horizontal="left" wrapText="1"/>
    </xf>
    <xf numFmtId="198" fontId="2" fillId="0" borderId="0" applyFont="0" applyFill="0" applyBorder="0" applyAlignment="0" applyProtection="0"/>
    <xf numFmtId="186" fontId="2" fillId="0" borderId="0" applyFont="0" applyFill="0" applyBorder="0" applyAlignment="0" applyProtection="0"/>
    <xf numFmtId="186" fontId="25" fillId="0" borderId="0"/>
    <xf numFmtId="186" fontId="25" fillId="0" borderId="0"/>
    <xf numFmtId="205" fontId="19" fillId="0" borderId="0" applyFont="0" applyFill="0" applyBorder="0" applyAlignment="0" applyProtection="0"/>
    <xf numFmtId="170" fontId="2" fillId="0" borderId="0" applyFont="0" applyFill="0" applyBorder="0" applyAlignment="0" applyProtection="0"/>
    <xf numFmtId="186" fontId="25" fillId="0" borderId="0"/>
    <xf numFmtId="170" fontId="2" fillId="0" borderId="0" applyFont="0" applyFill="0" applyBorder="0" applyAlignment="0" applyProtection="0"/>
    <xf numFmtId="9" fontId="38" fillId="0" borderId="0">
      <alignment horizontal="right"/>
    </xf>
    <xf numFmtId="9" fontId="39" fillId="0" borderId="0">
      <alignment horizontal="right"/>
    </xf>
    <xf numFmtId="186" fontId="29" fillId="13" borderId="0"/>
    <xf numFmtId="186" fontId="30" fillId="13" borderId="0"/>
    <xf numFmtId="206" fontId="40" fillId="0" borderId="0" applyNumberFormat="0" applyFill="0" applyBorder="0" applyAlignment="0" applyProtection="0"/>
    <xf numFmtId="206" fontId="41" fillId="0" borderId="0" applyNumberFormat="0" applyFill="0" applyBorder="0" applyAlignment="0" applyProtection="0"/>
    <xf numFmtId="186" fontId="22" fillId="0" borderId="0" applyNumberFormat="0" applyFill="0" applyBorder="0" applyAlignment="0" applyProtection="0"/>
    <xf numFmtId="186" fontId="42" fillId="0" borderId="0" applyNumberFormat="0" applyFill="0" applyBorder="0" applyAlignment="0" applyProtection="0"/>
    <xf numFmtId="186" fontId="40" fillId="0" borderId="0" applyNumberFormat="0" applyFill="0" applyBorder="0" applyAlignment="0" applyProtection="0"/>
    <xf numFmtId="186" fontId="40" fillId="0" borderId="0" applyNumberFormat="0" applyFill="0" applyBorder="0" applyAlignment="0" applyProtection="0"/>
    <xf numFmtId="186" fontId="22" fillId="0" borderId="0" applyNumberFormat="0" applyFill="0" applyBorder="0" applyAlignment="0" applyProtection="0"/>
    <xf numFmtId="186" fontId="42" fillId="0" borderId="0" applyNumberFormat="0" applyFill="0" applyBorder="0" applyAlignment="0" applyProtection="0"/>
    <xf numFmtId="206" fontId="19" fillId="14" borderId="0" applyNumberFormat="0" applyFont="0" applyAlignment="0" applyProtection="0"/>
    <xf numFmtId="9" fontId="14" fillId="0" borderId="0">
      <alignment horizontal="right"/>
    </xf>
    <xf numFmtId="186" fontId="43" fillId="0" borderId="0" applyNumberFormat="0" applyAlignment="0" applyProtection="0"/>
    <xf numFmtId="190" fontId="2" fillId="0" borderId="0">
      <alignment horizontal="left" wrapText="1"/>
    </xf>
    <xf numFmtId="190" fontId="2" fillId="0" borderId="0">
      <alignment horizontal="left" wrapText="1"/>
    </xf>
    <xf numFmtId="186" fontId="25" fillId="0" borderId="0"/>
    <xf numFmtId="9" fontId="14" fillId="0" borderId="0">
      <alignment horizontal="right"/>
    </xf>
    <xf numFmtId="9" fontId="14" fillId="0" borderId="0">
      <alignment horizontal="right"/>
    </xf>
    <xf numFmtId="190" fontId="2" fillId="0" borderId="0">
      <alignment horizontal="left" wrapText="1"/>
    </xf>
    <xf numFmtId="190" fontId="2" fillId="0" borderId="0">
      <alignment horizontal="left" wrapText="1"/>
    </xf>
    <xf numFmtId="207" fontId="19" fillId="0" borderId="0" applyFont="0" applyFill="0" applyBorder="0" applyAlignment="0" applyProtection="0"/>
    <xf numFmtId="208" fontId="2" fillId="0" borderId="0" applyFont="0" applyFill="0" applyBorder="0" applyAlignment="0" applyProtection="0"/>
    <xf numFmtId="209" fontId="2" fillId="0" borderId="0" applyFont="0" applyFill="0" applyBorder="0" applyAlignment="0" applyProtection="0"/>
    <xf numFmtId="209" fontId="2" fillId="0" borderId="0"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193" fontId="2" fillId="0" borderId="15" applyFont="0" applyFill="0" applyBorder="0" applyAlignment="0" applyProtection="0"/>
    <xf numFmtId="207" fontId="2" fillId="0" borderId="0" applyFont="0" applyFill="0" applyBorder="0" applyAlignment="0" applyProtection="0"/>
    <xf numFmtId="208" fontId="2" fillId="0" borderId="0" applyFont="0" applyFill="0" applyBorder="0" applyAlignment="0" applyProtection="0"/>
    <xf numFmtId="209" fontId="2" fillId="0" borderId="0" applyFont="0" applyFill="0" applyBorder="0" applyAlignment="0" applyProtection="0"/>
    <xf numFmtId="208" fontId="2" fillId="0" borderId="0" applyFont="0" applyFill="0" applyBorder="0" applyAlignment="0" applyProtection="0"/>
    <xf numFmtId="210" fontId="2" fillId="0" borderId="0" applyFont="0" applyFill="0" applyBorder="0" applyAlignment="0" applyProtection="0"/>
    <xf numFmtId="207" fontId="2" fillId="0" borderId="0" applyFont="0" applyFill="0" applyBorder="0" applyAlignment="0" applyProtection="0"/>
    <xf numFmtId="186" fontId="19" fillId="0" borderId="0" applyFont="0" applyFill="0" applyBorder="0" applyAlignment="0" applyProtection="0"/>
    <xf numFmtId="211" fontId="19" fillId="0" borderId="0" applyFont="0" applyFill="0" applyBorder="0" applyProtection="0">
      <alignment horizontal="right"/>
    </xf>
    <xf numFmtId="212" fontId="2" fillId="0" borderId="0" applyFont="0" applyFill="0" applyBorder="0" applyAlignment="0" applyProtection="0"/>
    <xf numFmtId="213" fontId="2" fillId="0" borderId="0" applyFont="0" applyFill="0" applyBorder="0" applyProtection="0">
      <alignment horizontal="right"/>
    </xf>
    <xf numFmtId="213" fontId="2" fillId="0" borderId="0" applyFont="0" applyFill="0" applyBorder="0" applyAlignment="0" applyProtection="0"/>
    <xf numFmtId="211" fontId="2" fillId="0" borderId="0" applyFont="0" applyFill="0" applyBorder="0" applyProtection="0">
      <alignment horizontal="right"/>
    </xf>
    <xf numFmtId="212" fontId="2" fillId="0" borderId="0" applyFont="0" applyFill="0" applyBorder="0" applyAlignment="0" applyProtection="0"/>
    <xf numFmtId="213" fontId="2" fillId="0" borderId="0" applyFont="0" applyFill="0" applyBorder="0" applyProtection="0">
      <alignment horizontal="right"/>
    </xf>
    <xf numFmtId="212" fontId="2" fillId="0" borderId="0" applyFont="0" applyFill="0" applyBorder="0" applyAlignment="0" applyProtection="0"/>
    <xf numFmtId="214" fontId="2" fillId="0" borderId="0" applyFont="0" applyFill="0" applyBorder="0" applyAlignment="0" applyProtection="0"/>
    <xf numFmtId="211" fontId="2" fillId="0" borderId="0" applyFont="0" applyFill="0" applyBorder="0" applyProtection="0">
      <alignment horizontal="right"/>
    </xf>
    <xf numFmtId="186" fontId="19" fillId="0" borderId="0" applyFont="0" applyFill="0" applyBorder="0" applyAlignment="0" applyProtection="0"/>
    <xf numFmtId="215" fontId="2" fillId="0" borderId="0" applyFont="0" applyFill="0" applyBorder="0" applyAlignment="0" applyProtection="0"/>
    <xf numFmtId="188" fontId="2" fillId="0" borderId="0" applyFont="0" applyFill="0" applyBorder="0" applyAlignment="0" applyProtection="0"/>
    <xf numFmtId="215" fontId="2" fillId="0" borderId="0" applyFont="0" applyFill="0" applyBorder="0" applyAlignment="0" applyProtection="0"/>
    <xf numFmtId="188"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186" fontId="19" fillId="0" borderId="0" applyFont="0" applyFill="0" applyBorder="0" applyAlignment="0" applyProtection="0"/>
    <xf numFmtId="217" fontId="2" fillId="0" borderId="0" applyFont="0" applyFill="0" applyBorder="0" applyAlignment="0" applyProtection="0"/>
    <xf numFmtId="189" fontId="2" fillId="0" borderId="0" applyFont="0" applyFill="0" applyBorder="0" applyAlignment="0" applyProtection="0"/>
    <xf numFmtId="217" fontId="2" fillId="0" borderId="0" applyFont="0" applyFill="0" applyBorder="0" applyAlignment="0" applyProtection="0"/>
    <xf numFmtId="189" fontId="2" fillId="0" borderId="0" applyFont="0" applyFill="0" applyBorder="0" applyAlignment="0" applyProtection="0"/>
    <xf numFmtId="217" fontId="2" fillId="0" borderId="0" applyFont="0" applyFill="0" applyBorder="0" applyAlignment="0" applyProtection="0"/>
    <xf numFmtId="218" fontId="2" fillId="0" borderId="0" applyFont="0" applyFill="0" applyBorder="0" applyAlignment="0" applyProtection="0"/>
    <xf numFmtId="186" fontId="19" fillId="0" borderId="0" applyFont="0" applyFill="0" applyBorder="0" applyAlignment="0" applyProtection="0"/>
    <xf numFmtId="186" fontId="25" fillId="0" borderId="0"/>
    <xf numFmtId="170" fontId="2" fillId="0" borderId="0" applyFont="0" applyFill="0" applyBorder="0" applyAlignment="0" applyProtection="0"/>
    <xf numFmtId="0" fontId="2" fillId="0" borderId="0"/>
    <xf numFmtId="186" fontId="2" fillId="12" borderId="0"/>
    <xf numFmtId="186" fontId="2" fillId="12" borderId="0"/>
    <xf numFmtId="186" fontId="4" fillId="12" borderId="0"/>
    <xf numFmtId="186" fontId="28" fillId="12" borderId="0"/>
    <xf numFmtId="186" fontId="29" fillId="12" borderId="0"/>
    <xf numFmtId="186" fontId="30" fillId="12" borderId="0"/>
    <xf numFmtId="186" fontId="2" fillId="12" borderId="0"/>
    <xf numFmtId="186" fontId="44" fillId="12" borderId="0"/>
    <xf numFmtId="186" fontId="32" fillId="12" borderId="0"/>
    <xf numFmtId="186" fontId="33" fillId="12" borderId="0"/>
    <xf numFmtId="186" fontId="34" fillId="12" borderId="0"/>
    <xf numFmtId="186" fontId="35" fillId="12" borderId="0"/>
    <xf numFmtId="186" fontId="36" fillId="12" borderId="0"/>
    <xf numFmtId="186" fontId="37" fillId="12" borderId="0"/>
    <xf numFmtId="186" fontId="25" fillId="0" borderId="0"/>
    <xf numFmtId="186" fontId="2" fillId="0" borderId="0" applyFont="0" applyFill="0" applyBorder="0" applyAlignment="0" applyProtection="0"/>
    <xf numFmtId="186" fontId="43" fillId="0" borderId="0" applyNumberFormat="0" applyAlignment="0" applyProtection="0"/>
    <xf numFmtId="186" fontId="43" fillId="0" borderId="0" applyNumberFormat="0" applyAlignment="0" applyProtection="0"/>
    <xf numFmtId="206" fontId="45" fillId="0" borderId="0" applyNumberFormat="0" applyFill="0" applyBorder="0" applyProtection="0">
      <alignment vertical="top"/>
    </xf>
    <xf numFmtId="186" fontId="45" fillId="0" borderId="0" applyNumberFormat="0" applyFill="0" applyBorder="0" applyAlignment="0" applyProtection="0">
      <alignment vertical="top"/>
    </xf>
    <xf numFmtId="186" fontId="46" fillId="0" borderId="0" applyNumberFormat="0" applyFill="0" applyBorder="0" applyAlignment="0" applyProtection="0">
      <alignment vertical="top"/>
    </xf>
    <xf numFmtId="206" fontId="46" fillId="0" borderId="0" applyNumberFormat="0" applyFill="0" applyBorder="0" applyProtection="0">
      <alignment vertical="top"/>
    </xf>
    <xf numFmtId="186" fontId="45" fillId="0" borderId="0" applyNumberFormat="0" applyFill="0" applyBorder="0" applyProtection="0">
      <alignment vertical="top"/>
    </xf>
    <xf numFmtId="186" fontId="46" fillId="0" borderId="0" applyNumberFormat="0" applyFill="0" applyBorder="0" applyProtection="0">
      <alignment vertical="top"/>
    </xf>
    <xf numFmtId="186" fontId="45" fillId="0" borderId="0" applyNumberFormat="0" applyFill="0" applyBorder="0" applyProtection="0">
      <alignment vertical="top"/>
    </xf>
    <xf numFmtId="186" fontId="46" fillId="0" borderId="0" applyNumberFormat="0" applyFill="0" applyBorder="0" applyProtection="0">
      <alignment vertical="top"/>
    </xf>
    <xf numFmtId="186" fontId="22" fillId="0" borderId="0" applyNumberFormat="0" applyFill="0" applyBorder="0" applyAlignment="0" applyProtection="0"/>
    <xf numFmtId="186" fontId="42" fillId="0" borderId="0" applyNumberFormat="0" applyFill="0" applyBorder="0" applyAlignment="0" applyProtection="0"/>
    <xf numFmtId="186" fontId="45" fillId="0" borderId="0" applyNumberFormat="0" applyFill="0" applyBorder="0" applyProtection="0">
      <alignment vertical="top"/>
    </xf>
    <xf numFmtId="186" fontId="45" fillId="0" borderId="0" applyNumberFormat="0" applyFill="0" applyBorder="0" applyProtection="0">
      <alignment vertical="top"/>
    </xf>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186" fontId="47" fillId="0" borderId="17" applyNumberFormat="0" applyFill="0" applyAlignment="0" applyProtection="0"/>
    <xf numFmtId="186" fontId="48" fillId="0" borderId="17" applyNumberFormat="0" applyFill="0" applyAlignment="0" applyProtection="0"/>
    <xf numFmtId="186" fontId="48" fillId="0" borderId="17" applyNumberFormat="0" applyFill="0" applyAlignment="0" applyProtection="0"/>
    <xf numFmtId="186" fontId="47" fillId="0" borderId="17"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206" fontId="48" fillId="0" borderId="16" applyNumberFormat="0" applyFill="0" applyAlignment="0" applyProtection="0"/>
    <xf numFmtId="186" fontId="22" fillId="0" borderId="0" applyNumberFormat="0" applyFill="0" applyBorder="0" applyAlignment="0" applyProtection="0"/>
    <xf numFmtId="186" fontId="42" fillId="0" borderId="0" applyNumberFormat="0" applyFill="0" applyBorder="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7" fillId="0" borderId="16" applyNumberFormat="0" applyFill="0" applyAlignment="0" applyProtection="0"/>
    <xf numFmtId="206" fontId="49" fillId="0" borderId="18" applyNumberFormat="0" applyFill="0" applyProtection="0">
      <alignment horizontal="center"/>
    </xf>
    <xf numFmtId="206" fontId="50" fillId="0" borderId="18" applyNumberFormat="0" applyFill="0" applyProtection="0">
      <alignment horizontal="center"/>
    </xf>
    <xf numFmtId="206" fontId="50" fillId="0" borderId="18" applyNumberFormat="0" applyFill="0" applyProtection="0">
      <alignment horizontal="center"/>
    </xf>
    <xf numFmtId="186" fontId="22" fillId="0" borderId="18" applyNumberFormat="0" applyFill="0" applyProtection="0">
      <alignment horizontal="center"/>
    </xf>
    <xf numFmtId="186" fontId="42" fillId="0" borderId="18" applyNumberFormat="0" applyFill="0" applyProtection="0">
      <alignment horizontal="center"/>
    </xf>
    <xf numFmtId="186" fontId="42" fillId="0" borderId="18" applyNumberFormat="0" applyFill="0" applyProtection="0">
      <alignment horizontal="center"/>
    </xf>
    <xf numFmtId="186" fontId="22" fillId="0" borderId="18" applyNumberFormat="0" applyFill="0" applyProtection="0">
      <alignment horizontal="center"/>
    </xf>
    <xf numFmtId="206" fontId="49" fillId="0" borderId="18" applyNumberFormat="0" applyFill="0" applyProtection="0">
      <alignment horizontal="center"/>
    </xf>
    <xf numFmtId="186" fontId="22" fillId="0" borderId="18" applyNumberFormat="0" applyFill="0" applyProtection="0">
      <alignment horizontal="center"/>
    </xf>
    <xf numFmtId="186" fontId="42" fillId="0" borderId="18" applyNumberFormat="0" applyFill="0" applyProtection="0">
      <alignment horizontal="center"/>
    </xf>
    <xf numFmtId="186" fontId="42" fillId="0" borderId="18" applyNumberFormat="0" applyFill="0" applyProtection="0">
      <alignment horizontal="center"/>
    </xf>
    <xf numFmtId="186" fontId="22" fillId="0" borderId="18" applyNumberFormat="0" applyFill="0" applyProtection="0">
      <alignment horizontal="center"/>
    </xf>
    <xf numFmtId="186" fontId="2" fillId="0" borderId="19" applyNumberFormat="0" applyFont="0" applyFill="0" applyAlignment="0" applyProtection="0"/>
    <xf numFmtId="186" fontId="2" fillId="0" borderId="19" applyNumberFormat="0" applyFont="0" applyFill="0" applyAlignment="0" applyProtection="0"/>
    <xf numFmtId="206" fontId="49" fillId="0" borderId="0" applyNumberFormat="0" applyFill="0" applyBorder="0" applyProtection="0">
      <alignment horizontal="left"/>
    </xf>
    <xf numFmtId="206" fontId="50" fillId="0" borderId="0" applyNumberFormat="0" applyFill="0" applyBorder="0" applyProtection="0">
      <alignment horizontal="left"/>
    </xf>
    <xf numFmtId="186" fontId="22" fillId="0" borderId="0" applyNumberFormat="0" applyFill="0" applyBorder="0" applyProtection="0">
      <alignment horizontal="left"/>
    </xf>
    <xf numFmtId="186" fontId="42" fillId="0" borderId="0" applyNumberFormat="0" applyFill="0" applyBorder="0" applyProtection="0">
      <alignment horizontal="left"/>
    </xf>
    <xf numFmtId="186" fontId="22" fillId="0" borderId="0" applyNumberFormat="0" applyFill="0" applyBorder="0" applyProtection="0">
      <alignment horizontal="left"/>
    </xf>
    <xf numFmtId="186" fontId="42" fillId="0" borderId="0" applyNumberFormat="0" applyFill="0" applyBorder="0" applyProtection="0">
      <alignment horizontal="left"/>
    </xf>
    <xf numFmtId="206" fontId="51" fillId="0" borderId="0" applyNumberFormat="0" applyFill="0" applyBorder="0" applyProtection="0">
      <alignment horizontal="centerContinuous"/>
    </xf>
    <xf numFmtId="186" fontId="51" fillId="0" borderId="0" applyNumberFormat="0" applyFill="0" applyProtection="0">
      <alignment horizontal="centerContinuous"/>
    </xf>
    <xf numFmtId="186" fontId="52" fillId="0" borderId="0" applyNumberFormat="0" applyFill="0" applyProtection="0">
      <alignment horizontal="centerContinuous"/>
    </xf>
    <xf numFmtId="206" fontId="52" fillId="0" borderId="0" applyNumberFormat="0" applyFill="0" applyBorder="0" applyProtection="0">
      <alignment horizontal="centerContinuous"/>
    </xf>
    <xf numFmtId="186" fontId="22" fillId="0" borderId="0" applyNumberFormat="0" applyFill="0" applyBorder="0" applyProtection="0">
      <alignment horizontal="centerContinuous"/>
    </xf>
    <xf numFmtId="186" fontId="42" fillId="0" borderId="0" applyNumberFormat="0" applyFill="0" applyBorder="0" applyProtection="0">
      <alignment horizontal="centerContinuous"/>
    </xf>
    <xf numFmtId="186" fontId="22" fillId="0" borderId="0" applyNumberFormat="0" applyFill="0" applyBorder="0" applyProtection="0">
      <alignment horizontal="centerContinuous"/>
    </xf>
    <xf numFmtId="186" fontId="42" fillId="0" borderId="0" applyNumberFormat="0" applyFill="0" applyBorder="0" applyProtection="0">
      <alignment horizontal="centerContinuous"/>
    </xf>
    <xf numFmtId="186" fontId="47" fillId="0" borderId="0" applyNumberFormat="0" applyFill="0" applyBorder="0" applyAlignment="0" applyProtection="0"/>
    <xf numFmtId="186" fontId="48" fillId="0" borderId="0" applyNumberFormat="0" applyFill="0" applyBorder="0" applyAlignment="0" applyProtection="0"/>
    <xf numFmtId="186" fontId="22" fillId="0" borderId="0" applyNumberFormat="0" applyFill="0" applyBorder="0" applyAlignment="0" applyProtection="0"/>
    <xf numFmtId="186" fontId="42" fillId="0" borderId="0" applyNumberFormat="0" applyFill="0" applyBorder="0" applyAlignment="0" applyProtection="0"/>
    <xf numFmtId="0" fontId="2" fillId="0" borderId="0"/>
    <xf numFmtId="0" fontId="53" fillId="0" borderId="0"/>
    <xf numFmtId="9" fontId="38" fillId="0" borderId="0">
      <alignment horizontal="right"/>
    </xf>
    <xf numFmtId="9" fontId="39" fillId="0" borderId="0">
      <alignment horizontal="right"/>
    </xf>
    <xf numFmtId="0" fontId="54" fillId="0" borderId="0" applyFont="0" applyFill="0" applyBorder="0" applyAlignment="0" applyProtection="0"/>
    <xf numFmtId="0" fontId="54" fillId="0" borderId="0" applyFont="0" applyFill="0" applyBorder="0" applyAlignment="0" applyProtection="0"/>
    <xf numFmtId="186" fontId="2" fillId="0" borderId="0"/>
    <xf numFmtId="0" fontId="2" fillId="0" borderId="0"/>
    <xf numFmtId="0" fontId="2" fillId="0" borderId="0"/>
    <xf numFmtId="186" fontId="2" fillId="0" borderId="0"/>
    <xf numFmtId="0" fontId="2" fillId="0" borderId="0"/>
    <xf numFmtId="0" fontId="2" fillId="0" borderId="0"/>
    <xf numFmtId="3" fontId="55" fillId="0" borderId="11" applyFont="0" applyFill="0" applyBorder="0" applyAlignment="0" applyProtection="0">
      <alignment horizontal="right"/>
    </xf>
    <xf numFmtId="219" fontId="56" fillId="0" borderId="0" applyFill="0" applyBorder="0" applyProtection="0">
      <alignment horizontal="right"/>
      <protection locked="0"/>
    </xf>
    <xf numFmtId="220" fontId="16" fillId="0" borderId="20" applyFont="0" applyFill="0" applyBorder="0" applyAlignment="0"/>
    <xf numFmtId="175" fontId="55" fillId="0" borderId="11" applyFont="0" applyFill="0" applyBorder="0" applyAlignment="0" applyProtection="0">
      <alignment horizontal="right"/>
    </xf>
    <xf numFmtId="221" fontId="16" fillId="0" borderId="0" applyFill="0" applyBorder="0" applyProtection="0">
      <alignment horizontal="right"/>
      <protection locked="0"/>
    </xf>
    <xf numFmtId="2" fontId="55" fillId="0" borderId="11" applyFont="0" applyFill="0" applyBorder="0" applyAlignment="0" applyProtection="0">
      <alignment horizontal="right"/>
    </xf>
    <xf numFmtId="222" fontId="56" fillId="0" borderId="0" applyFill="0" applyBorder="0" applyProtection="0">
      <alignment horizontal="right"/>
      <protection locked="0"/>
    </xf>
    <xf numFmtId="193" fontId="2" fillId="0" borderId="0"/>
    <xf numFmtId="186" fontId="57" fillId="15" borderId="0" applyNumberFormat="0" applyBorder="0" applyAlignment="0" applyProtection="0"/>
    <xf numFmtId="186" fontId="57" fillId="16" borderId="0" applyNumberFormat="0" applyBorder="0" applyAlignment="0" applyProtection="0"/>
    <xf numFmtId="186" fontId="57" fillId="17" borderId="0" applyNumberFormat="0" applyBorder="0" applyAlignment="0" applyProtection="0"/>
    <xf numFmtId="186" fontId="57" fillId="18" borderId="0" applyNumberFormat="0" applyBorder="0" applyAlignment="0" applyProtection="0"/>
    <xf numFmtId="186" fontId="57" fillId="19" borderId="0" applyNumberFormat="0" applyBorder="0" applyAlignment="0" applyProtection="0"/>
    <xf numFmtId="186" fontId="57" fillId="20"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186" fontId="57" fillId="25" borderId="0" applyNumberFormat="0" applyBorder="0" applyAlignment="0" applyProtection="0"/>
    <xf numFmtId="186" fontId="57" fillId="26" borderId="0" applyNumberFormat="0" applyBorder="0" applyAlignment="0" applyProtection="0"/>
    <xf numFmtId="186" fontId="57" fillId="23" borderId="0" applyNumberFormat="0" applyBorder="0" applyAlignment="0" applyProtection="0"/>
    <xf numFmtId="186" fontId="57" fillId="18" borderId="0" applyNumberFormat="0" applyBorder="0" applyAlignment="0" applyProtection="0"/>
    <xf numFmtId="186" fontId="57" fillId="25" borderId="0" applyNumberFormat="0" applyBorder="0" applyAlignment="0" applyProtection="0"/>
    <xf numFmtId="186" fontId="57" fillId="27"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3" borderId="0" applyNumberFormat="0" applyBorder="0" applyAlignment="0" applyProtection="0"/>
    <xf numFmtId="0" fontId="7" fillId="18" borderId="0" applyNumberFormat="0" applyBorder="0" applyAlignment="0" applyProtection="0"/>
    <xf numFmtId="0" fontId="7" fillId="25" borderId="0" applyNumberFormat="0" applyBorder="0" applyAlignment="0" applyProtection="0"/>
    <xf numFmtId="0" fontId="7" fillId="27" borderId="0" applyNumberFormat="0" applyBorder="0" applyAlignment="0" applyProtection="0"/>
    <xf numFmtId="186" fontId="59" fillId="28" borderId="0" applyNumberFormat="0" applyBorder="0" applyAlignment="0" applyProtection="0"/>
    <xf numFmtId="186" fontId="59" fillId="26" borderId="0" applyNumberFormat="0" applyBorder="0" applyAlignment="0" applyProtection="0"/>
    <xf numFmtId="186" fontId="59" fillId="23" borderId="0" applyNumberFormat="0" applyBorder="0" applyAlignment="0" applyProtection="0"/>
    <xf numFmtId="186" fontId="59" fillId="29" borderId="0" applyNumberFormat="0" applyBorder="0" applyAlignment="0" applyProtection="0"/>
    <xf numFmtId="186" fontId="59" fillId="30" borderId="0" applyNumberFormat="0" applyBorder="0" applyAlignment="0" applyProtection="0"/>
    <xf numFmtId="186" fontId="59" fillId="31"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30" borderId="0" applyNumberFormat="0" applyBorder="0" applyAlignment="0" applyProtection="0"/>
    <xf numFmtId="0" fontId="58" fillId="30"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58" fillId="28" borderId="0" applyNumberFormat="0" applyBorder="0" applyAlignment="0" applyProtection="0"/>
    <xf numFmtId="0" fontId="58" fillId="26" borderId="0" applyNumberFormat="0" applyBorder="0" applyAlignment="0" applyProtection="0"/>
    <xf numFmtId="0" fontId="58" fillId="23" borderId="0" applyNumberFormat="0" applyBorder="0" applyAlignment="0" applyProtection="0"/>
    <xf numFmtId="0" fontId="58" fillId="29" borderId="0" applyNumberFormat="0" applyBorder="0" applyAlignment="0" applyProtection="0"/>
    <xf numFmtId="0" fontId="58" fillId="30" borderId="0" applyNumberFormat="0" applyBorder="0" applyAlignment="0" applyProtection="0"/>
    <xf numFmtId="0" fontId="58" fillId="31" borderId="0" applyNumberFormat="0" applyBorder="0" applyAlignment="0" applyProtection="0"/>
    <xf numFmtId="0" fontId="60" fillId="0" borderId="0"/>
    <xf numFmtId="0" fontId="2" fillId="13" borderId="0" applyNumberFormat="0" applyFon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1" fillId="0" borderId="20"/>
    <xf numFmtId="0" fontId="62" fillId="32" borderId="0" applyNumberFormat="0" applyFont="0" applyAlignment="0">
      <alignment vertical="center"/>
    </xf>
    <xf numFmtId="0" fontId="62" fillId="32" borderId="0" applyNumberFormat="0" applyFont="0" applyAlignment="0">
      <alignment vertical="center"/>
    </xf>
    <xf numFmtId="0" fontId="62" fillId="32" borderId="0" applyNumberFormat="0" applyFont="0" applyAlignment="0">
      <alignment vertical="center"/>
    </xf>
    <xf numFmtId="0" fontId="62" fillId="32" borderId="0" applyNumberFormat="0" applyFont="0" applyAlignment="0">
      <alignment vertical="center"/>
    </xf>
    <xf numFmtId="0" fontId="62" fillId="32" borderId="0" applyNumberFormat="0" applyFont="0" applyAlignment="0">
      <alignment vertical="center"/>
    </xf>
    <xf numFmtId="0" fontId="62" fillId="32" borderId="0" applyNumberFormat="0" applyFont="0" applyAlignment="0">
      <alignment vertical="center"/>
    </xf>
    <xf numFmtId="0" fontId="62" fillId="32" borderId="0" applyNumberFormat="0" applyFont="0" applyAlignment="0">
      <alignment vertical="center"/>
    </xf>
    <xf numFmtId="0" fontId="62" fillId="32" borderId="0" applyNumberFormat="0" applyFont="0" applyAlignment="0">
      <alignment vertical="center"/>
    </xf>
    <xf numFmtId="0" fontId="62" fillId="32" borderId="0" applyNumberFormat="0" applyFont="0" applyAlignment="0">
      <alignment vertical="center"/>
    </xf>
    <xf numFmtId="0" fontId="58" fillId="33" borderId="0" applyNumberFormat="0" applyBorder="0" applyAlignment="0" applyProtection="0"/>
    <xf numFmtId="186" fontId="7" fillId="34" borderId="0" applyNumberFormat="0" applyBorder="0" applyAlignment="0" applyProtection="0"/>
    <xf numFmtId="186" fontId="7" fillId="34" borderId="0" applyNumberFormat="0" applyBorder="0" applyAlignment="0" applyProtection="0"/>
    <xf numFmtId="186" fontId="58" fillId="35" borderId="0" applyNumberFormat="0" applyBorder="0" applyAlignment="0" applyProtection="0"/>
    <xf numFmtId="0" fontId="58" fillId="33" borderId="0" applyNumberFormat="0" applyBorder="0" applyAlignment="0" applyProtection="0"/>
    <xf numFmtId="0" fontId="58" fillId="21" borderId="0" applyNumberFormat="0" applyBorder="0" applyAlignment="0" applyProtection="0"/>
    <xf numFmtId="186" fontId="7" fillId="36" borderId="0" applyNumberFormat="0" applyBorder="0" applyAlignment="0" applyProtection="0"/>
    <xf numFmtId="186" fontId="7" fillId="37" borderId="0" applyNumberFormat="0" applyBorder="0" applyAlignment="0" applyProtection="0"/>
    <xf numFmtId="186" fontId="58" fillId="38" borderId="0" applyNumberFormat="0" applyBorder="0" applyAlignment="0" applyProtection="0"/>
    <xf numFmtId="0" fontId="58" fillId="21" borderId="0" applyNumberFormat="0" applyBorder="0" applyAlignment="0" applyProtection="0"/>
    <xf numFmtId="0" fontId="58" fillId="39" borderId="0" applyNumberFormat="0" applyBorder="0" applyAlignment="0" applyProtection="0"/>
    <xf numFmtId="186" fontId="7" fillId="36" borderId="0" applyNumberFormat="0" applyBorder="0" applyAlignment="0" applyProtection="0"/>
    <xf numFmtId="186" fontId="7" fillId="40" borderId="0" applyNumberFormat="0" applyBorder="0" applyAlignment="0" applyProtection="0"/>
    <xf numFmtId="186" fontId="58" fillId="37" borderId="0" applyNumberFormat="0" applyBorder="0" applyAlignment="0" applyProtection="0"/>
    <xf numFmtId="0" fontId="58" fillId="39" borderId="0" applyNumberFormat="0" applyBorder="0" applyAlignment="0" applyProtection="0"/>
    <xf numFmtId="0" fontId="58" fillId="29" borderId="0" applyNumberFormat="0" applyBorder="0" applyAlignment="0" applyProtection="0"/>
    <xf numFmtId="186" fontId="7" fillId="34" borderId="0" applyNumberFormat="0" applyBorder="0" applyAlignment="0" applyProtection="0"/>
    <xf numFmtId="186" fontId="7" fillId="37" borderId="0" applyNumberFormat="0" applyBorder="0" applyAlignment="0" applyProtection="0"/>
    <xf numFmtId="186" fontId="58" fillId="37" borderId="0" applyNumberFormat="0" applyBorder="0" applyAlignment="0" applyProtection="0"/>
    <xf numFmtId="0" fontId="58" fillId="29" borderId="0" applyNumberFormat="0" applyBorder="0" applyAlignment="0" applyProtection="0"/>
    <xf numFmtId="0" fontId="58" fillId="30" borderId="0" applyNumberFormat="0" applyBorder="0" applyAlignment="0" applyProtection="0"/>
    <xf numFmtId="186" fontId="7" fillId="41" borderId="0" applyNumberFormat="0" applyBorder="0" applyAlignment="0" applyProtection="0"/>
    <xf numFmtId="186" fontId="7" fillId="34" borderId="0" applyNumberFormat="0" applyBorder="0" applyAlignment="0" applyProtection="0"/>
    <xf numFmtId="186" fontId="58" fillId="35" borderId="0" applyNumberFormat="0" applyBorder="0" applyAlignment="0" applyProtection="0"/>
    <xf numFmtId="0" fontId="58" fillId="30" borderId="0" applyNumberFormat="0" applyBorder="0" applyAlignment="0" applyProtection="0"/>
    <xf numFmtId="0" fontId="58" fillId="42" borderId="0" applyNumberFormat="0" applyBorder="0" applyAlignment="0" applyProtection="0"/>
    <xf numFmtId="186" fontId="7" fillId="36" borderId="0" applyNumberFormat="0" applyBorder="0" applyAlignment="0" applyProtection="0"/>
    <xf numFmtId="186" fontId="7" fillId="43" borderId="0" applyNumberFormat="0" applyBorder="0" applyAlignment="0" applyProtection="0"/>
    <xf numFmtId="186" fontId="58" fillId="43" borderId="0" applyNumberFormat="0" applyBorder="0" applyAlignment="0" applyProtection="0"/>
    <xf numFmtId="0" fontId="58" fillId="42" borderId="0" applyNumberFormat="0" applyBorder="0" applyAlignment="0" applyProtection="0"/>
    <xf numFmtId="0" fontId="36" fillId="0" borderId="0" applyNumberFormat="0" applyAlignment="0"/>
    <xf numFmtId="0" fontId="36" fillId="0" borderId="0" applyNumberFormat="0" applyAlignment="0"/>
    <xf numFmtId="223" fontId="4" fillId="44" borderId="21">
      <alignment horizontal="center" vertical="center"/>
    </xf>
    <xf numFmtId="0" fontId="2" fillId="0" borderId="0"/>
    <xf numFmtId="224" fontId="63" fillId="0" borderId="0"/>
    <xf numFmtId="186" fontId="2" fillId="0" borderId="0" applyNumberFormat="0" applyFill="0" applyBorder="0" applyAlignment="0" applyProtection="0"/>
    <xf numFmtId="186" fontId="64" fillId="0" borderId="0" applyNumberFormat="0" applyFill="0" applyBorder="0" applyAlignment="0" applyProtection="0"/>
    <xf numFmtId="186" fontId="2" fillId="0" borderId="11">
      <alignment horizontal="center"/>
    </xf>
    <xf numFmtId="175" fontId="2" fillId="13" borderId="0" applyFont="0" applyBorder="0" applyAlignment="0"/>
    <xf numFmtId="0" fontId="65" fillId="16" borderId="0" applyNumberFormat="0" applyBorder="0" applyAlignment="0" applyProtection="0"/>
    <xf numFmtId="0" fontId="12" fillId="9" borderId="0" applyNumberFormat="0" applyBorder="0" applyAlignment="0" applyProtection="0"/>
    <xf numFmtId="186" fontId="66" fillId="13" borderId="0"/>
    <xf numFmtId="186" fontId="26" fillId="11" borderId="22">
      <alignment horizontal="center" vertical="center"/>
    </xf>
    <xf numFmtId="186" fontId="26" fillId="11" borderId="23">
      <alignment horizontal="center"/>
    </xf>
    <xf numFmtId="186" fontId="26" fillId="11" borderId="24" applyProtection="0">
      <alignment vertical="center"/>
    </xf>
    <xf numFmtId="186" fontId="2" fillId="11" borderId="25" applyFont="0">
      <alignment vertical="center"/>
    </xf>
    <xf numFmtId="0" fontId="67" fillId="0" borderId="0" applyNumberFormat="0" applyFill="0" applyBorder="0" applyAlignment="0" applyProtection="0"/>
    <xf numFmtId="0" fontId="68" fillId="0" borderId="26" applyNumberFormat="0" applyFill="0" applyAlignment="0" applyProtection="0"/>
    <xf numFmtId="225" fontId="69" fillId="0" borderId="0">
      <alignment vertical="top"/>
    </xf>
    <xf numFmtId="226" fontId="70" fillId="0" borderId="27"/>
    <xf numFmtId="0" fontId="71" fillId="17" borderId="0" applyNumberFormat="0" applyBorder="0" applyAlignment="0" applyProtection="0"/>
    <xf numFmtId="186" fontId="72" fillId="0" borderId="28" applyNumberFormat="0" applyFont="0" applyFill="0" applyAlignment="0" applyProtection="0"/>
    <xf numFmtId="186" fontId="72" fillId="0" borderId="29" applyNumberFormat="0" applyFont="0" applyFill="0" applyAlignment="0" applyProtection="0"/>
    <xf numFmtId="186" fontId="73" fillId="0" borderId="0" applyFont="0" applyFill="0" applyBorder="0" applyAlignment="0" applyProtection="0"/>
    <xf numFmtId="0" fontId="54" fillId="0" borderId="0" applyFont="0" applyFill="0" applyBorder="0" applyAlignment="0" applyProtection="0"/>
    <xf numFmtId="0" fontId="74" fillId="0" borderId="0">
      <protection locked="0"/>
    </xf>
    <xf numFmtId="0" fontId="74" fillId="0" borderId="0">
      <protection locked="0"/>
    </xf>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24" borderId="30" applyNumberFormat="0" applyAlignment="0" applyProtection="0"/>
    <xf numFmtId="0" fontId="75" fillId="45" borderId="30" applyNumberFormat="0" applyAlignment="0" applyProtection="0"/>
    <xf numFmtId="0" fontId="75" fillId="45" borderId="30" applyNumberFormat="0" applyAlignment="0" applyProtection="0"/>
    <xf numFmtId="0" fontId="75" fillId="45" borderId="30" applyNumberFormat="0" applyAlignment="0" applyProtection="0"/>
    <xf numFmtId="0" fontId="2" fillId="0" borderId="0"/>
    <xf numFmtId="41" fontId="76" fillId="0" borderId="0" applyFont="0" applyFill="0" applyBorder="0" applyAlignment="0" applyProtection="0"/>
    <xf numFmtId="172" fontId="62" fillId="0" borderId="0" applyFont="0" applyFill="0" applyBorder="0" applyAlignment="0" applyProtection="0"/>
    <xf numFmtId="186" fontId="36" fillId="46" borderId="0" applyNumberFormat="0" applyFont="0" applyBorder="0" applyAlignment="0">
      <protection locked="0"/>
    </xf>
    <xf numFmtId="186" fontId="77" fillId="0" borderId="31" applyNumberFormat="0" applyFill="0" applyAlignment="0" applyProtection="0"/>
    <xf numFmtId="0" fontId="78" fillId="0" borderId="32" applyNumberFormat="0" applyFill="0" applyAlignment="0" applyProtection="0"/>
    <xf numFmtId="0" fontId="78" fillId="0" borderId="32" applyNumberFormat="0" applyFill="0" applyAlignment="0" applyProtection="0"/>
    <xf numFmtId="0" fontId="78" fillId="0" borderId="32" applyNumberFormat="0" applyFill="0" applyAlignment="0" applyProtection="0"/>
    <xf numFmtId="0" fontId="78" fillId="0" borderId="32" applyNumberFormat="0" applyFill="0" applyAlignment="0" applyProtection="0"/>
    <xf numFmtId="0" fontId="78" fillId="0" borderId="32" applyNumberFormat="0" applyFill="0" applyAlignment="0" applyProtection="0"/>
    <xf numFmtId="0" fontId="78" fillId="0" borderId="32" applyNumberFormat="0" applyFill="0" applyAlignment="0" applyProtection="0"/>
    <xf numFmtId="0" fontId="78" fillId="0" borderId="32" applyNumberFormat="0" applyFill="0" applyAlignment="0" applyProtection="0"/>
    <xf numFmtId="0" fontId="78" fillId="0" borderId="32" applyNumberFormat="0" applyFill="0" applyAlignment="0" applyProtection="0"/>
    <xf numFmtId="0" fontId="78" fillId="0" borderId="32" applyNumberFormat="0" applyFill="0" applyAlignment="0" applyProtection="0"/>
    <xf numFmtId="0" fontId="78" fillId="0" borderId="32" applyNumberFormat="0" applyFill="0" applyAlignment="0" applyProtection="0"/>
    <xf numFmtId="0" fontId="79" fillId="47" borderId="33" applyNumberFormat="0" applyAlignment="0" applyProtection="0"/>
    <xf numFmtId="0" fontId="79" fillId="47" borderId="33" applyNumberFormat="0" applyAlignment="0" applyProtection="0"/>
    <xf numFmtId="0" fontId="79" fillId="47" borderId="33" applyNumberFormat="0" applyAlignment="0" applyProtection="0"/>
    <xf numFmtId="0" fontId="79" fillId="47" borderId="33" applyNumberFormat="0" applyAlignment="0" applyProtection="0"/>
    <xf numFmtId="0" fontId="79" fillId="47" borderId="33" applyNumberFormat="0" applyAlignment="0" applyProtection="0"/>
    <xf numFmtId="0" fontId="79" fillId="47" borderId="33" applyNumberFormat="0" applyAlignment="0" applyProtection="0"/>
    <xf numFmtId="0" fontId="79" fillId="47" borderId="33" applyNumberFormat="0" applyAlignment="0" applyProtection="0"/>
    <xf numFmtId="0" fontId="79" fillId="47" borderId="33" applyNumberFormat="0" applyAlignment="0" applyProtection="0"/>
    <xf numFmtId="0" fontId="79" fillId="47" borderId="33" applyNumberFormat="0" applyAlignment="0" applyProtection="0"/>
    <xf numFmtId="0" fontId="79" fillId="47" borderId="33" applyNumberFormat="0" applyAlignment="0" applyProtection="0"/>
    <xf numFmtId="41" fontId="62" fillId="0" borderId="34" applyProtection="0">
      <alignment horizontal="left"/>
    </xf>
    <xf numFmtId="41" fontId="62" fillId="0" borderId="34" applyProtection="0">
      <alignment horizontal="left"/>
    </xf>
    <xf numFmtId="41" fontId="62" fillId="0" borderId="34" applyProtection="0">
      <alignment horizontal="left"/>
    </xf>
    <xf numFmtId="41" fontId="62" fillId="0" borderId="34" applyProtection="0">
      <alignment horizontal="left"/>
    </xf>
    <xf numFmtId="41" fontId="62" fillId="0" borderId="34" applyProtection="0">
      <alignment horizontal="left"/>
    </xf>
    <xf numFmtId="41" fontId="62" fillId="0" borderId="34" applyProtection="0">
      <alignment horizontal="left"/>
    </xf>
    <xf numFmtId="41" fontId="62" fillId="0" borderId="34" applyProtection="0">
      <alignment horizontal="left"/>
    </xf>
    <xf numFmtId="41" fontId="62" fillId="0" borderId="34" applyProtection="0">
      <alignment horizontal="left"/>
    </xf>
    <xf numFmtId="41" fontId="62" fillId="0" borderId="34" applyProtection="0">
      <alignment horizontal="left"/>
    </xf>
    <xf numFmtId="41" fontId="62" fillId="0" borderId="34" applyProtection="0">
      <alignment horizontal="left"/>
    </xf>
    <xf numFmtId="41" fontId="62" fillId="0" borderId="34" applyProtection="0">
      <alignment horizontal="left"/>
    </xf>
    <xf numFmtId="41" fontId="62" fillId="0" borderId="34" applyProtection="0">
      <alignment horizontal="left"/>
    </xf>
    <xf numFmtId="41" fontId="62" fillId="0" borderId="34" applyProtection="0">
      <alignment horizontal="left"/>
    </xf>
    <xf numFmtId="0" fontId="80" fillId="47" borderId="33" applyNumberFormat="0" applyAlignment="0" applyProtection="0"/>
    <xf numFmtId="0" fontId="78" fillId="0" borderId="32" applyNumberFormat="0" applyFill="0" applyAlignment="0" applyProtection="0"/>
    <xf numFmtId="186" fontId="2" fillId="0" borderId="0">
      <alignment horizontal="centerContinuous" vertical="center"/>
    </xf>
    <xf numFmtId="168" fontId="2" fillId="0" borderId="0" applyFont="0" applyFill="0" applyBorder="0" applyAlignment="0"/>
    <xf numFmtId="0" fontId="80" fillId="47" borderId="33" applyNumberFormat="0" applyAlignment="0" applyProtection="0"/>
    <xf numFmtId="0" fontId="80" fillId="47" borderId="33" applyNumberFormat="0" applyAlignment="0" applyProtection="0"/>
    <xf numFmtId="186" fontId="81" fillId="16" borderId="0" applyNumberFormat="0" applyBorder="0" applyAlignment="0" applyProtection="0"/>
    <xf numFmtId="43" fontId="2" fillId="0" borderId="0" applyFont="0" applyFill="0" applyBorder="0" applyAlignment="0" applyProtection="0"/>
    <xf numFmtId="227" fontId="2" fillId="0" borderId="0"/>
    <xf numFmtId="0" fontId="82" fillId="48" borderId="35" applyFont="0" applyFill="0" applyBorder="0"/>
    <xf numFmtId="0" fontId="36" fillId="0" borderId="36"/>
    <xf numFmtId="186" fontId="83" fillId="0" borderId="0">
      <alignment horizontal="center" wrapText="1"/>
      <protection hidden="1"/>
    </xf>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186" fontId="84" fillId="0" borderId="0">
      <alignment horizontal="right"/>
    </xf>
    <xf numFmtId="0" fontId="4" fillId="0" borderId="20">
      <alignment horizontal="left" wrapText="1"/>
    </xf>
    <xf numFmtId="0" fontId="4" fillId="0" borderId="20">
      <alignment horizontal="left" wrapText="1"/>
    </xf>
    <xf numFmtId="43" fontId="85" fillId="0" borderId="0" applyFont="0" applyFill="0" applyBorder="0" applyAlignment="0" applyProtection="0"/>
    <xf numFmtId="43" fontId="14"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186" fontId="87"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86" fontId="87" fillId="0" borderId="0" applyFont="0" applyFill="0" applyBorder="0" applyAlignment="0" applyProtection="0"/>
    <xf numFmtId="0" fontId="88" fillId="0" borderId="0" applyFont="0" applyFill="0" applyBorder="0" applyAlignment="0" applyProtection="0">
      <alignment horizontal="right"/>
    </xf>
    <xf numFmtId="0" fontId="88" fillId="0" borderId="0" applyFont="0" applyFill="0" applyBorder="0" applyAlignment="0" applyProtection="0">
      <alignment horizontal="right"/>
    </xf>
    <xf numFmtId="0" fontId="2" fillId="0" borderId="0" applyFont="0" applyFill="0" applyBorder="0" applyAlignment="0" applyProtection="0"/>
    <xf numFmtId="228" fontId="88"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88" fillId="0" borderId="0" applyFont="0" applyFill="0" applyBorder="0" applyAlignment="0" applyProtection="0">
      <alignment horizontal="right"/>
    </xf>
    <xf numFmtId="43" fontId="2"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93" fontId="36" fillId="0" borderId="0"/>
    <xf numFmtId="193" fontId="36" fillId="0" borderId="0"/>
    <xf numFmtId="193" fontId="36" fillId="0" borderId="0"/>
    <xf numFmtId="193" fontId="36" fillId="0" borderId="0"/>
    <xf numFmtId="193" fontId="36" fillId="0" borderId="0"/>
    <xf numFmtId="37" fontId="63" fillId="0" borderId="0" applyFont="0" applyFill="0" applyBorder="0" applyAlignment="0" applyProtection="0"/>
    <xf numFmtId="3" fontId="90" fillId="0" borderId="0" applyFont="0" applyFill="0" applyBorder="0" applyAlignment="0" applyProtection="0"/>
    <xf numFmtId="186" fontId="91" fillId="0" borderId="0"/>
    <xf numFmtId="0" fontId="92" fillId="0" borderId="0" applyFill="0" applyBorder="0">
      <alignment horizontal="left"/>
    </xf>
    <xf numFmtId="186" fontId="83" fillId="0" borderId="0" applyFill="0" applyBorder="0">
      <alignment horizontal="right"/>
      <protection locked="0"/>
    </xf>
    <xf numFmtId="0" fontId="24" fillId="0" borderId="37"/>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6" fontId="93" fillId="0" borderId="0" applyBorder="0"/>
    <xf numFmtId="0" fontId="88" fillId="0" borderId="0" applyFont="0" applyFill="0" applyBorder="0" applyAlignment="0" applyProtection="0">
      <alignment horizontal="right"/>
    </xf>
    <xf numFmtId="0" fontId="88" fillId="0" borderId="0" applyFont="0" applyFill="0" applyBorder="0" applyAlignment="0" applyProtection="0">
      <alignment horizontal="right"/>
    </xf>
    <xf numFmtId="0" fontId="88" fillId="0" borderId="0" applyFont="0" applyFill="0" applyBorder="0" applyAlignment="0" applyProtection="0">
      <alignment horizontal="right"/>
    </xf>
    <xf numFmtId="0" fontId="88" fillId="0" borderId="0" applyFont="0" applyFill="0" applyBorder="0" applyAlignment="0" applyProtection="0">
      <alignment horizontal="right"/>
    </xf>
    <xf numFmtId="229" fontId="63" fillId="0" borderId="0" applyFont="0" applyFill="0" applyBorder="0" applyAlignment="0" applyProtection="0"/>
    <xf numFmtId="186" fontId="63" fillId="0" borderId="0" applyFont="0" applyFill="0" applyBorder="0" applyAlignment="0" applyProtection="0"/>
    <xf numFmtId="230" fontId="2" fillId="0" borderId="0"/>
    <xf numFmtId="231" fontId="2" fillId="0" borderId="0"/>
    <xf numFmtId="232" fontId="90" fillId="0" borderId="0" applyFont="0" applyFill="0" applyBorder="0" applyAlignment="0" applyProtection="0"/>
    <xf numFmtId="233" fontId="94" fillId="0" borderId="0"/>
    <xf numFmtId="234" fontId="63" fillId="0" borderId="0" applyFont="0" applyFill="0" applyBorder="0" applyAlignment="0" applyProtection="0"/>
    <xf numFmtId="186" fontId="83" fillId="0" borderId="0" applyFont="0" applyFill="0" applyBorder="0" applyAlignment="0">
      <protection locked="0"/>
    </xf>
    <xf numFmtId="0" fontId="54" fillId="0" borderId="0" applyFont="0" applyFill="0" applyBorder="0" applyAlignment="0" applyProtection="0"/>
    <xf numFmtId="0" fontId="74" fillId="0" borderId="0">
      <protection locked="0"/>
    </xf>
    <xf numFmtId="0" fontId="90" fillId="0" borderId="0" applyFont="0" applyFill="0" applyBorder="0" applyAlignment="0" applyProtection="0"/>
    <xf numFmtId="17" fontId="82" fillId="0" borderId="0" applyFill="0" applyBorder="0">
      <alignment horizontal="right"/>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235" fontId="19" fillId="50" borderId="38" applyFont="0" applyFill="0" applyBorder="0" applyAlignment="0">
      <alignment horizontal="center"/>
    </xf>
    <xf numFmtId="0" fontId="88" fillId="0" borderId="0" applyFont="0" applyFill="0" applyBorder="0" applyAlignment="0" applyProtection="0"/>
    <xf numFmtId="0" fontId="88" fillId="0" borderId="0" applyFont="0" applyFill="0" applyBorder="0" applyAlignment="0" applyProtection="0"/>
    <xf numFmtId="236" fontId="95" fillId="0" borderId="0" applyFill="0" applyBorder="0" applyProtection="0"/>
    <xf numFmtId="14" fontId="95" fillId="0" borderId="0" applyFill="0" applyBorder="0" applyProtection="0"/>
    <xf numFmtId="186" fontId="2" fillId="0" borderId="0">
      <alignment horizontal="right"/>
      <protection locked="0"/>
    </xf>
    <xf numFmtId="0" fontId="96" fillId="51" borderId="0" applyNumberFormat="0" applyBorder="0" applyProtection="0">
      <alignment horizontal="center"/>
      <protection locked="0"/>
    </xf>
    <xf numFmtId="167" fontId="14" fillId="0" borderId="0"/>
    <xf numFmtId="186" fontId="36" fillId="0" borderId="0"/>
    <xf numFmtId="186" fontId="19" fillId="0" borderId="0"/>
    <xf numFmtId="0" fontId="54" fillId="52" borderId="0" applyNumberFormat="0" applyBorder="0" applyAlignment="0"/>
    <xf numFmtId="186" fontId="87" fillId="0" borderId="0">
      <protection locked="0"/>
    </xf>
    <xf numFmtId="237" fontId="83" fillId="0" borderId="0" applyFont="0" applyFill="0" applyBorder="0" applyAlignment="0" applyProtection="0"/>
    <xf numFmtId="186" fontId="97" fillId="0" borderId="0" applyFont="0" applyFill="0" applyBorder="0" applyAlignment="0" applyProtection="0"/>
    <xf numFmtId="0" fontId="2" fillId="0" borderId="0"/>
    <xf numFmtId="0" fontId="62" fillId="0" borderId="0"/>
    <xf numFmtId="238" fontId="63" fillId="0" borderId="0" applyFont="0" applyFill="0" applyBorder="0" applyAlignment="0" applyProtection="0"/>
    <xf numFmtId="239" fontId="63" fillId="0" borderId="0" applyFont="0" applyFill="0" applyBorder="0" applyAlignment="0" applyProtection="0"/>
    <xf numFmtId="167" fontId="14" fillId="0" borderId="0"/>
    <xf numFmtId="0" fontId="88" fillId="0" borderId="39" applyNumberFormat="0" applyFont="0" applyFill="0" applyAlignment="0" applyProtection="0"/>
    <xf numFmtId="0" fontId="88" fillId="0" borderId="39" applyNumberFormat="0" applyFont="0" applyFill="0" applyAlignment="0" applyProtection="0"/>
    <xf numFmtId="186" fontId="98" fillId="0" borderId="0" applyFill="0" applyBorder="0" applyAlignment="0" applyProtection="0"/>
    <xf numFmtId="240" fontId="63" fillId="0" borderId="0"/>
    <xf numFmtId="0" fontId="58" fillId="33" borderId="0" applyNumberFormat="0" applyBorder="0" applyAlignment="0" applyProtection="0"/>
    <xf numFmtId="0" fontId="58" fillId="21" borderId="0" applyNumberFormat="0" applyBorder="0" applyAlignment="0" applyProtection="0"/>
    <xf numFmtId="0" fontId="58" fillId="39" borderId="0" applyNumberFormat="0" applyBorder="0" applyAlignment="0" applyProtection="0"/>
    <xf numFmtId="0" fontId="58" fillId="29" borderId="0" applyNumberFormat="0" applyBorder="0" applyAlignment="0" applyProtection="0"/>
    <xf numFmtId="0" fontId="58" fillId="30" borderId="0" applyNumberFormat="0" applyBorder="0" applyAlignment="0" applyProtection="0"/>
    <xf numFmtId="0" fontId="58" fillId="42" borderId="0" applyNumberFormat="0" applyBorder="0" applyAlignment="0" applyProtection="0"/>
    <xf numFmtId="0" fontId="99" fillId="20" borderId="30" applyNumberFormat="0" applyAlignment="0" applyProtection="0"/>
    <xf numFmtId="9" fontId="100" fillId="0" borderId="20" applyNumberFormat="0" applyBorder="0" applyAlignment="0">
      <protection locked="0"/>
    </xf>
    <xf numFmtId="0" fontId="53" fillId="0" borderId="0"/>
    <xf numFmtId="174" fontId="101" fillId="0" borderId="0" applyFont="0" applyFill="0" applyBorder="0" applyAlignment="0" applyProtection="0"/>
    <xf numFmtId="187" fontId="102" fillId="0" borderId="0" applyFont="0" applyFill="0" applyBorder="0" applyAlignment="0" applyProtection="0"/>
    <xf numFmtId="174" fontId="101" fillId="0" borderId="0" applyFont="0" applyFill="0" applyBorder="0" applyAlignment="0" applyProtection="0"/>
    <xf numFmtId="187" fontId="102" fillId="0" borderId="0" applyFont="0" applyFill="0" applyBorder="0" applyAlignment="0" applyProtection="0"/>
    <xf numFmtId="187" fontId="102" fillId="0" borderId="0" applyFont="0" applyFill="0" applyBorder="0" applyAlignment="0" applyProtection="0"/>
    <xf numFmtId="186" fontId="2" fillId="0" borderId="0" applyFont="0" applyFill="0" applyBorder="0" applyAlignment="0" applyProtection="0"/>
    <xf numFmtId="3" fontId="4" fillId="0" borderId="40" applyFill="0" applyBorder="0"/>
    <xf numFmtId="0" fontId="103" fillId="0" borderId="0" applyNumberFormat="0" applyFill="0" applyBorder="0" applyAlignment="0" applyProtection="0"/>
    <xf numFmtId="0" fontId="103" fillId="0" borderId="0" applyNumberFormat="0" applyFill="0" applyBorder="0" applyAlignment="0" applyProtection="0"/>
    <xf numFmtId="241" fontId="104" fillId="0" borderId="0">
      <alignment horizontal="right" vertical="top"/>
    </xf>
    <xf numFmtId="242" fontId="105" fillId="0" borderId="0">
      <alignment horizontal="right" vertical="top"/>
    </xf>
    <xf numFmtId="242" fontId="104" fillId="0" borderId="0">
      <alignment horizontal="right" vertical="top"/>
    </xf>
    <xf numFmtId="243" fontId="105" fillId="0" borderId="0" applyFill="0" applyBorder="0">
      <alignment horizontal="right" vertical="top"/>
    </xf>
    <xf numFmtId="244" fontId="105" fillId="0" borderId="0" applyFill="0" applyBorder="0">
      <alignment horizontal="right" vertical="top"/>
    </xf>
    <xf numFmtId="245" fontId="105" fillId="0" borderId="0" applyFill="0" applyBorder="0">
      <alignment horizontal="right" vertical="top"/>
    </xf>
    <xf numFmtId="246" fontId="105" fillId="0" borderId="0" applyFill="0" applyBorder="0">
      <alignment horizontal="right" vertical="top"/>
    </xf>
    <xf numFmtId="186" fontId="106" fillId="0" borderId="0">
      <alignment horizontal="center" wrapText="1"/>
    </xf>
    <xf numFmtId="247" fontId="92" fillId="0" borderId="0" applyFill="0" applyBorder="0">
      <alignment vertical="top"/>
    </xf>
    <xf numFmtId="247" fontId="107" fillId="0" borderId="0" applyFill="0" applyBorder="0" applyProtection="0">
      <alignment vertical="top"/>
    </xf>
    <xf numFmtId="247" fontId="108" fillId="0" borderId="0">
      <alignment vertical="top"/>
    </xf>
    <xf numFmtId="168" fontId="105" fillId="0" borderId="0" applyFill="0" applyBorder="0" applyAlignment="0" applyProtection="0">
      <alignment horizontal="right" vertical="top"/>
    </xf>
    <xf numFmtId="247" fontId="109" fillId="0" borderId="0"/>
    <xf numFmtId="186" fontId="105" fillId="0" borderId="0" applyFill="0" applyBorder="0">
      <alignment horizontal="left" vertical="top"/>
    </xf>
    <xf numFmtId="37" fontId="72" fillId="0" borderId="0" applyBorder="0" applyAlignment="0"/>
    <xf numFmtId="248" fontId="4" fillId="0" borderId="0" applyFont="0" applyFill="0" applyBorder="0" applyAlignment="0" applyProtection="0"/>
    <xf numFmtId="0" fontId="2" fillId="0" borderId="0"/>
    <xf numFmtId="249" fontId="74" fillId="0" borderId="0">
      <protection locked="0"/>
    </xf>
    <xf numFmtId="0" fontId="110"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186" fontId="111" fillId="0" borderId="0" applyNumberFormat="0" applyFill="0" applyBorder="0" applyAlignment="0" applyProtection="0">
      <alignment vertical="top"/>
      <protection locked="0"/>
    </xf>
    <xf numFmtId="0" fontId="112" fillId="0" borderId="0" applyFill="0" applyBorder="0" applyProtection="0">
      <alignment horizontal="left"/>
    </xf>
    <xf numFmtId="0" fontId="112" fillId="0" borderId="0" applyFill="0" applyBorder="0" applyProtection="0">
      <alignment horizontal="left"/>
    </xf>
    <xf numFmtId="186" fontId="4" fillId="0" borderId="0"/>
    <xf numFmtId="250" fontId="72" fillId="0" borderId="0" applyBorder="0"/>
    <xf numFmtId="250" fontId="72" fillId="0" borderId="0" applyBorder="0"/>
    <xf numFmtId="250" fontId="72" fillId="0" borderId="0" applyBorder="0"/>
    <xf numFmtId="250" fontId="72" fillId="0" borderId="0" applyBorder="0"/>
    <xf numFmtId="250" fontId="72" fillId="0" borderId="0" applyBorder="0"/>
    <xf numFmtId="0" fontId="71" fillId="17" borderId="0" applyNumberFormat="0" applyBorder="0" applyAlignment="0" applyProtection="0"/>
    <xf numFmtId="0" fontId="11" fillId="8" borderId="0" applyNumberFormat="0" applyBorder="0" applyAlignment="0" applyProtection="0"/>
    <xf numFmtId="38" fontId="36" fillId="12" borderId="0" applyNumberFormat="0" applyBorder="0" applyAlignment="0" applyProtection="0"/>
    <xf numFmtId="186" fontId="113" fillId="11" borderId="0"/>
    <xf numFmtId="49" fontId="114" fillId="0" borderId="0">
      <alignment horizontal="right"/>
    </xf>
    <xf numFmtId="49" fontId="114" fillId="0" borderId="0">
      <alignment horizontal="right"/>
    </xf>
    <xf numFmtId="2" fontId="115" fillId="53" borderId="0"/>
    <xf numFmtId="176" fontId="2" fillId="54" borderId="20" applyNumberFormat="0" applyFont="0" applyBorder="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193" fontId="2" fillId="13" borderId="41" applyFont="0" applyAlignment="0" applyProtection="0"/>
    <xf numFmtId="0" fontId="88" fillId="0" borderId="0" applyFont="0" applyFill="0" applyBorder="0" applyAlignment="0" applyProtection="0">
      <alignment horizontal="right"/>
    </xf>
    <xf numFmtId="0" fontId="88" fillId="0" borderId="0" applyFont="0" applyFill="0" applyBorder="0" applyAlignment="0" applyProtection="0">
      <alignment horizontal="right"/>
    </xf>
    <xf numFmtId="193" fontId="116" fillId="54" borderId="0" applyNumberFormat="0" applyFont="0" applyAlignment="0"/>
    <xf numFmtId="0" fontId="117" fillId="0" borderId="0" applyProtection="0">
      <alignment horizontal="right"/>
    </xf>
    <xf numFmtId="0" fontId="117" fillId="0" borderId="0" applyProtection="0">
      <alignment horizontal="right"/>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42" applyNumberFormat="0" applyAlignment="0" applyProtection="0">
      <alignment horizontal="left" vertical="center"/>
    </xf>
    <xf numFmtId="0" fontId="118" fillId="0" borderId="2">
      <alignment horizontal="left" vertical="center"/>
    </xf>
    <xf numFmtId="0" fontId="118" fillId="0" borderId="2">
      <alignment horizontal="left" vertical="center"/>
    </xf>
    <xf numFmtId="186" fontId="119" fillId="50" borderId="0" applyNumberFormat="0" applyBorder="0" applyProtection="0">
      <alignment horizontal="center"/>
    </xf>
    <xf numFmtId="0" fontId="120" fillId="0" borderId="43" applyNumberFormat="0" applyFill="0" applyAlignment="0" applyProtection="0"/>
    <xf numFmtId="0" fontId="120" fillId="0" borderId="43" applyNumberFormat="0" applyFill="0" applyAlignment="0" applyProtection="0"/>
    <xf numFmtId="0" fontId="121" fillId="0" borderId="0" applyProtection="0">
      <alignment horizontal="left"/>
    </xf>
    <xf numFmtId="0" fontId="122" fillId="0" borderId="44" applyNumberFormat="0" applyFill="0" applyAlignment="0" applyProtection="0"/>
    <xf numFmtId="0" fontId="121" fillId="0" borderId="0" applyProtection="0">
      <alignment horizontal="left"/>
    </xf>
    <xf numFmtId="0" fontId="123" fillId="0" borderId="0" applyProtection="0">
      <alignment horizontal="left"/>
    </xf>
    <xf numFmtId="0" fontId="124" fillId="0" borderId="45" applyNumberFormat="0" applyFill="0" applyAlignment="0" applyProtection="0"/>
    <xf numFmtId="0" fontId="123" fillId="0" borderId="0" applyProtection="0">
      <alignment horizontal="left"/>
    </xf>
    <xf numFmtId="0" fontId="124" fillId="0" borderId="0" applyNumberFormat="0" applyFill="0" applyBorder="0" applyAlignment="0" applyProtection="0"/>
    <xf numFmtId="0" fontId="124" fillId="0" borderId="0" applyNumberFormat="0" applyFill="0" applyBorder="0" applyAlignment="0" applyProtection="0"/>
    <xf numFmtId="251" fontId="2" fillId="0" borderId="0">
      <protection locked="0"/>
    </xf>
    <xf numFmtId="251" fontId="2" fillId="0" borderId="0">
      <protection locked="0"/>
    </xf>
    <xf numFmtId="186" fontId="125" fillId="0" borderId="46" applyNumberFormat="0" applyFill="0" applyBorder="0" applyAlignment="0" applyProtection="0">
      <alignment horizontal="left"/>
    </xf>
    <xf numFmtId="0" fontId="126" fillId="0" borderId="47" applyNumberFormat="0" applyFill="0" applyAlignment="0" applyProtection="0"/>
    <xf numFmtId="252" fontId="115" fillId="0" borderId="0" applyNumberFormat="0" applyFill="0" applyBorder="0" applyAlignment="0" applyProtection="0"/>
    <xf numFmtId="253" fontId="2" fillId="0" borderId="0" applyBorder="0">
      <alignment horizontal="right"/>
    </xf>
    <xf numFmtId="0" fontId="12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65" fillId="16" borderId="0" applyNumberFormat="0" applyBorder="0" applyAlignment="0" applyProtection="0"/>
    <xf numFmtId="186" fontId="87" fillId="0" borderId="0" applyNumberFormat="0" applyFill="0" applyBorder="0" applyAlignment="0" applyProtection="0"/>
    <xf numFmtId="254" fontId="129" fillId="0" borderId="20">
      <alignment horizontal="right"/>
    </xf>
    <xf numFmtId="186" fontId="14" fillId="0" borderId="20"/>
    <xf numFmtId="186" fontId="129" fillId="0" borderId="20">
      <alignment horizontal="right"/>
    </xf>
    <xf numFmtId="186" fontId="129" fillId="0" borderId="20">
      <alignment horizontal="right"/>
    </xf>
    <xf numFmtId="186" fontId="2" fillId="0" borderId="20">
      <alignment horizontal="right"/>
    </xf>
    <xf numFmtId="186" fontId="129" fillId="0" borderId="20">
      <alignment horizontal="right"/>
    </xf>
    <xf numFmtId="186" fontId="2" fillId="0" borderId="20">
      <alignment horizontal="right"/>
    </xf>
    <xf numFmtId="10" fontId="36" fillId="13" borderId="20" applyNumberFormat="0" applyBorder="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0" fontId="99" fillId="20" borderId="30" applyNumberFormat="0" applyAlignment="0" applyProtection="0"/>
    <xf numFmtId="255" fontId="2" fillId="0" borderId="0" applyFill="0" applyBorder="0" applyProtection="0"/>
    <xf numFmtId="256" fontId="22" fillId="0" borderId="0" applyFill="0" applyBorder="0" applyProtection="0"/>
    <xf numFmtId="257" fontId="2" fillId="0" borderId="0" applyFill="0" applyBorder="0" applyProtection="0"/>
    <xf numFmtId="37" fontId="126" fillId="0" borderId="0" applyNumberFormat="0" applyFill="0" applyBorder="0" applyAlignment="0">
      <protection locked="0"/>
    </xf>
    <xf numFmtId="0" fontId="2" fillId="0" borderId="0"/>
    <xf numFmtId="186" fontId="83" fillId="0" borderId="0" applyFill="0" applyBorder="0">
      <alignment horizontal="right"/>
      <protection locked="0"/>
    </xf>
    <xf numFmtId="186" fontId="2" fillId="55" borderId="0" applyBorder="0"/>
    <xf numFmtId="186" fontId="15" fillId="56" borderId="48">
      <alignment horizontal="left" vertical="center" wrapText="1"/>
    </xf>
    <xf numFmtId="4" fontId="115" fillId="53" borderId="0"/>
    <xf numFmtId="186" fontId="130" fillId="47" borderId="33" applyNumberFormat="0" applyAlignment="0" applyProtection="0"/>
    <xf numFmtId="186" fontId="19" fillId="0" borderId="0" applyNumberFormat="0" applyFill="0" applyBorder="0" applyAlignment="0" applyProtection="0"/>
    <xf numFmtId="186" fontId="131" fillId="0" borderId="0" applyNumberFormat="0" applyFill="0" applyBorder="0" applyAlignment="0" applyProtection="0">
      <alignment vertical="top"/>
      <protection locked="0"/>
    </xf>
    <xf numFmtId="186" fontId="128" fillId="0" borderId="0" applyNumberFormat="0" applyFill="0" applyBorder="0" applyAlignment="0" applyProtection="0">
      <alignment vertical="top"/>
      <protection locked="0"/>
    </xf>
    <xf numFmtId="0" fontId="78" fillId="0" borderId="32" applyNumberFormat="0" applyFill="0" applyAlignment="0" applyProtection="0"/>
    <xf numFmtId="0" fontId="78" fillId="0" borderId="32" applyNumberFormat="0" applyFill="0" applyAlignment="0" applyProtection="0"/>
    <xf numFmtId="258" fontId="72" fillId="0" borderId="49" applyBorder="0"/>
    <xf numFmtId="258" fontId="72" fillId="0" borderId="49" applyBorder="0"/>
    <xf numFmtId="258" fontId="72" fillId="0" borderId="49" applyBorder="0"/>
    <xf numFmtId="258" fontId="72" fillId="0" borderId="49" applyBorder="0"/>
    <xf numFmtId="258" fontId="72" fillId="0" borderId="49" applyBorder="0"/>
    <xf numFmtId="0" fontId="132" fillId="0" borderId="49" applyBorder="0"/>
    <xf numFmtId="0" fontId="132" fillId="0" borderId="49" applyBorder="0"/>
    <xf numFmtId="0" fontId="132" fillId="0" borderId="49" applyBorder="0"/>
    <xf numFmtId="0" fontId="132" fillId="0" borderId="49" applyBorder="0"/>
    <xf numFmtId="0" fontId="132" fillId="0" borderId="49" applyBorder="0"/>
    <xf numFmtId="0" fontId="132" fillId="0" borderId="49" applyBorder="0"/>
    <xf numFmtId="0" fontId="132" fillId="0" borderId="49" applyBorder="0"/>
    <xf numFmtId="0" fontId="132" fillId="0" borderId="49" applyBorder="0"/>
    <xf numFmtId="0" fontId="132" fillId="0" borderId="49" applyBorder="0"/>
    <xf numFmtId="0" fontId="132" fillId="0" borderId="49" applyBorder="0"/>
    <xf numFmtId="1" fontId="4" fillId="0" borderId="50">
      <alignment horizontal="left" vertical="center"/>
    </xf>
    <xf numFmtId="1" fontId="4" fillId="0" borderId="50">
      <alignment horizontal="left" vertical="center"/>
    </xf>
    <xf numFmtId="1" fontId="4" fillId="0" borderId="50">
      <alignment horizontal="left" vertical="center"/>
    </xf>
    <xf numFmtId="1" fontId="4" fillId="0" borderId="50">
      <alignment horizontal="left" vertical="center"/>
    </xf>
    <xf numFmtId="1" fontId="4" fillId="0" borderId="50">
      <alignment horizontal="left" vertical="center"/>
    </xf>
    <xf numFmtId="176" fontId="133" fillId="0" borderId="0"/>
    <xf numFmtId="259" fontId="76" fillId="0" borderId="0" applyFont="0" applyFill="0" applyBorder="0" applyAlignment="0" applyProtection="0"/>
    <xf numFmtId="38" fontId="83" fillId="0" borderId="0" applyFont="0" applyFill="0" applyBorder="0" applyAlignment="0" applyProtection="0"/>
    <xf numFmtId="38" fontId="83" fillId="0" borderId="0" applyFont="0" applyFill="0" applyBorder="0" applyAlignment="0" applyProtection="0"/>
    <xf numFmtId="260"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0"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 fontId="83"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 fontId="134" fillId="0" borderId="0" applyFont="0"/>
    <xf numFmtId="170" fontId="7"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17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1" fillId="0" borderId="0" applyFont="0" applyFill="0" applyBorder="0" applyAlignment="0" applyProtection="0"/>
    <xf numFmtId="43" fontId="2" fillId="0" borderId="0" applyFont="0" applyFill="0" applyBorder="0" applyAlignment="0" applyProtection="0"/>
    <xf numFmtId="261" fontId="2" fillId="0" borderId="0" applyFont="0" applyFill="0" applyBorder="0" applyAlignment="0" applyProtection="0"/>
    <xf numFmtId="186" fontId="2" fillId="0" borderId="0" applyFont="0" applyFill="0" applyBorder="0" applyAlignment="0" applyProtection="0"/>
    <xf numFmtId="176" fontId="2" fillId="0" borderId="0"/>
    <xf numFmtId="3" fontId="135" fillId="0" borderId="51" applyFill="0" applyBorder="0" applyAlignment="0">
      <alignment horizontal="center"/>
    </xf>
    <xf numFmtId="230" fontId="4" fillId="0" borderId="0" applyFont="0"/>
    <xf numFmtId="167" fontId="2" fillId="0" borderId="0" applyFont="0" applyFill="0" applyBorder="0" applyAlignment="0" applyProtection="0"/>
    <xf numFmtId="169" fontId="2" fillId="0" borderId="0" applyFont="0" applyFill="0" applyBorder="0" applyAlignment="0" applyProtection="0"/>
    <xf numFmtId="262" fontId="74" fillId="0" borderId="0">
      <protection locked="0"/>
    </xf>
    <xf numFmtId="263" fontId="2" fillId="0" borderId="0" applyFont="0" applyFill="0" applyBorder="0" applyAlignment="0" applyProtection="0"/>
    <xf numFmtId="186" fontId="2" fillId="0" borderId="0" applyFont="0" applyFill="0" applyBorder="0" applyAlignment="0" applyProtection="0"/>
    <xf numFmtId="176" fontId="2" fillId="0" borderId="0" applyFont="0" applyFill="0" applyBorder="0" applyAlignment="0" applyProtection="0"/>
    <xf numFmtId="5" fontId="2" fillId="0" borderId="0" applyFont="0" applyFill="0" applyBorder="0" applyAlignment="0" applyProtection="0"/>
    <xf numFmtId="0" fontId="88" fillId="0" borderId="0" applyFont="0" applyFill="0" applyBorder="0" applyAlignment="0" applyProtection="0">
      <alignment horizontal="right"/>
    </xf>
    <xf numFmtId="0" fontId="88" fillId="0" borderId="0" applyFont="0" applyFill="0" applyBorder="0" applyAlignment="0" applyProtection="0">
      <alignment horizontal="right"/>
    </xf>
    <xf numFmtId="264" fontId="2" fillId="0" borderId="0" applyFill="0" applyBorder="0" applyProtection="0">
      <alignment horizontal="right"/>
    </xf>
    <xf numFmtId="265" fontId="2" fillId="0" borderId="0" applyFill="0" applyBorder="0" applyProtection="0">
      <alignment horizontal="right"/>
    </xf>
    <xf numFmtId="266" fontId="2" fillId="0" borderId="0" applyFont="0" applyFill="0" applyBorder="0" applyAlignment="0" applyProtection="0">
      <alignment horizontal="right"/>
    </xf>
    <xf numFmtId="267" fontId="63" fillId="0" borderId="0"/>
    <xf numFmtId="186" fontId="136" fillId="0" borderId="43" applyNumberFormat="0" applyFill="0" applyAlignment="0" applyProtection="0"/>
    <xf numFmtId="186" fontId="137" fillId="0" borderId="44" applyNumberFormat="0" applyFill="0" applyAlignment="0" applyProtection="0"/>
    <xf numFmtId="186" fontId="138" fillId="0" borderId="45" applyNumberFormat="0" applyFill="0" applyAlignment="0" applyProtection="0"/>
    <xf numFmtId="186" fontId="138" fillId="0" borderId="0" applyNumberFormat="0" applyFill="0" applyBorder="0" applyAlignment="0" applyProtection="0"/>
    <xf numFmtId="186" fontId="139" fillId="0" borderId="0" applyNumberFormat="0" applyFill="0" applyBorder="0" applyAlignment="0" applyProtection="0"/>
    <xf numFmtId="186" fontId="87" fillId="0" borderId="27" applyBorder="0" applyAlignment="0" applyProtection="0">
      <alignment horizontal="center"/>
    </xf>
    <xf numFmtId="0" fontId="140" fillId="14" borderId="0" applyNumberFormat="0" applyBorder="0" applyAlignment="0" applyProtection="0"/>
    <xf numFmtId="186" fontId="13" fillId="10"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186" fontId="141" fillId="14" borderId="0" applyNumberFormat="0" applyBorder="0" applyAlignment="0" applyProtection="0"/>
    <xf numFmtId="186" fontId="26" fillId="11" borderId="22">
      <alignment horizontal="center" wrapText="1"/>
    </xf>
    <xf numFmtId="37" fontId="142" fillId="0" borderId="0"/>
    <xf numFmtId="2" fontId="143" fillId="0" borderId="36" applyNumberFormat="0" applyBorder="0"/>
    <xf numFmtId="0" fontId="61" fillId="0" borderId="0"/>
    <xf numFmtId="186" fontId="61" fillId="0" borderId="0"/>
    <xf numFmtId="268" fontId="2" fillId="0" borderId="0"/>
    <xf numFmtId="198" fontId="2" fillId="0" borderId="0"/>
    <xf numFmtId="203" fontId="2" fillId="0" borderId="0"/>
    <xf numFmtId="203" fontId="2" fillId="0" borderId="0"/>
    <xf numFmtId="203" fontId="2" fillId="0" borderId="0"/>
    <xf numFmtId="203" fontId="2" fillId="0" borderId="0"/>
    <xf numFmtId="203" fontId="2"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2" fillId="0" borderId="0"/>
    <xf numFmtId="0" fontId="1" fillId="0" borderId="0"/>
    <xf numFmtId="0" fontId="2" fillId="0" borderId="0"/>
    <xf numFmtId="0" fontId="7" fillId="0" borderId="0"/>
    <xf numFmtId="0" fontId="7" fillId="0" borderId="0"/>
    <xf numFmtId="0" fontId="7" fillId="0" borderId="0"/>
    <xf numFmtId="0" fontId="145" fillId="0" borderId="0"/>
    <xf numFmtId="0" fontId="1" fillId="0" borderId="0"/>
    <xf numFmtId="0" fontId="2" fillId="0" borderId="0"/>
    <xf numFmtId="0" fontId="2" fillId="0" borderId="0"/>
    <xf numFmtId="0" fontId="64" fillId="0" borderId="0"/>
    <xf numFmtId="0" fontId="2" fillId="0" borderId="0"/>
    <xf numFmtId="0" fontId="2" fillId="0" borderId="0"/>
    <xf numFmtId="0" fontId="146" fillId="0" borderId="0"/>
    <xf numFmtId="0" fontId="2" fillId="0" borderId="0"/>
    <xf numFmtId="0" fontId="2" fillId="0" borderId="0"/>
    <xf numFmtId="0" fontId="2" fillId="0" borderId="0"/>
    <xf numFmtId="0" fontId="1" fillId="0" borderId="0"/>
    <xf numFmtId="0" fontId="2" fillId="0" borderId="0"/>
    <xf numFmtId="0" fontId="2"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186" fontId="1" fillId="0" borderId="0"/>
    <xf numFmtId="186" fontId="1" fillId="0" borderId="0"/>
    <xf numFmtId="186" fontId="1" fillId="0" borderId="0"/>
    <xf numFmtId="186" fontId="1" fillId="0" borderId="0"/>
    <xf numFmtId="0" fontId="2"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186"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269" fontId="82" fillId="0" borderId="0" applyNumberFormat="0" applyFill="0" applyBorder="0" applyAlignment="0" applyProtection="0"/>
    <xf numFmtId="0" fontId="1" fillId="0" borderId="0"/>
    <xf numFmtId="0" fontId="1" fillId="0" borderId="0"/>
    <xf numFmtId="0"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186"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186" fontId="1" fillId="0" borderId="0"/>
    <xf numFmtId="0" fontId="2" fillId="0" borderId="0"/>
    <xf numFmtId="186" fontId="1" fillId="0" borderId="0"/>
    <xf numFmtId="0" fontId="1" fillId="0" borderId="0"/>
    <xf numFmtId="0" fontId="1" fillId="0" borderId="0"/>
    <xf numFmtId="0" fontId="1" fillId="0" borderId="0"/>
    <xf numFmtId="187" fontId="2" fillId="0" borderId="0"/>
    <xf numFmtId="0" fontId="1" fillId="0" borderId="0"/>
    <xf numFmtId="0" fontId="7"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0" fontId="1" fillId="0" borderId="0"/>
    <xf numFmtId="186" fontId="1" fillId="0" borderId="0"/>
    <xf numFmtId="0" fontId="1" fillId="0" borderId="0"/>
    <xf numFmtId="0" fontId="1" fillId="0" borderId="0"/>
    <xf numFmtId="0" fontId="147" fillId="0" borderId="0"/>
    <xf numFmtId="0" fontId="1" fillId="0" borderId="0"/>
    <xf numFmtId="0" fontId="1" fillId="0" borderId="0"/>
    <xf numFmtId="0" fontId="1" fillId="0" borderId="0"/>
    <xf numFmtId="0" fontId="2" fillId="0" borderId="0"/>
    <xf numFmtId="0" fontId="148" fillId="0" borderId="0"/>
    <xf numFmtId="0" fontId="2" fillId="0" borderId="0"/>
    <xf numFmtId="0" fontId="2" fillId="0" borderId="0"/>
    <xf numFmtId="0" fontId="1" fillId="0" borderId="0"/>
    <xf numFmtId="0" fontId="1" fillId="0" borderId="0"/>
    <xf numFmtId="0" fontId="10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187" fontId="1" fillId="0" borderId="0"/>
    <xf numFmtId="187" fontId="1" fillId="0" borderId="0"/>
    <xf numFmtId="187"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 fontId="149" fillId="0" borderId="0" applyFill="0" applyBorder="0" applyAlignment="0" applyProtection="0"/>
    <xf numFmtId="0" fontId="56" fillId="0" borderId="0"/>
    <xf numFmtId="186" fontId="2" fillId="0" borderId="0"/>
    <xf numFmtId="186" fontId="76" fillId="0" borderId="0"/>
    <xf numFmtId="0" fontId="2" fillId="0" borderId="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58" fillId="57" borderId="48" applyNumberFormat="0" applyFont="0" applyAlignment="0" applyProtection="0"/>
    <xf numFmtId="0" fontId="7" fillId="57" borderId="52" applyNumberFormat="0" applyFont="0" applyAlignment="0" applyProtection="0"/>
    <xf numFmtId="0" fontId="150" fillId="57" borderId="52" applyNumberFormat="0" applyFont="0" applyAlignment="0" applyProtection="0"/>
    <xf numFmtId="0" fontId="150" fillId="57" borderId="52" applyNumberFormat="0" applyFont="0" applyAlignment="0" applyProtection="0"/>
    <xf numFmtId="0" fontId="2" fillId="57" borderId="52" applyNumberFormat="0" applyFont="0" applyAlignment="0" applyProtection="0"/>
    <xf numFmtId="0" fontId="2" fillId="57" borderId="52" applyNumberFormat="0" applyFont="0" applyAlignment="0" applyProtection="0"/>
    <xf numFmtId="186" fontId="2" fillId="0" borderId="0"/>
    <xf numFmtId="3" fontId="19" fillId="0" borderId="0" applyFont="0" applyFill="0" applyBorder="0" applyProtection="0">
      <alignment horizontal="right"/>
    </xf>
    <xf numFmtId="186" fontId="151" fillId="2" borderId="0" applyNumberFormat="0" applyFont="0" applyBorder="0" applyAlignment="0"/>
    <xf numFmtId="186" fontId="83" fillId="58" borderId="0" applyNumberFormat="0" applyBorder="0"/>
    <xf numFmtId="186" fontId="83" fillId="58" borderId="0" applyNumberFormat="0" applyBorder="0"/>
    <xf numFmtId="186" fontId="83" fillId="58" borderId="0" applyNumberFormat="0" applyBorder="0"/>
    <xf numFmtId="186" fontId="83" fillId="58" borderId="0" applyNumberFormat="0" applyBorder="0"/>
    <xf numFmtId="186" fontId="83" fillId="58" borderId="0" applyNumberFormat="0" applyBorder="0"/>
    <xf numFmtId="186" fontId="143" fillId="58" borderId="0" applyNumberFormat="0" applyBorder="0"/>
    <xf numFmtId="186" fontId="143" fillId="58" borderId="0" applyNumberFormat="0" applyBorder="0"/>
    <xf numFmtId="186" fontId="143" fillId="58" borderId="0" applyNumberFormat="0" applyBorder="0"/>
    <xf numFmtId="186" fontId="143" fillId="58" borderId="0" applyNumberFormat="0" applyBorder="0"/>
    <xf numFmtId="186" fontId="143" fillId="58" borderId="0" applyNumberFormat="0" applyBorder="0"/>
    <xf numFmtId="186" fontId="66" fillId="13" borderId="0">
      <alignment horizontal="right"/>
    </xf>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1" fontId="153" fillId="0" borderId="0" applyProtection="0">
      <alignment horizontal="right" vertical="center"/>
    </xf>
    <xf numFmtId="49" fontId="154" fillId="0" borderId="26" applyFill="0" applyProtection="0">
      <alignment vertical="center"/>
    </xf>
    <xf numFmtId="270" fontId="63"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271" fontId="19"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72" fontId="2" fillId="0" borderId="0"/>
    <xf numFmtId="0" fontId="2" fillId="0" borderId="0">
      <protection locked="0"/>
    </xf>
    <xf numFmtId="0" fontId="2" fillId="0" borderId="0">
      <protection locked="0"/>
    </xf>
    <xf numFmtId="0" fontId="155" fillId="0" borderId="0">
      <protection locked="0"/>
    </xf>
    <xf numFmtId="0" fontId="155" fillId="0" borderId="0">
      <protection locked="0"/>
    </xf>
    <xf numFmtId="0" fontId="2" fillId="0" borderId="0">
      <protection locked="0"/>
    </xf>
    <xf numFmtId="0" fontId="2" fillId="0" borderId="0">
      <protection locked="0"/>
    </xf>
    <xf numFmtId="0" fontId="4" fillId="0" borderId="0">
      <protection locked="0"/>
    </xf>
    <xf numFmtId="0" fontId="4" fillId="0" borderId="0">
      <protection locked="0"/>
    </xf>
    <xf numFmtId="0" fontId="156" fillId="59" borderId="0" applyNumberFormat="0" applyFont="0" applyBorder="0" applyAlignment="0"/>
    <xf numFmtId="9" fontId="2" fillId="0" borderId="0" applyFont="0" applyFill="0" applyBorder="0" applyAlignment="0" applyProtection="0"/>
    <xf numFmtId="9" fontId="2" fillId="0" borderId="0" applyFont="0" applyFill="0" applyBorder="0" applyAlignment="0" applyProtection="0"/>
    <xf numFmtId="9" fontId="19" fillId="0" borderId="54" applyFill="0" applyBorder="0" applyProtection="0">
      <alignment horizontal="right"/>
    </xf>
    <xf numFmtId="9" fontId="19" fillId="0" borderId="54" applyFill="0" applyBorder="0" applyProtection="0">
      <alignment horizontal="right"/>
    </xf>
    <xf numFmtId="9" fontId="2" fillId="0" borderId="0" applyFont="0" applyFill="0" applyBorder="0" applyAlignment="0" applyProtection="0"/>
    <xf numFmtId="9" fontId="2" fillId="0" borderId="0" applyFont="0" applyFill="0" applyBorder="0" applyAlignment="0" applyProtection="0"/>
    <xf numFmtId="9" fontId="64" fillId="0" borderId="0" applyFont="0" applyFill="0" applyBorder="0" applyAlignment="0" applyProtection="0"/>
    <xf numFmtId="9" fontId="146"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64" fillId="0" borderId="0" applyFont="0" applyFill="0" applyBorder="0" applyAlignment="0" applyProtection="0"/>
    <xf numFmtId="9" fontId="2" fillId="0" borderId="0" applyFont="0" applyFill="0" applyBorder="0" applyAlignment="0" applyProtection="0"/>
    <xf numFmtId="9" fontId="147" fillId="0" borderId="0" applyFont="0" applyFill="0" applyBorder="0" applyAlignment="0" applyProtection="0"/>
    <xf numFmtId="9" fontId="7" fillId="0" borderId="0" applyFont="0" applyFill="0" applyBorder="0" applyAlignment="0" applyProtection="0"/>
    <xf numFmtId="186" fontId="2" fillId="57" borderId="52" applyNumberFormat="0" applyFont="0" applyAlignment="0" applyProtection="0"/>
    <xf numFmtId="0" fontId="156" fillId="60" borderId="0" applyNumberFormat="0" applyFont="0" applyBorder="0" applyAlignment="0"/>
    <xf numFmtId="165" fontId="56" fillId="0" borderId="0" applyFont="0" applyFill="0" applyBorder="0" applyAlignment="0" applyProtection="0"/>
    <xf numFmtId="186" fontId="157" fillId="0" borderId="32" applyNumberFormat="0" applyFill="0" applyAlignment="0" applyProtection="0"/>
    <xf numFmtId="186" fontId="36" fillId="61" borderId="0" applyNumberFormat="0" applyFont="0" applyBorder="0" applyAlignment="0">
      <protection locked="0"/>
    </xf>
    <xf numFmtId="0" fontId="132" fillId="0" borderId="49" applyBorder="0"/>
    <xf numFmtId="0" fontId="132" fillId="0" borderId="49" applyBorder="0"/>
    <xf numFmtId="0" fontId="132" fillId="0" borderId="49" applyBorder="0"/>
    <xf numFmtId="0" fontId="132" fillId="0" borderId="49" applyBorder="0"/>
    <xf numFmtId="0" fontId="132" fillId="0" borderId="49" applyBorder="0"/>
    <xf numFmtId="0" fontId="132" fillId="0" borderId="49" applyBorder="0"/>
    <xf numFmtId="0" fontId="132" fillId="0" borderId="49" applyBorder="0"/>
    <xf numFmtId="0" fontId="132" fillId="0" borderId="49" applyBorder="0"/>
    <xf numFmtId="0" fontId="132" fillId="0" borderId="49" applyBorder="0"/>
    <xf numFmtId="0" fontId="132" fillId="0" borderId="49" applyBorder="0"/>
    <xf numFmtId="0" fontId="158" fillId="0" borderId="19">
      <alignment horizontal="centerContinuous"/>
    </xf>
    <xf numFmtId="0" fontId="152" fillId="45" borderId="53" applyNumberFormat="0" applyAlignment="0" applyProtection="0"/>
    <xf numFmtId="0" fontId="152" fillId="45" borderId="53" applyNumberFormat="0" applyAlignment="0" applyProtection="0"/>
    <xf numFmtId="0" fontId="152" fillId="45" borderId="53" applyNumberFormat="0" applyAlignment="0" applyProtection="0"/>
    <xf numFmtId="0" fontId="159" fillId="0" borderId="55">
      <alignment vertical="center"/>
    </xf>
    <xf numFmtId="4" fontId="160" fillId="31" borderId="1" applyNumberFormat="0" applyProtection="0">
      <alignment vertical="center"/>
    </xf>
    <xf numFmtId="4" fontId="160" fillId="31" borderId="1" applyNumberFormat="0" applyProtection="0">
      <alignment vertical="center"/>
    </xf>
    <xf numFmtId="4" fontId="161" fillId="62" borderId="1" applyNumberFormat="0" applyProtection="0">
      <alignment vertical="center"/>
    </xf>
    <xf numFmtId="4" fontId="161" fillId="62" borderId="1" applyNumberFormat="0" applyProtection="0">
      <alignment vertical="center"/>
    </xf>
    <xf numFmtId="4" fontId="6" fillId="62" borderId="53" applyNumberFormat="0" applyProtection="0">
      <alignment horizontal="left" vertical="center" indent="1"/>
    </xf>
    <xf numFmtId="4" fontId="6" fillId="62" borderId="53" applyNumberFormat="0" applyProtection="0">
      <alignment horizontal="left" vertical="center" indent="1"/>
    </xf>
    <xf numFmtId="0" fontId="160" fillId="62" borderId="1" applyNumberFormat="0" applyProtection="0">
      <alignment horizontal="left" vertical="top" indent="1"/>
    </xf>
    <xf numFmtId="0" fontId="160" fillId="62" borderId="1" applyNumberFormat="0" applyProtection="0">
      <alignment horizontal="left" vertical="top" indent="1"/>
    </xf>
    <xf numFmtId="4" fontId="160" fillId="63" borderId="0" applyNumberFormat="0" applyProtection="0">
      <alignment horizontal="left" vertical="center" indent="1"/>
    </xf>
    <xf numFmtId="186" fontId="4" fillId="25" borderId="0" applyNumberFormat="0" applyProtection="0">
      <alignment horizontal="left" vertical="center" indent="1"/>
    </xf>
    <xf numFmtId="186" fontId="4" fillId="25" borderId="0" applyNumberFormat="0" applyProtection="0">
      <alignment horizontal="left" vertical="center" indent="1"/>
    </xf>
    <xf numFmtId="4" fontId="6" fillId="64" borderId="53" applyNumberFormat="0" applyProtection="0">
      <alignment horizontal="right" vertical="center"/>
    </xf>
    <xf numFmtId="4" fontId="6" fillId="64" borderId="53" applyNumberFormat="0" applyProtection="0">
      <alignment horizontal="right" vertical="center"/>
    </xf>
    <xf numFmtId="4" fontId="6" fillId="65" borderId="53" applyNumberFormat="0" applyProtection="0">
      <alignment horizontal="right" vertical="center"/>
    </xf>
    <xf numFmtId="4" fontId="6" fillId="65" borderId="53" applyNumberFormat="0" applyProtection="0">
      <alignment horizontal="right" vertical="center"/>
    </xf>
    <xf numFmtId="4" fontId="6" fillId="66" borderId="53" applyNumberFormat="0" applyProtection="0">
      <alignment horizontal="right" vertical="center"/>
    </xf>
    <xf numFmtId="4" fontId="6" fillId="66" borderId="53" applyNumberFormat="0" applyProtection="0">
      <alignment horizontal="right" vertical="center"/>
    </xf>
    <xf numFmtId="4" fontId="6" fillId="67" borderId="53" applyNumberFormat="0" applyProtection="0">
      <alignment horizontal="right" vertical="center"/>
    </xf>
    <xf numFmtId="4" fontId="6" fillId="67" borderId="53" applyNumberFormat="0" applyProtection="0">
      <alignment horizontal="right" vertical="center"/>
    </xf>
    <xf numFmtId="4" fontId="6" fillId="68" borderId="53" applyNumberFormat="0" applyProtection="0">
      <alignment horizontal="right" vertical="center"/>
    </xf>
    <xf numFmtId="4" fontId="6" fillId="68" borderId="53" applyNumberFormat="0" applyProtection="0">
      <alignment horizontal="right" vertical="center"/>
    </xf>
    <xf numFmtId="4" fontId="6" fillId="69" borderId="53" applyNumberFormat="0" applyProtection="0">
      <alignment horizontal="right" vertical="center"/>
    </xf>
    <xf numFmtId="4" fontId="6" fillId="69" borderId="53" applyNumberFormat="0" applyProtection="0">
      <alignment horizontal="right" vertical="center"/>
    </xf>
    <xf numFmtId="4" fontId="6" fillId="70" borderId="53" applyNumberFormat="0" applyProtection="0">
      <alignment horizontal="right" vertical="center"/>
    </xf>
    <xf numFmtId="4" fontId="6" fillId="70" borderId="53" applyNumberFormat="0" applyProtection="0">
      <alignment horizontal="right" vertical="center"/>
    </xf>
    <xf numFmtId="4" fontId="6" fillId="71" borderId="53" applyNumberFormat="0" applyProtection="0">
      <alignment horizontal="right" vertical="center"/>
    </xf>
    <xf numFmtId="4" fontId="6" fillId="71" borderId="53" applyNumberFormat="0" applyProtection="0">
      <alignment horizontal="right" vertical="center"/>
    </xf>
    <xf numFmtId="4" fontId="6" fillId="72" borderId="53" applyNumberFormat="0" applyProtection="0">
      <alignment horizontal="right" vertical="center"/>
    </xf>
    <xf numFmtId="4" fontId="6" fillId="72" borderId="53" applyNumberFormat="0" applyProtection="0">
      <alignment horizontal="right" vertical="center"/>
    </xf>
    <xf numFmtId="4" fontId="160" fillId="73" borderId="0" applyNumberFormat="0" applyProtection="0">
      <alignment horizontal="left" vertical="center" indent="1"/>
    </xf>
    <xf numFmtId="4" fontId="160" fillId="73" borderId="0" applyNumberFormat="0" applyProtection="0">
      <alignment horizontal="left" vertical="center" indent="1"/>
    </xf>
    <xf numFmtId="4" fontId="6" fillId="4" borderId="0" applyNumberFormat="0" applyProtection="0">
      <alignment horizontal="left" vertical="center" indent="1"/>
    </xf>
    <xf numFmtId="4" fontId="162" fillId="74" borderId="0" applyNumberFormat="0" applyProtection="0">
      <alignment horizontal="left" vertical="center" indent="1"/>
    </xf>
    <xf numFmtId="4" fontId="162" fillId="74" borderId="0" applyNumberFormat="0" applyProtection="0">
      <alignment horizontal="left" vertical="center" indent="1"/>
    </xf>
    <xf numFmtId="4" fontId="162" fillId="74" borderId="0" applyNumberFormat="0" applyProtection="0">
      <alignment horizontal="left" vertical="center" indent="1"/>
    </xf>
    <xf numFmtId="4" fontId="162" fillId="74" borderId="0" applyNumberFormat="0" applyProtection="0">
      <alignment horizontal="left" vertical="center" indent="1"/>
    </xf>
    <xf numFmtId="4" fontId="162" fillId="74" borderId="0"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4" fontId="160" fillId="45" borderId="0" applyNumberFormat="0" applyProtection="0">
      <alignment horizontal="left" vertical="center" indent="1"/>
    </xf>
    <xf numFmtId="4" fontId="160" fillId="45" borderId="0" applyNumberFormat="0" applyProtection="0">
      <alignment horizontal="left" vertical="center" indent="1"/>
    </xf>
    <xf numFmtId="4" fontId="160" fillId="45" borderId="0" applyNumberFormat="0" applyProtection="0">
      <alignment horizontal="left" vertical="center" indent="1"/>
    </xf>
    <xf numFmtId="4" fontId="160" fillId="45" borderId="0" applyNumberFormat="0" applyProtection="0">
      <alignment horizontal="left" vertical="center" indent="1"/>
    </xf>
    <xf numFmtId="4" fontId="160" fillId="45" borderId="0" applyNumberFormat="0" applyProtection="0">
      <alignment horizontal="left" vertical="center" indent="1"/>
    </xf>
    <xf numFmtId="4" fontId="6" fillId="25" borderId="0" applyNumberFormat="0" applyProtection="0">
      <alignment horizontal="left" vertical="center" indent="1"/>
    </xf>
    <xf numFmtId="4" fontId="6" fillId="25" borderId="0" applyNumberFormat="0" applyProtection="0">
      <alignment horizontal="left" vertical="center" indent="1"/>
    </xf>
    <xf numFmtId="4" fontId="6" fillId="25" borderId="0" applyNumberFormat="0" applyProtection="0">
      <alignment horizontal="left" vertical="center" indent="1"/>
    </xf>
    <xf numFmtId="4" fontId="6" fillId="25" borderId="0" applyNumberFormat="0" applyProtection="0">
      <alignment horizontal="left" vertical="center" indent="1"/>
    </xf>
    <xf numFmtId="4" fontId="6" fillId="25" borderId="0" applyNumberFormat="0" applyProtection="0">
      <alignment horizontal="left" vertical="center" indent="1"/>
    </xf>
    <xf numFmtId="4" fontId="6" fillId="76" borderId="0" applyNumberFormat="0" applyProtection="0">
      <alignment horizontal="left" vertical="center" indent="1"/>
    </xf>
    <xf numFmtId="0" fontId="2" fillId="74" borderId="1" applyNumberFormat="0" applyProtection="0">
      <alignment horizontal="left" vertical="center" indent="1"/>
    </xf>
    <xf numFmtId="0" fontId="2" fillId="74" borderId="1" applyNumberFormat="0" applyProtection="0">
      <alignment horizontal="left" vertical="center" indent="1"/>
    </xf>
    <xf numFmtId="0" fontId="2" fillId="74" borderId="1" applyNumberFormat="0" applyProtection="0">
      <alignment horizontal="left" vertical="center" indent="1"/>
    </xf>
    <xf numFmtId="0" fontId="2" fillId="74" borderId="1" applyNumberFormat="0" applyProtection="0">
      <alignment horizontal="left" vertical="center" indent="1"/>
    </xf>
    <xf numFmtId="0" fontId="2" fillId="74" borderId="1" applyNumberFormat="0" applyProtection="0">
      <alignment horizontal="left" vertical="center" indent="1"/>
    </xf>
    <xf numFmtId="0" fontId="2" fillId="74" borderId="1" applyNumberFormat="0" applyProtection="0">
      <alignment horizontal="left" vertical="center" indent="1"/>
    </xf>
    <xf numFmtId="0" fontId="2" fillId="74" borderId="1" applyNumberFormat="0" applyProtection="0">
      <alignment horizontal="left" vertical="center" indent="1"/>
    </xf>
    <xf numFmtId="0" fontId="2" fillId="74" borderId="1" applyNumberFormat="0" applyProtection="0">
      <alignment horizontal="left" vertical="center" indent="1"/>
    </xf>
    <xf numFmtId="0" fontId="2" fillId="74" borderId="1" applyNumberFormat="0" applyProtection="0">
      <alignment horizontal="left" vertical="center" indent="1"/>
    </xf>
    <xf numFmtId="0" fontId="2" fillId="74" borderId="1" applyNumberFormat="0" applyProtection="0">
      <alignment horizontal="left" vertical="center" indent="1"/>
    </xf>
    <xf numFmtId="0" fontId="2" fillId="74" borderId="1" applyNumberFormat="0" applyProtection="0">
      <alignment horizontal="left" vertical="center" indent="1"/>
    </xf>
    <xf numFmtId="0" fontId="2" fillId="74" borderId="1" applyNumberFormat="0" applyProtection="0">
      <alignment horizontal="left" vertical="top" indent="1"/>
    </xf>
    <xf numFmtId="0" fontId="2" fillId="74" borderId="1" applyNumberFormat="0" applyProtection="0">
      <alignment horizontal="left" vertical="top" indent="1"/>
    </xf>
    <xf numFmtId="0" fontId="2" fillId="74" borderId="1" applyNumberFormat="0" applyProtection="0">
      <alignment horizontal="left" vertical="top" indent="1"/>
    </xf>
    <xf numFmtId="0" fontId="2" fillId="74" borderId="1" applyNumberFormat="0" applyProtection="0">
      <alignment horizontal="left" vertical="top" indent="1"/>
    </xf>
    <xf numFmtId="0" fontId="2" fillId="74" borderId="1" applyNumberFormat="0" applyProtection="0">
      <alignment horizontal="left" vertical="top" indent="1"/>
    </xf>
    <xf numFmtId="0" fontId="2" fillId="74" borderId="1" applyNumberFormat="0" applyProtection="0">
      <alignment horizontal="left" vertical="top" indent="1"/>
    </xf>
    <xf numFmtId="0" fontId="2" fillId="74" borderId="1" applyNumberFormat="0" applyProtection="0">
      <alignment horizontal="left" vertical="top" indent="1"/>
    </xf>
    <xf numFmtId="0" fontId="2" fillId="74" borderId="1" applyNumberFormat="0" applyProtection="0">
      <alignment horizontal="left" vertical="top" indent="1"/>
    </xf>
    <xf numFmtId="0" fontId="2" fillId="74" borderId="1" applyNumberFormat="0" applyProtection="0">
      <alignment horizontal="left" vertical="top" indent="1"/>
    </xf>
    <xf numFmtId="0" fontId="2" fillId="74" borderId="1" applyNumberFormat="0" applyProtection="0">
      <alignment horizontal="left" vertical="top" indent="1"/>
    </xf>
    <xf numFmtId="0" fontId="2" fillId="4" borderId="48" applyNumberFormat="0" applyProtection="0">
      <alignment horizontal="left" vertical="top" indent="1"/>
    </xf>
    <xf numFmtId="0" fontId="2" fillId="76" borderId="1" applyNumberFormat="0" applyProtection="0">
      <alignment horizontal="left" vertical="center" indent="1"/>
    </xf>
    <xf numFmtId="0" fontId="2" fillId="76" borderId="1" applyNumberFormat="0" applyProtection="0">
      <alignment horizontal="left" vertical="center" indent="1"/>
    </xf>
    <xf numFmtId="0" fontId="2" fillId="76" borderId="1" applyNumberFormat="0" applyProtection="0">
      <alignment horizontal="left" vertical="center" indent="1"/>
    </xf>
    <xf numFmtId="0" fontId="2" fillId="76" borderId="1" applyNumberFormat="0" applyProtection="0">
      <alignment horizontal="left" vertical="center" indent="1"/>
    </xf>
    <xf numFmtId="0" fontId="2" fillId="76" borderId="1" applyNumberFormat="0" applyProtection="0">
      <alignment horizontal="left" vertical="center" indent="1"/>
    </xf>
    <xf numFmtId="0" fontId="2" fillId="76" borderId="1" applyNumberFormat="0" applyProtection="0">
      <alignment horizontal="left" vertical="center" indent="1"/>
    </xf>
    <xf numFmtId="0" fontId="2" fillId="76" borderId="1" applyNumberFormat="0" applyProtection="0">
      <alignment horizontal="left" vertical="center" indent="1"/>
    </xf>
    <xf numFmtId="0" fontId="2" fillId="76" borderId="1" applyNumberFormat="0" applyProtection="0">
      <alignment horizontal="left" vertical="center" indent="1"/>
    </xf>
    <xf numFmtId="0" fontId="2" fillId="76" borderId="1" applyNumberFormat="0" applyProtection="0">
      <alignment horizontal="left" vertical="center" indent="1"/>
    </xf>
    <xf numFmtId="0" fontId="2" fillId="76" borderId="1" applyNumberFormat="0" applyProtection="0">
      <alignment horizontal="left" vertical="center" indent="1"/>
    </xf>
    <xf numFmtId="0" fontId="2" fillId="76" borderId="1" applyNumberFormat="0" applyProtection="0">
      <alignment horizontal="left" vertical="center" indent="1"/>
    </xf>
    <xf numFmtId="0" fontId="2" fillId="76" borderId="1" applyNumberFormat="0" applyProtection="0">
      <alignment horizontal="left" vertical="top" indent="1"/>
    </xf>
    <xf numFmtId="0" fontId="2" fillId="76" borderId="1" applyNumberFormat="0" applyProtection="0">
      <alignment horizontal="left" vertical="top" indent="1"/>
    </xf>
    <xf numFmtId="0" fontId="2" fillId="76" borderId="1" applyNumberFormat="0" applyProtection="0">
      <alignment horizontal="left" vertical="top" indent="1"/>
    </xf>
    <xf numFmtId="0" fontId="2" fillId="76" borderId="1" applyNumberFormat="0" applyProtection="0">
      <alignment horizontal="left" vertical="top" indent="1"/>
    </xf>
    <xf numFmtId="0" fontId="2" fillId="76" borderId="1" applyNumberFormat="0" applyProtection="0">
      <alignment horizontal="left" vertical="top" indent="1"/>
    </xf>
    <xf numFmtId="0" fontId="2" fillId="76" borderId="1" applyNumberFormat="0" applyProtection="0">
      <alignment horizontal="left" vertical="top" indent="1"/>
    </xf>
    <xf numFmtId="0" fontId="2" fillId="76" borderId="1" applyNumberFormat="0" applyProtection="0">
      <alignment horizontal="left" vertical="top" indent="1"/>
    </xf>
    <xf numFmtId="0" fontId="2" fillId="76" borderId="1" applyNumberFormat="0" applyProtection="0">
      <alignment horizontal="left" vertical="top" indent="1"/>
    </xf>
    <xf numFmtId="0" fontId="2" fillId="76" borderId="1" applyNumberFormat="0" applyProtection="0">
      <alignment horizontal="left" vertical="top" indent="1"/>
    </xf>
    <xf numFmtId="0" fontId="2" fillId="76" borderId="1" applyNumberFormat="0" applyProtection="0">
      <alignment horizontal="left" vertical="top" indent="1"/>
    </xf>
    <xf numFmtId="0" fontId="2" fillId="25" borderId="48" applyNumberFormat="0" applyProtection="0">
      <alignment horizontal="left" vertical="top" indent="1"/>
    </xf>
    <xf numFmtId="0" fontId="2" fillId="44" borderId="1" applyNumberFormat="0" applyProtection="0">
      <alignment horizontal="left" vertical="center" indent="1"/>
    </xf>
    <xf numFmtId="0" fontId="2" fillId="44" borderId="1" applyNumberFormat="0" applyProtection="0">
      <alignment horizontal="left" vertical="center" indent="1"/>
    </xf>
    <xf numFmtId="0" fontId="2" fillId="44" borderId="1" applyNumberFormat="0" applyProtection="0">
      <alignment horizontal="left" vertical="center" indent="1"/>
    </xf>
    <xf numFmtId="0" fontId="2" fillId="44" borderId="1" applyNumberFormat="0" applyProtection="0">
      <alignment horizontal="left" vertical="center" indent="1"/>
    </xf>
    <xf numFmtId="0" fontId="2" fillId="44" borderId="1" applyNumberFormat="0" applyProtection="0">
      <alignment horizontal="left" vertical="center" indent="1"/>
    </xf>
    <xf numFmtId="0" fontId="2" fillId="44" borderId="1" applyNumberFormat="0" applyProtection="0">
      <alignment horizontal="left" vertical="center" indent="1"/>
    </xf>
    <xf numFmtId="0" fontId="2" fillId="44" borderId="1" applyNumberFormat="0" applyProtection="0">
      <alignment horizontal="left" vertical="center" indent="1"/>
    </xf>
    <xf numFmtId="0" fontId="2" fillId="44" borderId="1" applyNumberFormat="0" applyProtection="0">
      <alignment horizontal="left" vertical="center" indent="1"/>
    </xf>
    <xf numFmtId="0" fontId="2" fillId="44" borderId="1" applyNumberFormat="0" applyProtection="0">
      <alignment horizontal="left" vertical="center" indent="1"/>
    </xf>
    <xf numFmtId="0" fontId="2" fillId="44" borderId="1" applyNumberFormat="0" applyProtection="0">
      <alignment horizontal="left" vertical="center" indent="1"/>
    </xf>
    <xf numFmtId="0" fontId="2" fillId="44" borderId="1" applyNumberFormat="0" applyProtection="0">
      <alignment horizontal="left" vertical="center" indent="1"/>
    </xf>
    <xf numFmtId="0" fontId="2" fillId="12" borderId="53" applyNumberFormat="0" applyProtection="0">
      <alignment horizontal="left" vertical="center" indent="1"/>
    </xf>
    <xf numFmtId="0" fontId="2" fillId="12" borderId="53" applyNumberFormat="0" applyProtection="0">
      <alignment horizontal="left" vertical="center" indent="1"/>
    </xf>
    <xf numFmtId="0" fontId="2" fillId="12" borderId="53" applyNumberFormat="0" applyProtection="0">
      <alignment horizontal="left" vertical="center" indent="1"/>
    </xf>
    <xf numFmtId="0" fontId="2" fillId="12" borderId="53" applyNumberFormat="0" applyProtection="0">
      <alignment horizontal="left" vertical="center" indent="1"/>
    </xf>
    <xf numFmtId="0" fontId="2" fillId="12" borderId="53" applyNumberFormat="0" applyProtection="0">
      <alignment horizontal="left" vertical="center" indent="1"/>
    </xf>
    <xf numFmtId="0" fontId="2" fillId="12" borderId="53" applyNumberFormat="0" applyProtection="0">
      <alignment horizontal="left" vertical="center" indent="1"/>
    </xf>
    <xf numFmtId="0" fontId="2" fillId="12" borderId="53" applyNumberFormat="0" applyProtection="0">
      <alignment horizontal="left" vertical="center" indent="1"/>
    </xf>
    <xf numFmtId="0" fontId="2" fillId="12" borderId="53" applyNumberFormat="0" applyProtection="0">
      <alignment horizontal="left" vertical="center" indent="1"/>
    </xf>
    <xf numFmtId="0" fontId="2" fillId="12" borderId="53" applyNumberFormat="0" applyProtection="0">
      <alignment horizontal="left" vertical="center" indent="1"/>
    </xf>
    <xf numFmtId="0" fontId="2" fillId="12" borderId="53" applyNumberFormat="0" applyProtection="0">
      <alignment horizontal="left" vertical="center" indent="1"/>
    </xf>
    <xf numFmtId="0" fontId="2" fillId="4" borderId="48" applyNumberFormat="0" applyProtection="0">
      <alignment horizontal="left" vertical="top" indent="1"/>
    </xf>
    <xf numFmtId="0" fontId="2" fillId="2" borderId="1" applyNumberFormat="0" applyProtection="0">
      <alignment horizontal="left" vertical="center" indent="1"/>
    </xf>
    <xf numFmtId="0" fontId="2" fillId="2" borderId="1" applyNumberFormat="0" applyProtection="0">
      <alignment horizontal="left" vertical="center" indent="1"/>
    </xf>
    <xf numFmtId="0" fontId="2" fillId="2" borderId="1" applyNumberFormat="0" applyProtection="0">
      <alignment horizontal="left" vertical="center" indent="1"/>
    </xf>
    <xf numFmtId="0" fontId="2" fillId="2" borderId="1" applyNumberFormat="0" applyProtection="0">
      <alignment horizontal="left" vertical="center" indent="1"/>
    </xf>
    <xf numFmtId="0" fontId="2" fillId="2" borderId="1" applyNumberFormat="0" applyProtection="0">
      <alignment horizontal="left" vertical="center" indent="1"/>
    </xf>
    <xf numFmtId="0" fontId="2" fillId="2" borderId="1" applyNumberFormat="0" applyProtection="0">
      <alignment horizontal="left" vertical="center" indent="1"/>
    </xf>
    <xf numFmtId="0" fontId="2" fillId="2" borderId="1" applyNumberFormat="0" applyProtection="0">
      <alignment horizontal="left" vertical="center" indent="1"/>
    </xf>
    <xf numFmtId="0" fontId="2" fillId="2" borderId="1" applyNumberFormat="0" applyProtection="0">
      <alignment horizontal="left" vertical="center" indent="1"/>
    </xf>
    <xf numFmtId="0" fontId="2" fillId="2" borderId="1" applyNumberFormat="0" applyProtection="0">
      <alignment horizontal="left" vertical="center" indent="1"/>
    </xf>
    <xf numFmtId="0" fontId="2" fillId="2" borderId="1"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2" borderId="1" applyNumberFormat="0" applyProtection="0">
      <alignment horizontal="left" vertical="top" indent="1"/>
    </xf>
    <xf numFmtId="4" fontId="6" fillId="13" borderId="53" applyNumberFormat="0" applyProtection="0">
      <alignment vertical="center"/>
    </xf>
    <xf numFmtId="4" fontId="6" fillId="13" borderId="53" applyNumberFormat="0" applyProtection="0">
      <alignment vertical="center"/>
    </xf>
    <xf numFmtId="4" fontId="163" fillId="13" borderId="53" applyNumberFormat="0" applyProtection="0">
      <alignment vertical="center"/>
    </xf>
    <xf numFmtId="4" fontId="163" fillId="13" borderId="53" applyNumberFormat="0" applyProtection="0">
      <alignment vertical="center"/>
    </xf>
    <xf numFmtId="4" fontId="6" fillId="13" borderId="1" applyNumberFormat="0" applyProtection="0">
      <alignment horizontal="left" vertical="center" indent="1"/>
    </xf>
    <xf numFmtId="4" fontId="6" fillId="13" borderId="1" applyNumberFormat="0" applyProtection="0">
      <alignment horizontal="left" vertical="center" indent="1"/>
    </xf>
    <xf numFmtId="4" fontId="6" fillId="13" borderId="53" applyNumberFormat="0" applyProtection="0">
      <alignment horizontal="left" vertical="center" indent="1"/>
    </xf>
    <xf numFmtId="4" fontId="6" fillId="13" borderId="53" applyNumberFormat="0" applyProtection="0">
      <alignment horizontal="left" vertical="center" indent="1"/>
    </xf>
    <xf numFmtId="4" fontId="6" fillId="4" borderId="1" applyNumberFormat="0" applyProtection="0">
      <alignment horizontal="right" vertical="center"/>
    </xf>
    <xf numFmtId="4" fontId="164" fillId="0" borderId="56" applyNumberFormat="0" applyProtection="0">
      <alignment horizontal="right" vertical="center"/>
    </xf>
    <xf numFmtId="4" fontId="6" fillId="4" borderId="53" applyNumberFormat="0" applyProtection="0">
      <alignment horizontal="right" vertical="center"/>
    </xf>
    <xf numFmtId="4" fontId="163" fillId="77" borderId="53" applyNumberFormat="0" applyProtection="0">
      <alignment horizontal="right" vertical="center"/>
    </xf>
    <xf numFmtId="4" fontId="163" fillId="77" borderId="53" applyNumberFormat="0" applyProtection="0">
      <alignment horizontal="right" vertical="center"/>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0" fontId="2" fillId="75" borderId="53" applyNumberFormat="0" applyProtection="0">
      <alignment horizontal="left" vertical="center" indent="1"/>
    </xf>
    <xf numFmtId="4" fontId="164" fillId="78" borderId="57" applyNumberFormat="0" applyProtection="0">
      <alignment horizontal="left" vertical="center" indent="1"/>
    </xf>
    <xf numFmtId="0" fontId="6" fillId="76" borderId="1" applyNumberFormat="0" applyProtection="0">
      <alignment horizontal="left" vertical="top" indent="1"/>
    </xf>
    <xf numFmtId="0" fontId="6" fillId="76" borderId="1" applyNumberFormat="0" applyProtection="0">
      <alignment horizontal="left" vertical="top" indent="1"/>
    </xf>
    <xf numFmtId="186" fontId="2" fillId="79" borderId="53" applyNumberFormat="0" applyProtection="0">
      <alignment horizontal="left" vertical="center" indent="1"/>
    </xf>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4" fontId="166" fillId="4" borderId="53" applyNumberFormat="0" applyProtection="0">
      <alignment horizontal="right" vertical="center"/>
    </xf>
    <xf numFmtId="4" fontId="166" fillId="4" borderId="53" applyNumberFormat="0" applyProtection="0">
      <alignment horizontal="right" vertical="center"/>
    </xf>
    <xf numFmtId="273" fontId="63" fillId="0" borderId="0" applyFont="0" applyFill="0" applyBorder="0" applyAlignment="0" applyProtection="0"/>
    <xf numFmtId="186" fontId="167" fillId="80" borderId="0"/>
    <xf numFmtId="49" fontId="168" fillId="80" borderId="0"/>
    <xf numFmtId="49" fontId="169" fillId="80" borderId="58"/>
    <xf numFmtId="49" fontId="169" fillId="80" borderId="0"/>
    <xf numFmtId="186" fontId="167" fillId="81" borderId="58">
      <protection locked="0"/>
    </xf>
    <xf numFmtId="186" fontId="167" fillId="80" borderId="0"/>
    <xf numFmtId="186" fontId="170" fillId="82" borderId="0"/>
    <xf numFmtId="186" fontId="170" fillId="72" borderId="0"/>
    <xf numFmtId="186" fontId="170" fillId="67" borderId="0"/>
    <xf numFmtId="38" fontId="83" fillId="0" borderId="0" applyFont="0" applyFill="0" applyBorder="0" applyAlignment="0" applyProtection="0"/>
    <xf numFmtId="181" fontId="90" fillId="0" borderId="0">
      <protection locked="0"/>
    </xf>
    <xf numFmtId="168" fontId="171" fillId="0" borderId="0" applyFont="0" applyFill="0" applyBorder="0" applyAlignment="0" applyProtection="0"/>
    <xf numFmtId="170" fontId="2" fillId="0" borderId="0" applyFont="0" applyFill="0" applyBorder="0" applyAlignment="0" applyProtection="0"/>
    <xf numFmtId="170" fontId="171" fillId="0" borderId="0" applyFont="0" applyFill="0" applyBorder="0" applyAlignment="0" applyProtection="0"/>
    <xf numFmtId="186" fontId="172" fillId="0" borderId="0" applyNumberFormat="0" applyFill="0" applyBorder="0" applyAlignment="0" applyProtection="0"/>
    <xf numFmtId="1" fontId="2" fillId="0" borderId="0"/>
    <xf numFmtId="274" fontId="2" fillId="0" borderId="0" applyFill="0" applyBorder="0"/>
    <xf numFmtId="275" fontId="63" fillId="0" borderId="0" applyFont="0"/>
    <xf numFmtId="168" fontId="14" fillId="0" borderId="0"/>
    <xf numFmtId="186" fontId="36" fillId="0" borderId="0"/>
    <xf numFmtId="276" fontId="89" fillId="0" borderId="0"/>
    <xf numFmtId="277" fontId="63" fillId="0" borderId="0"/>
    <xf numFmtId="186" fontId="173" fillId="17" borderId="0" applyNumberFormat="0" applyBorder="0" applyAlignment="0" applyProtection="0"/>
    <xf numFmtId="0" fontId="104" fillId="0" borderId="19"/>
    <xf numFmtId="186" fontId="2" fillId="0" borderId="0"/>
    <xf numFmtId="186" fontId="2" fillId="0" borderId="0"/>
    <xf numFmtId="238" fontId="63" fillId="0" borderId="0" applyFont="0" applyFill="0" applyBorder="0" applyAlignment="0" applyProtection="0"/>
    <xf numFmtId="186" fontId="63" fillId="0" borderId="0" applyFont="0" applyFill="0" applyBorder="0" applyAlignment="0" applyProtection="0"/>
    <xf numFmtId="0" fontId="2" fillId="0" borderId="0"/>
    <xf numFmtId="0" fontId="23" fillId="0" borderId="0"/>
    <xf numFmtId="0" fontId="2" fillId="0" borderId="0"/>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19"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0" fontId="2" fillId="0" borderId="0">
      <alignment vertical="top"/>
    </xf>
    <xf numFmtId="0" fontId="2" fillId="0" borderId="0">
      <alignment vertical="top"/>
    </xf>
    <xf numFmtId="186" fontId="20" fillId="0" borderId="0">
      <alignment vertical="top"/>
    </xf>
    <xf numFmtId="186" fontId="2" fillId="0" borderId="0">
      <alignment vertical="top"/>
    </xf>
    <xf numFmtId="186" fontId="2" fillId="0" borderId="0">
      <alignment vertical="top"/>
    </xf>
    <xf numFmtId="186"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2" fillId="0" borderId="0">
      <alignment vertical="top"/>
    </xf>
    <xf numFmtId="0" fontId="2" fillId="0" borderId="0">
      <alignment vertical="top"/>
    </xf>
    <xf numFmtId="0" fontId="2" fillId="0" borderId="0">
      <alignment vertical="top"/>
    </xf>
    <xf numFmtId="186" fontId="4" fillId="0" borderId="0"/>
    <xf numFmtId="0" fontId="174" fillId="0" borderId="0"/>
    <xf numFmtId="269" fontId="36" fillId="54" borderId="0" applyNumberFormat="0" applyFont="0" applyBorder="0" applyAlignment="0">
      <protection hidden="1"/>
    </xf>
    <xf numFmtId="0" fontId="2" fillId="0" borderId="0"/>
    <xf numFmtId="0" fontId="2" fillId="0" borderId="0" applyNumberFormat="0" applyFill="0" applyBorder="0" applyAlignment="0" applyProtection="0"/>
    <xf numFmtId="0" fontId="2" fillId="0" borderId="0"/>
    <xf numFmtId="0" fontId="2" fillId="0" borderId="0"/>
    <xf numFmtId="187" fontId="2" fillId="0" borderId="0"/>
    <xf numFmtId="0" fontId="2" fillId="0" borderId="0"/>
    <xf numFmtId="0" fontId="2" fillId="0" borderId="0"/>
    <xf numFmtId="0" fontId="2" fillId="0" borderId="0" applyNumberFormat="0" applyFill="0" applyBorder="0" applyAlignment="0" applyProtection="0"/>
    <xf numFmtId="186" fontId="175" fillId="0" borderId="0" applyNumberFormat="0" applyFill="0" applyBorder="0" applyProtection="0">
      <alignment horizontal="center"/>
    </xf>
    <xf numFmtId="186" fontId="175" fillId="0" borderId="0" applyNumberFormat="0" applyFill="0" applyBorder="0" applyProtection="0">
      <alignment horizontal="center"/>
    </xf>
    <xf numFmtId="186" fontId="175" fillId="0" borderId="0" applyNumberFormat="0" applyFill="0" applyBorder="0" applyProtection="0">
      <alignment horizontal="center"/>
    </xf>
    <xf numFmtId="186" fontId="175" fillId="0" borderId="0" applyNumberFormat="0" applyFill="0" applyBorder="0" applyProtection="0">
      <alignment horizontal="center"/>
    </xf>
    <xf numFmtId="186" fontId="175" fillId="0" borderId="0" applyNumberFormat="0" applyFill="0" applyBorder="0" applyProtection="0">
      <alignment horizontal="center"/>
    </xf>
    <xf numFmtId="186" fontId="176" fillId="0" borderId="0" applyNumberFormat="0" applyFill="0" applyBorder="0" applyProtection="0">
      <alignment horizontal="center"/>
    </xf>
    <xf numFmtId="186" fontId="176" fillId="0" borderId="0" applyNumberFormat="0" applyFill="0" applyBorder="0" applyProtection="0">
      <alignment horizontal="center"/>
    </xf>
    <xf numFmtId="186" fontId="176" fillId="0" borderId="0" applyNumberFormat="0" applyFill="0" applyBorder="0" applyProtection="0">
      <alignment horizontal="center"/>
    </xf>
    <xf numFmtId="186" fontId="176" fillId="0" borderId="0" applyNumberFormat="0" applyFill="0" applyBorder="0" applyProtection="0">
      <alignment horizontal="center"/>
    </xf>
    <xf numFmtId="186" fontId="176" fillId="0" borderId="0" applyNumberFormat="0" applyFill="0" applyBorder="0" applyProtection="0">
      <alignment horizontal="center"/>
    </xf>
    <xf numFmtId="186" fontId="2" fillId="0" borderId="0" applyNumberFormat="0" applyFill="0" applyBorder="0" applyProtection="0">
      <alignment horizontal="right"/>
    </xf>
    <xf numFmtId="186" fontId="2" fillId="0" borderId="0" applyNumberFormat="0" applyFill="0" applyBorder="0" applyProtection="0">
      <alignment horizontal="right"/>
    </xf>
    <xf numFmtId="186" fontId="2" fillId="0" borderId="0" applyNumberFormat="0" applyFill="0" applyBorder="0" applyProtection="0">
      <alignment horizontal="right"/>
    </xf>
    <xf numFmtId="186" fontId="2" fillId="0" borderId="0" applyNumberFormat="0" applyFill="0" applyBorder="0" applyProtection="0">
      <alignment horizontal="right"/>
    </xf>
    <xf numFmtId="186" fontId="2" fillId="0" borderId="0" applyNumberFormat="0" applyFill="0" applyBorder="0" applyProtection="0">
      <alignment horizontal="right"/>
    </xf>
    <xf numFmtId="278" fontId="2" fillId="0" borderId="0" applyFill="0" applyBorder="0" applyAlignment="0" applyProtection="0">
      <alignment wrapText="1"/>
    </xf>
    <xf numFmtId="0" fontId="177" fillId="81" borderId="0" applyNumberFormat="0" applyProtection="0">
      <alignment horizontal="center" vertical="center"/>
    </xf>
    <xf numFmtId="0" fontId="178" fillId="81" borderId="0" applyNumberFormat="0" applyProtection="0">
      <alignment horizontal="center" vertical="center"/>
    </xf>
    <xf numFmtId="0" fontId="177" fillId="81" borderId="0" applyNumberFormat="0" applyProtection="0">
      <alignment horizontal="center" vertical="center"/>
    </xf>
    <xf numFmtId="4" fontId="179" fillId="81" borderId="0" applyProtection="0">
      <alignment horizontal="center" vertical="center"/>
    </xf>
    <xf numFmtId="0" fontId="180" fillId="83" borderId="0" applyNumberFormat="0" applyProtection="0">
      <alignment horizontal="center" vertical="center"/>
    </xf>
    <xf numFmtId="0" fontId="181" fillId="81" borderId="0" applyNumberFormat="0" applyProtection="0">
      <alignment horizontal="center" vertical="center"/>
    </xf>
    <xf numFmtId="0" fontId="113" fillId="84" borderId="0" applyNumberFormat="0" applyProtection="0">
      <alignment horizontal="center" vertical="center"/>
    </xf>
    <xf numFmtId="0" fontId="64" fillId="0" borderId="0"/>
    <xf numFmtId="0" fontId="64" fillId="0" borderId="0"/>
    <xf numFmtId="0" fontId="64" fillId="0" borderId="0"/>
    <xf numFmtId="0" fontId="64" fillId="0" borderId="0"/>
    <xf numFmtId="279" fontId="182" fillId="0" borderId="0">
      <alignment horizontal="left"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186" fontId="183" fillId="2" borderId="59" applyNumberFormat="0" applyFont="0">
      <alignment horizontal="center" vertical="center"/>
    </xf>
    <xf numFmtId="0" fontId="184" fillId="0" borderId="0" applyFill="0" applyBorder="0" applyAlignment="0" applyProtection="0">
      <protection locked="0"/>
    </xf>
    <xf numFmtId="0" fontId="185" fillId="0" borderId="0" applyBorder="0" applyAlignment="0" applyProtection="0">
      <protection locked="0"/>
    </xf>
    <xf numFmtId="0" fontId="186" fillId="0" borderId="0" applyBorder="0" applyProtection="0">
      <alignment vertical="center"/>
    </xf>
    <xf numFmtId="0" fontId="186" fillId="0" borderId="0" applyBorder="0" applyProtection="0">
      <alignment vertical="center"/>
    </xf>
    <xf numFmtId="0" fontId="186" fillId="0" borderId="26" applyBorder="0" applyProtection="0">
      <alignment horizontal="right" vertical="center"/>
    </xf>
    <xf numFmtId="0" fontId="186" fillId="0" borderId="26" applyBorder="0" applyProtection="0">
      <alignment horizontal="right" vertical="center"/>
    </xf>
    <xf numFmtId="0" fontId="187" fillId="85" borderId="0" applyBorder="0" applyProtection="0">
      <alignment horizontal="centerContinuous" vertical="center"/>
    </xf>
    <xf numFmtId="0" fontId="187" fillId="85" borderId="0" applyBorder="0" applyProtection="0">
      <alignment horizontal="centerContinuous" vertical="center"/>
    </xf>
    <xf numFmtId="0" fontId="187" fillId="84" borderId="26" applyBorder="0" applyProtection="0">
      <alignment horizontal="centerContinuous" vertical="center"/>
    </xf>
    <xf numFmtId="0" fontId="187" fillId="84" borderId="26" applyBorder="0" applyProtection="0">
      <alignment horizontal="centerContinuous" vertical="center"/>
    </xf>
    <xf numFmtId="186" fontId="188" fillId="0" borderId="0" applyBorder="0" applyProtection="0">
      <alignment vertical="center"/>
    </xf>
    <xf numFmtId="0" fontId="56" fillId="0" borderId="0"/>
    <xf numFmtId="0" fontId="189" fillId="0" borderId="0" applyFill="0" applyBorder="0" applyProtection="0">
      <alignment horizontal="left"/>
    </xf>
    <xf numFmtId="0" fontId="189" fillId="0" borderId="0" applyFill="0" applyBorder="0" applyProtection="0">
      <alignment horizontal="left"/>
    </xf>
    <xf numFmtId="0" fontId="112" fillId="0" borderId="11" applyFill="0" applyBorder="0" applyProtection="0">
      <alignment horizontal="left" vertical="top"/>
    </xf>
    <xf numFmtId="0" fontId="112" fillId="0" borderId="11" applyFill="0" applyBorder="0" applyProtection="0">
      <alignment horizontal="left" vertical="top"/>
    </xf>
    <xf numFmtId="0" fontId="107" fillId="0" borderId="0">
      <alignment horizontal="centerContinuous"/>
    </xf>
    <xf numFmtId="49" fontId="14" fillId="0" borderId="26">
      <alignment vertical="center"/>
    </xf>
    <xf numFmtId="0" fontId="190"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86" fontId="151" fillId="2" borderId="59" applyNumberFormat="0" applyFont="0">
      <alignment horizontal="center" vertical="center"/>
    </xf>
    <xf numFmtId="1" fontId="114" fillId="0" borderId="0">
      <alignment horizontal="left" vertical="center"/>
    </xf>
    <xf numFmtId="0" fontId="191" fillId="0" borderId="0"/>
    <xf numFmtId="1" fontId="114" fillId="0" borderId="0">
      <alignment horizontal="left" vertical="center"/>
    </xf>
    <xf numFmtId="1" fontId="114" fillId="0" borderId="0">
      <alignment horizontal="left" vertical="center"/>
    </xf>
    <xf numFmtId="1" fontId="114" fillId="0" borderId="0">
      <alignment horizontal="left" vertical="center"/>
    </xf>
    <xf numFmtId="1" fontId="114" fillId="0" borderId="0">
      <alignment horizontal="left" vertical="center"/>
    </xf>
    <xf numFmtId="0" fontId="192" fillId="0" borderId="0"/>
    <xf numFmtId="186" fontId="193" fillId="0" borderId="0" applyNumberFormat="0" applyFill="0" applyBorder="0" applyAlignment="0" applyProtection="0"/>
    <xf numFmtId="49" fontId="194" fillId="84" borderId="60">
      <alignment horizontal="center"/>
    </xf>
    <xf numFmtId="0" fontId="195" fillId="0" borderId="0" applyNumberFormat="0" applyFill="0" applyBorder="0" applyAlignment="0" applyProtection="0"/>
    <xf numFmtId="0" fontId="2" fillId="81" borderId="0"/>
    <xf numFmtId="280" fontId="63" fillId="0" borderId="0" applyFont="0" applyFill="0" applyBorder="0" applyAlignment="0" applyProtection="0"/>
    <xf numFmtId="281" fontId="63" fillId="0" borderId="0" applyFont="0" applyFill="0" applyBorder="0" applyAlignment="0" applyProtection="0"/>
    <xf numFmtId="281" fontId="2" fillId="0" borderId="0" applyFont="0" applyFill="0" applyBorder="0" applyAlignment="0" applyProtection="0"/>
    <xf numFmtId="282" fontId="63" fillId="0" borderId="0"/>
    <xf numFmtId="282" fontId="63" fillId="0" borderId="0"/>
    <xf numFmtId="283" fontId="63" fillId="0" borderId="0"/>
    <xf numFmtId="279" fontId="82" fillId="0" borderId="54">
      <alignment horizontal="left"/>
    </xf>
    <xf numFmtId="279" fontId="82" fillId="0" borderId="54">
      <alignment horizontal="left"/>
    </xf>
    <xf numFmtId="279" fontId="82" fillId="0" borderId="54">
      <alignment horizontal="left"/>
    </xf>
    <xf numFmtId="186" fontId="196" fillId="86" borderId="0"/>
    <xf numFmtId="186" fontId="197" fillId="0" borderId="0"/>
    <xf numFmtId="186" fontId="198" fillId="0" borderId="0"/>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199" fillId="0" borderId="34">
      <alignment horizontal="left"/>
    </xf>
    <xf numFmtId="0" fontId="200" fillId="0" borderId="61" applyNumberFormat="0" applyFill="0" applyAlignment="0" applyProtection="0"/>
    <xf numFmtId="0" fontId="200" fillId="0" borderId="61" applyNumberFormat="0" applyFill="0" applyAlignment="0" applyProtection="0"/>
    <xf numFmtId="0" fontId="200" fillId="0" borderId="61" applyNumberFormat="0" applyFill="0" applyAlignment="0" applyProtection="0"/>
    <xf numFmtId="0" fontId="200" fillId="0" borderId="61" applyNumberFormat="0" applyFill="0" applyAlignment="0" applyProtection="0"/>
    <xf numFmtId="0" fontId="200" fillId="0" borderId="61" applyNumberFormat="0" applyFill="0" applyAlignment="0" applyProtection="0"/>
    <xf numFmtId="0" fontId="200" fillId="0" borderId="61" applyNumberFormat="0" applyFill="0" applyAlignment="0" applyProtection="0"/>
    <xf numFmtId="0" fontId="200" fillId="0" borderId="61" applyNumberFormat="0" applyFill="0" applyAlignment="0" applyProtection="0"/>
    <xf numFmtId="0" fontId="200" fillId="0" borderId="61" applyNumberFormat="0" applyFill="0" applyAlignment="0" applyProtection="0"/>
    <xf numFmtId="0" fontId="200" fillId="0" borderId="61" applyNumberFormat="0" applyFill="0" applyAlignment="0" applyProtection="0"/>
    <xf numFmtId="0" fontId="200" fillId="0" borderId="61" applyNumberFormat="0" applyFill="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201" fillId="0" borderId="62" applyNumberFormat="0" applyFill="0" applyAlignment="0" applyProtection="0"/>
    <xf numFmtId="0" fontId="201" fillId="0" borderId="62" applyNumberFormat="0" applyFill="0" applyAlignment="0" applyProtection="0"/>
    <xf numFmtId="0" fontId="201" fillId="0" borderId="62" applyNumberFormat="0" applyFill="0" applyAlignment="0" applyProtection="0"/>
    <xf numFmtId="0" fontId="201" fillId="0" borderId="62" applyNumberFormat="0" applyFill="0" applyAlignment="0" applyProtection="0"/>
    <xf numFmtId="0" fontId="201" fillId="0" borderId="62" applyNumberFormat="0" applyFill="0" applyAlignment="0" applyProtection="0"/>
    <xf numFmtId="0" fontId="201" fillId="0" borderId="62" applyNumberFormat="0" applyFill="0" applyAlignment="0" applyProtection="0"/>
    <xf numFmtId="0" fontId="201" fillId="0" borderId="62" applyNumberFormat="0" applyFill="0" applyAlignment="0" applyProtection="0"/>
    <xf numFmtId="0" fontId="201" fillId="0" borderId="62" applyNumberFormat="0" applyFill="0" applyAlignment="0" applyProtection="0"/>
    <xf numFmtId="0" fontId="201" fillId="0" borderId="62" applyNumberFormat="0" applyFill="0" applyAlignment="0" applyProtection="0"/>
    <xf numFmtId="0" fontId="201" fillId="0" borderId="62" applyNumberFormat="0" applyFill="0" applyAlignment="0" applyProtection="0"/>
    <xf numFmtId="0" fontId="202" fillId="0" borderId="63" applyNumberFormat="0" applyFill="0" applyAlignment="0" applyProtection="0"/>
    <xf numFmtId="0" fontId="202" fillId="0" borderId="63" applyNumberFormat="0" applyFill="0" applyAlignment="0" applyProtection="0"/>
    <xf numFmtId="0" fontId="202" fillId="0" borderId="63" applyNumberFormat="0" applyFill="0" applyAlignment="0" applyProtection="0"/>
    <xf numFmtId="0" fontId="202" fillId="0" borderId="63" applyNumberFormat="0" applyFill="0" applyAlignment="0" applyProtection="0"/>
    <xf numFmtId="0" fontId="202" fillId="0" borderId="63" applyNumberFormat="0" applyFill="0" applyAlignment="0" applyProtection="0"/>
    <xf numFmtId="0" fontId="202" fillId="0" borderId="63" applyNumberFormat="0" applyFill="0" applyAlignment="0" applyProtection="0"/>
    <xf numFmtId="0" fontId="202" fillId="0" borderId="63" applyNumberFormat="0" applyFill="0" applyAlignment="0" applyProtection="0"/>
    <xf numFmtId="0" fontId="202" fillId="0" borderId="63" applyNumberFormat="0" applyFill="0" applyAlignment="0" applyProtection="0"/>
    <xf numFmtId="0" fontId="202" fillId="0" borderId="63" applyNumberFormat="0" applyFill="0" applyAlignment="0" applyProtection="0"/>
    <xf numFmtId="0" fontId="202" fillId="0" borderId="63" applyNumberFormat="0" applyFill="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24" fillId="0" borderId="0" applyNumberFormat="0" applyFill="0" applyBorder="0" applyAlignment="0" applyProtection="0"/>
    <xf numFmtId="10" fontId="166" fillId="80" borderId="20" applyNumberFormat="0" applyFill="0" applyBorder="0" applyAlignment="0" applyProtection="0">
      <protection locked="0"/>
    </xf>
    <xf numFmtId="0" fontId="203" fillId="0" borderId="0"/>
    <xf numFmtId="0" fontId="79" fillId="0" borderId="31" applyNumberFormat="0" applyFill="0" applyAlignment="0" applyProtection="0"/>
    <xf numFmtId="0" fontId="79" fillId="0" borderId="31" applyNumberFormat="0" applyFill="0" applyAlignment="0" applyProtection="0"/>
    <xf numFmtId="0" fontId="80" fillId="0" borderId="64" applyNumberFormat="0" applyFill="0" applyAlignment="0" applyProtection="0"/>
    <xf numFmtId="0" fontId="80" fillId="0" borderId="64" applyNumberFormat="0" applyFill="0" applyAlignment="0" applyProtection="0"/>
    <xf numFmtId="0" fontId="80" fillId="0" borderId="64" applyNumberFormat="0" applyFill="0" applyAlignment="0" applyProtection="0"/>
    <xf numFmtId="0" fontId="80" fillId="0" borderId="64" applyNumberFormat="0" applyFill="0" applyAlignment="0" applyProtection="0"/>
    <xf numFmtId="41" fontId="107" fillId="0" borderId="20" applyNumberFormat="0"/>
    <xf numFmtId="41" fontId="107" fillId="0" borderId="20" applyNumberFormat="0"/>
    <xf numFmtId="41" fontId="107" fillId="0" borderId="20" applyNumberFormat="0"/>
    <xf numFmtId="41" fontId="107" fillId="0" borderId="20" applyNumberFormat="0"/>
    <xf numFmtId="41" fontId="107" fillId="0" borderId="20" applyNumberFormat="0"/>
    <xf numFmtId="0" fontId="80" fillId="0" borderId="64" applyNumberFormat="0" applyFill="0" applyAlignment="0" applyProtection="0"/>
    <xf numFmtId="0" fontId="80" fillId="0" borderId="64" applyNumberFormat="0" applyFill="0" applyAlignment="0" applyProtection="0"/>
    <xf numFmtId="0" fontId="80" fillId="0" borderId="64" applyNumberFormat="0" applyFill="0" applyAlignment="0" applyProtection="0"/>
    <xf numFmtId="0" fontId="80" fillId="0" borderId="64" applyNumberFormat="0" applyFill="0" applyAlignment="0" applyProtection="0"/>
    <xf numFmtId="0" fontId="80" fillId="0" borderId="64" applyNumberFormat="0" applyFill="0" applyAlignment="0" applyProtection="0"/>
    <xf numFmtId="0" fontId="80" fillId="0" borderId="64" applyNumberFormat="0" applyFill="0" applyAlignment="0" applyProtection="0"/>
    <xf numFmtId="0" fontId="107" fillId="0" borderId="20">
      <alignment horizontal="center"/>
    </xf>
    <xf numFmtId="0" fontId="107" fillId="0" borderId="20">
      <alignment horizontal="center"/>
    </xf>
    <xf numFmtId="186" fontId="151" fillId="0" borderId="65" applyNumberFormat="0" applyFont="0" applyFill="0" applyAlignment="0"/>
    <xf numFmtId="284" fontId="89" fillId="0" borderId="0"/>
    <xf numFmtId="0" fontId="204" fillId="0" borderId="0">
      <alignment horizontal="fill"/>
    </xf>
    <xf numFmtId="37" fontId="36" fillId="62" borderId="0" applyNumberFormat="0" applyBorder="0" applyAlignment="0" applyProtection="0"/>
    <xf numFmtId="37" fontId="36" fillId="0" borderId="0"/>
    <xf numFmtId="3" fontId="38" fillId="0" borderId="47" applyProtection="0"/>
    <xf numFmtId="285" fontId="74" fillId="0" borderId="0">
      <protection locked="0"/>
    </xf>
    <xf numFmtId="286" fontId="74" fillId="0" borderId="0">
      <protection locked="0"/>
    </xf>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287" fontId="83" fillId="0" borderId="0" applyFont="0" applyFill="0" applyBorder="0" applyAlignment="0" applyProtection="0"/>
    <xf numFmtId="287" fontId="83" fillId="0" borderId="0" applyFont="0" applyFill="0" applyBorder="0" applyAlignment="0" applyProtection="0"/>
    <xf numFmtId="288" fontId="2" fillId="0" borderId="0" applyFont="0" applyFill="0" applyBorder="0" applyAlignment="0" applyProtection="0"/>
    <xf numFmtId="186" fontId="205" fillId="20" borderId="30" applyNumberFormat="0" applyAlignment="0" applyProtection="0"/>
    <xf numFmtId="186" fontId="206" fillId="45" borderId="30" applyNumberFormat="0" applyAlignment="0" applyProtection="0"/>
    <xf numFmtId="186" fontId="207" fillId="45" borderId="53" applyNumberFormat="0" applyAlignment="0" applyProtection="0"/>
    <xf numFmtId="186" fontId="208" fillId="0" borderId="0" applyNumberFormat="0" applyFill="0" applyBorder="0" applyAlignment="0" applyProtection="0"/>
    <xf numFmtId="289" fontId="83" fillId="0" borderId="0" applyFont="0" applyFill="0" applyBorder="0" applyAlignment="0" applyProtection="0"/>
    <xf numFmtId="290" fontId="83" fillId="0" borderId="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291" fontId="19" fillId="0" borderId="0"/>
    <xf numFmtId="292" fontId="63" fillId="0" borderId="0"/>
    <xf numFmtId="292" fontId="63" fillId="0" borderId="0"/>
    <xf numFmtId="291" fontId="20" fillId="0" borderId="0"/>
    <xf numFmtId="292" fontId="63" fillId="0" borderId="0"/>
    <xf numFmtId="292" fontId="63" fillId="0" borderId="0"/>
    <xf numFmtId="180" fontId="63" fillId="0" borderId="0"/>
    <xf numFmtId="293" fontId="209" fillId="0" borderId="26" applyBorder="0" applyProtection="0">
      <alignment horizontal="right"/>
    </xf>
    <xf numFmtId="294" fontId="34" fillId="0" borderId="26">
      <alignment horizontal="right"/>
    </xf>
    <xf numFmtId="186" fontId="59" fillId="33" borderId="0" applyNumberFormat="0" applyBorder="0" applyAlignment="0" applyProtection="0"/>
    <xf numFmtId="186" fontId="59" fillId="21" borderId="0" applyNumberFormat="0" applyBorder="0" applyAlignment="0" applyProtection="0"/>
    <xf numFmtId="186" fontId="59" fillId="39" borderId="0" applyNumberFormat="0" applyBorder="0" applyAlignment="0" applyProtection="0"/>
    <xf numFmtId="186" fontId="59" fillId="29" borderId="0" applyNumberFormat="0" applyBorder="0" applyAlignment="0" applyProtection="0"/>
    <xf numFmtId="186" fontId="59" fillId="30" borderId="0" applyNumberFormat="0" applyBorder="0" applyAlignment="0" applyProtection="0"/>
    <xf numFmtId="186" fontId="59" fillId="42" borderId="0" applyNumberFormat="0" applyBorder="0" applyAlignment="0" applyProtection="0"/>
    <xf numFmtId="0" fontId="210" fillId="20" borderId="30" applyNumberFormat="0" applyAlignment="0" applyProtection="0"/>
    <xf numFmtId="0" fontId="210" fillId="20" borderId="30" applyNumberFormat="0" applyAlignment="0" applyProtection="0"/>
    <xf numFmtId="0" fontId="2" fillId="0" borderId="0"/>
    <xf numFmtId="190" fontId="211" fillId="0" borderId="0">
      <alignment horizontal="left" wrapText="1"/>
    </xf>
    <xf numFmtId="0" fontId="212" fillId="0" borderId="0"/>
    <xf numFmtId="0" fontId="212" fillId="0" borderId="0"/>
    <xf numFmtId="9" fontId="7" fillId="0" borderId="0" applyFont="0" applyFill="0" applyBorder="0" applyAlignment="0" applyProtection="0"/>
    <xf numFmtId="43" fontId="7" fillId="0" borderId="0" applyFont="0" applyFill="0" applyBorder="0" applyAlignment="0" applyProtection="0"/>
    <xf numFmtId="9" fontId="4" fillId="0" borderId="0" applyFont="0" applyFill="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3" borderId="0" applyNumberFormat="0" applyBorder="0" applyAlignment="0" applyProtection="0"/>
    <xf numFmtId="0" fontId="7" fillId="18" borderId="0" applyNumberFormat="0" applyBorder="0" applyAlignment="0" applyProtection="0"/>
    <xf numFmtId="0" fontId="7" fillId="25" borderId="0" applyNumberFormat="0" applyBorder="0" applyAlignment="0" applyProtection="0"/>
    <xf numFmtId="0" fontId="7" fillId="27" borderId="0" applyNumberFormat="0" applyBorder="0" applyAlignment="0" applyProtection="0"/>
    <xf numFmtId="0" fontId="58" fillId="28" borderId="0" applyNumberFormat="0" applyBorder="0" applyAlignment="0" applyProtection="0"/>
    <xf numFmtId="0" fontId="58" fillId="26" borderId="0" applyNumberFormat="0" applyBorder="0" applyAlignment="0" applyProtection="0"/>
    <xf numFmtId="0" fontId="58" fillId="23" borderId="0" applyNumberFormat="0" applyBorder="0" applyAlignment="0" applyProtection="0"/>
    <xf numFmtId="0" fontId="58" fillId="29" borderId="0" applyNumberFormat="0" applyBorder="0" applyAlignment="0" applyProtection="0"/>
    <xf numFmtId="0" fontId="58" fillId="30" borderId="0" applyNumberFormat="0" applyBorder="0" applyAlignment="0" applyProtection="0"/>
    <xf numFmtId="0" fontId="58" fillId="31" borderId="0" applyNumberFormat="0" applyBorder="0" applyAlignment="0" applyProtection="0"/>
    <xf numFmtId="0" fontId="58" fillId="33" borderId="0" applyNumberFormat="0" applyBorder="0" applyAlignment="0" applyProtection="0"/>
    <xf numFmtId="0" fontId="58" fillId="21" borderId="0" applyNumberFormat="0" applyBorder="0" applyAlignment="0" applyProtection="0"/>
    <xf numFmtId="0" fontId="58" fillId="39" borderId="0" applyNumberFormat="0" applyBorder="0" applyAlignment="0" applyProtection="0"/>
    <xf numFmtId="0" fontId="58" fillId="29" borderId="0" applyNumberFormat="0" applyBorder="0" applyAlignment="0" applyProtection="0"/>
    <xf numFmtId="0" fontId="58" fillId="30" borderId="0" applyNumberFormat="0" applyBorder="0" applyAlignment="0" applyProtection="0"/>
    <xf numFmtId="0" fontId="58" fillId="42" borderId="0" applyNumberFormat="0" applyBorder="0" applyAlignment="0" applyProtection="0"/>
    <xf numFmtId="0" fontId="65" fillId="16" borderId="0" applyNumberFormat="0" applyBorder="0" applyAlignment="0" applyProtection="0"/>
    <xf numFmtId="0" fontId="75" fillId="45" borderId="30" applyNumberFormat="0" applyAlignment="0" applyProtection="0"/>
    <xf numFmtId="0" fontId="80" fillId="47" borderId="33" applyNumberFormat="0" applyAlignment="0" applyProtection="0"/>
    <xf numFmtId="41" fontId="2" fillId="0" borderId="0" applyFont="0" applyFill="0" applyBorder="0" applyAlignment="0" applyProtection="0"/>
    <xf numFmtId="0" fontId="2" fillId="0" borderId="0" applyFont="0" applyFill="0" applyBorder="0" applyAlignment="0" applyProtection="0"/>
    <xf numFmtId="295" fontId="2" fillId="0" borderId="0" applyFont="0" applyFill="0" applyBorder="0" applyAlignment="0" applyProtection="0"/>
    <xf numFmtId="0" fontId="103" fillId="0" borderId="0" applyNumberFormat="0" applyFill="0" applyBorder="0" applyAlignment="0" applyProtection="0"/>
    <xf numFmtId="0" fontId="71" fillId="17" borderId="0" applyNumberFormat="0" applyBorder="0" applyAlignment="0" applyProtection="0"/>
    <xf numFmtId="0" fontId="120" fillId="0" borderId="43" applyNumberFormat="0" applyFill="0" applyAlignment="0" applyProtection="0"/>
    <xf numFmtId="0" fontId="121" fillId="0" borderId="0" applyProtection="0">
      <alignment horizontal="left"/>
    </xf>
    <xf numFmtId="0" fontId="123" fillId="0" borderId="0" applyProtection="0">
      <alignment horizontal="left"/>
    </xf>
    <xf numFmtId="0" fontId="124" fillId="0" borderId="0" applyNumberFormat="0" applyFill="0" applyBorder="0" applyAlignment="0" applyProtection="0"/>
    <xf numFmtId="0" fontId="78" fillId="0" borderId="32" applyNumberFormat="0" applyFill="0" applyAlignment="0" applyProtection="0"/>
    <xf numFmtId="0" fontId="150" fillId="57" borderId="52" applyNumberFormat="0" applyFont="0" applyAlignment="0" applyProtection="0"/>
    <xf numFmtId="279" fontId="82" fillId="0" borderId="54">
      <alignment horizontal="left"/>
    </xf>
    <xf numFmtId="0" fontId="195" fillId="0" borderId="0" applyNumberFormat="0" applyFill="0" applyBorder="0" applyAlignment="0" applyProtection="0"/>
    <xf numFmtId="0" fontId="213" fillId="87" borderId="0" applyNumberFormat="0" applyBorder="0" applyAlignment="0" applyProtection="0"/>
    <xf numFmtId="170" fontId="1" fillId="0" borderId="0" applyFont="0" applyFill="0" applyBorder="0" applyAlignment="0" applyProtection="0"/>
    <xf numFmtId="171" fontId="1" fillId="0" borderId="0" applyFont="0" applyFill="0" applyBorder="0" applyAlignment="0" applyProtection="0"/>
    <xf numFmtId="0" fontId="252" fillId="0" borderId="0"/>
    <xf numFmtId="0" fontId="1" fillId="0" borderId="0"/>
    <xf numFmtId="9" fontId="1" fillId="0" borderId="0" applyFont="0" applyFill="0" applyBorder="0" applyAlignment="0" applyProtection="0"/>
  </cellStyleXfs>
  <cellXfs count="811">
    <xf numFmtId="0" fontId="0" fillId="0" borderId="0" xfId="0"/>
    <xf numFmtId="0" fontId="9" fillId="0" borderId="0" xfId="0" applyFont="1" applyAlignment="1">
      <alignment horizontal="left" readingOrder="1"/>
    </xf>
    <xf numFmtId="0" fontId="145" fillId="0" borderId="0" xfId="0" applyFont="1"/>
    <xf numFmtId="0" fontId="215" fillId="0" borderId="0" xfId="0" applyFont="1"/>
    <xf numFmtId="0" fontId="216" fillId="0" borderId="0" xfId="0" applyFont="1"/>
    <xf numFmtId="0" fontId="215" fillId="0" borderId="67" xfId="0" applyFont="1" applyBorder="1"/>
    <xf numFmtId="17" fontId="216" fillId="0" borderId="0" xfId="0" applyNumberFormat="1" applyFont="1"/>
    <xf numFmtId="178" fontId="216" fillId="0" borderId="0" xfId="0" applyNumberFormat="1" applyFont="1"/>
    <xf numFmtId="178" fontId="145" fillId="0" borderId="0" xfId="0" applyNumberFormat="1" applyFont="1"/>
    <xf numFmtId="178" fontId="216" fillId="0" borderId="0" xfId="2" applyNumberFormat="1" applyFont="1"/>
    <xf numFmtId="173" fontId="216" fillId="0" borderId="0" xfId="0" applyNumberFormat="1" applyFont="1"/>
    <xf numFmtId="175" fontId="145" fillId="0" borderId="0" xfId="0" applyNumberFormat="1" applyFont="1"/>
    <xf numFmtId="176" fontId="9" fillId="0" borderId="0" xfId="2" applyNumberFormat="1" applyFont="1" applyFill="1" applyBorder="1" applyAlignment="1">
      <alignment horizontal="right" vertical="center" wrapText="1" readingOrder="1"/>
    </xf>
    <xf numFmtId="176" fontId="214" fillId="0" borderId="0" xfId="2" applyNumberFormat="1" applyFont="1" applyFill="1" applyBorder="1" applyAlignment="1">
      <alignment horizontal="right" wrapText="1" readingOrder="1"/>
    </xf>
    <xf numFmtId="296" fontId="216" fillId="0" borderId="0" xfId="0" applyNumberFormat="1" applyFont="1"/>
    <xf numFmtId="0" fontId="218" fillId="0" borderId="0" xfId="0" applyFont="1"/>
    <xf numFmtId="0" fontId="217" fillId="0" borderId="0" xfId="0" applyFont="1"/>
    <xf numFmtId="0" fontId="220" fillId="0" borderId="0" xfId="0" applyFont="1"/>
    <xf numFmtId="0" fontId="220" fillId="0" borderId="66" xfId="0" applyFont="1" applyBorder="1"/>
    <xf numFmtId="0" fontId="220" fillId="0" borderId="67" xfId="0" applyFont="1" applyBorder="1"/>
    <xf numFmtId="0" fontId="220" fillId="0" borderId="69" xfId="0" applyFont="1" applyBorder="1"/>
    <xf numFmtId="0" fontId="220" fillId="0" borderId="68" xfId="0" applyFont="1" applyBorder="1"/>
    <xf numFmtId="179" fontId="216" fillId="0" borderId="0" xfId="0" applyNumberFormat="1" applyFont="1"/>
    <xf numFmtId="1" fontId="216" fillId="0" borderId="0" xfId="0" applyNumberFormat="1" applyFont="1"/>
    <xf numFmtId="179" fontId="145" fillId="0" borderId="0" xfId="0" applyNumberFormat="1" applyFont="1"/>
    <xf numFmtId="9" fontId="216" fillId="0" borderId="0" xfId="2" applyFont="1"/>
    <xf numFmtId="0" fontId="224" fillId="0" borderId="0" xfId="0" applyFont="1"/>
    <xf numFmtId="0" fontId="216" fillId="6" borderId="0" xfId="0" applyFont="1" applyFill="1"/>
    <xf numFmtId="0" fontId="145" fillId="6" borderId="0" xfId="0" applyFont="1" applyFill="1"/>
    <xf numFmtId="0" fontId="216" fillId="0" borderId="0" xfId="0" applyFont="1" applyAlignment="1">
      <alignment horizontal="right"/>
    </xf>
    <xf numFmtId="0" fontId="225" fillId="6" borderId="0" xfId="0" applyFont="1" applyFill="1" applyAlignment="1">
      <alignment horizontal="left" vertical="center" wrapText="1" readingOrder="1"/>
    </xf>
    <xf numFmtId="0" fontId="220" fillId="6" borderId="66" xfId="0" applyFont="1" applyFill="1" applyBorder="1"/>
    <xf numFmtId="177" fontId="9" fillId="6" borderId="0" xfId="0" applyNumberFormat="1" applyFont="1" applyFill="1" applyAlignment="1">
      <alignment horizontal="right" vertical="center" wrapText="1" readingOrder="1"/>
    </xf>
    <xf numFmtId="9" fontId="9" fillId="6" borderId="0" xfId="2" applyFont="1" applyFill="1" applyBorder="1" applyAlignment="1">
      <alignment horizontal="right" vertical="center" wrapText="1" readingOrder="1"/>
    </xf>
    <xf numFmtId="0" fontId="223" fillId="6" borderId="66" xfId="0" applyFont="1" applyFill="1" applyBorder="1"/>
    <xf numFmtId="0" fontId="227" fillId="0" borderId="66" xfId="0" applyFont="1" applyBorder="1"/>
    <xf numFmtId="179" fontId="226" fillId="0" borderId="0" xfId="0" applyNumberFormat="1" applyFont="1" applyAlignment="1">
      <alignment horizontal="right" vertical="center" wrapText="1" readingOrder="1"/>
    </xf>
    <xf numFmtId="177" fontId="226" fillId="0" borderId="0" xfId="0" applyNumberFormat="1" applyFont="1" applyAlignment="1">
      <alignment horizontal="right" vertical="center" wrapText="1" readingOrder="1"/>
    </xf>
    <xf numFmtId="176" fontId="226" fillId="0" borderId="0" xfId="0" applyNumberFormat="1" applyFont="1" applyAlignment="1">
      <alignment horizontal="right" vertical="center" wrapText="1" readingOrder="1"/>
    </xf>
    <xf numFmtId="0" fontId="230" fillId="0" borderId="0" xfId="0" applyFont="1"/>
    <xf numFmtId="0" fontId="232" fillId="0" borderId="0" xfId="0" applyFont="1"/>
    <xf numFmtId="0" fontId="233" fillId="0" borderId="0" xfId="0" applyFont="1" applyAlignment="1">
      <alignment horizontal="center"/>
    </xf>
    <xf numFmtId="0" fontId="232" fillId="0" borderId="67" xfId="0" applyFont="1" applyBorder="1"/>
    <xf numFmtId="0" fontId="234" fillId="6" borderId="0" xfId="0" applyFont="1" applyFill="1"/>
    <xf numFmtId="0" fontId="235" fillId="0" borderId="0" xfId="0" applyFont="1"/>
    <xf numFmtId="0" fontId="234" fillId="0" borderId="0" xfId="0" applyFont="1"/>
    <xf numFmtId="179" fontId="220" fillId="0" borderId="0" xfId="0" applyNumberFormat="1" applyFont="1"/>
    <xf numFmtId="0" fontId="220" fillId="6" borderId="0" xfId="0" applyFont="1" applyFill="1"/>
    <xf numFmtId="0" fontId="222" fillId="6" borderId="0" xfId="0" applyFont="1" applyFill="1"/>
    <xf numFmtId="0" fontId="236" fillId="6" borderId="0" xfId="0" applyFont="1" applyFill="1" applyAlignment="1">
      <alignment horizontal="left" vertical="center" wrapText="1" readingOrder="1"/>
    </xf>
    <xf numFmtId="0" fontId="237" fillId="6" borderId="0" xfId="0" applyFont="1" applyFill="1" applyAlignment="1">
      <alignment horizontal="left" vertical="center" readingOrder="1"/>
    </xf>
    <xf numFmtId="9" fontId="145" fillId="0" borderId="0" xfId="2" applyFont="1"/>
    <xf numFmtId="0" fontId="224" fillId="6" borderId="0" xfId="0" applyFont="1" applyFill="1"/>
    <xf numFmtId="0" fontId="221" fillId="0" borderId="0" xfId="0" applyFont="1" applyAlignment="1">
      <alignment vertical="center" readingOrder="1"/>
    </xf>
    <xf numFmtId="0" fontId="221" fillId="0" borderId="67" xfId="0" applyFont="1" applyBorder="1" applyAlignment="1">
      <alignment vertical="center" readingOrder="1"/>
    </xf>
    <xf numFmtId="0" fontId="225" fillId="6" borderId="0" xfId="0" applyFont="1" applyFill="1" applyAlignment="1">
      <alignment horizontal="left" vertical="center" readingOrder="1"/>
    </xf>
    <xf numFmtId="0" fontId="217" fillId="0" borderId="0" xfId="0" applyFont="1" applyAlignment="1">
      <alignment horizontal="left" vertical="top" wrapText="1"/>
    </xf>
    <xf numFmtId="0" fontId="226" fillId="0" borderId="0" xfId="0" applyFont="1" applyAlignment="1">
      <alignment horizontal="left" vertical="center" readingOrder="1"/>
    </xf>
    <xf numFmtId="176" fontId="216" fillId="0" borderId="0" xfId="0" applyNumberFormat="1" applyFont="1"/>
    <xf numFmtId="176" fontId="9" fillId="6" borderId="0" xfId="2" applyNumberFormat="1" applyFont="1" applyFill="1" applyBorder="1" applyAlignment="1">
      <alignment horizontal="right" vertical="center" wrapText="1" readingOrder="1"/>
    </xf>
    <xf numFmtId="176" fontId="216" fillId="0" borderId="0" xfId="2" applyNumberFormat="1" applyFont="1" applyAlignment="1"/>
    <xf numFmtId="1" fontId="216" fillId="6" borderId="0" xfId="0" applyNumberFormat="1" applyFont="1" applyFill="1"/>
    <xf numFmtId="173" fontId="145" fillId="0" borderId="0" xfId="0" applyNumberFormat="1" applyFont="1"/>
    <xf numFmtId="176" fontId="145" fillId="0" borderId="0" xfId="2" applyNumberFormat="1" applyFont="1"/>
    <xf numFmtId="296" fontId="145" fillId="0" borderId="0" xfId="0" applyNumberFormat="1" applyFont="1"/>
    <xf numFmtId="0" fontId="217" fillId="0" borderId="0" xfId="0" applyFont="1" applyAlignment="1">
      <alignment horizontal="left" vertical="top"/>
    </xf>
    <xf numFmtId="175" fontId="214" fillId="0" borderId="0" xfId="2" applyNumberFormat="1" applyFont="1" applyFill="1" applyBorder="1" applyAlignment="1">
      <alignment horizontal="right" wrapText="1" readingOrder="1"/>
    </xf>
    <xf numFmtId="0" fontId="216" fillId="0" borderId="0" xfId="0" applyFont="1" applyAlignment="1">
      <alignment horizontal="center"/>
    </xf>
    <xf numFmtId="0" fontId="145" fillId="0" borderId="6" xfId="0" applyFont="1" applyBorder="1"/>
    <xf numFmtId="0" fontId="216" fillId="0" borderId="3" xfId="0" applyFont="1" applyBorder="1"/>
    <xf numFmtId="0" fontId="8" fillId="0" borderId="0" xfId="0" applyFont="1" applyAlignment="1">
      <alignment horizontal="center" vertical="center"/>
    </xf>
    <xf numFmtId="0" fontId="216" fillId="0" borderId="0" xfId="2" applyNumberFormat="1" applyFont="1"/>
    <xf numFmtId="0" fontId="145" fillId="0" borderId="79" xfId="0" applyFont="1" applyBorder="1"/>
    <xf numFmtId="0" fontId="145" fillId="0" borderId="0" xfId="0" applyFont="1" applyAlignment="1">
      <alignment horizontal="right"/>
    </xf>
    <xf numFmtId="0" fontId="145" fillId="0" borderId="3" xfId="0" applyFont="1" applyBorder="1"/>
    <xf numFmtId="0" fontId="235" fillId="6" borderId="0" xfId="0" applyFont="1" applyFill="1"/>
    <xf numFmtId="0" fontId="145" fillId="0" borderId="81" xfId="0" applyFont="1" applyBorder="1"/>
    <xf numFmtId="9" fontId="9" fillId="0" borderId="0" xfId="2" applyFont="1" applyFill="1" applyBorder="1" applyAlignment="1">
      <alignment horizontal="right" vertical="center" wrapText="1" readingOrder="1"/>
    </xf>
    <xf numFmtId="0" fontId="220" fillId="6" borderId="67" xfId="0" applyFont="1" applyFill="1" applyBorder="1"/>
    <xf numFmtId="176" fontId="226" fillId="6" borderId="0" xfId="0" applyNumberFormat="1" applyFont="1" applyFill="1" applyAlignment="1">
      <alignment horizontal="right" vertical="center" wrapText="1" readingOrder="1"/>
    </xf>
    <xf numFmtId="9" fontId="228" fillId="6" borderId="0" xfId="0" applyNumberFormat="1" applyFont="1" applyFill="1"/>
    <xf numFmtId="0" fontId="217" fillId="6" borderId="0" xfId="0" applyFont="1" applyFill="1" applyAlignment="1">
      <alignment horizontal="left" vertical="top" wrapText="1"/>
    </xf>
    <xf numFmtId="0" fontId="220" fillId="6" borderId="69" xfId="0" applyFont="1" applyFill="1" applyBorder="1"/>
    <xf numFmtId="0" fontId="222" fillId="6" borderId="66" xfId="0" applyFont="1" applyFill="1" applyBorder="1"/>
    <xf numFmtId="0" fontId="4" fillId="6" borderId="66" xfId="0" applyFont="1" applyFill="1" applyBorder="1"/>
    <xf numFmtId="0" fontId="227" fillId="6" borderId="66" xfId="0" applyFont="1" applyFill="1" applyBorder="1"/>
    <xf numFmtId="0" fontId="229" fillId="6" borderId="66" xfId="0" applyFont="1" applyFill="1" applyBorder="1"/>
    <xf numFmtId="0" fontId="238" fillId="6" borderId="66" xfId="0" applyFont="1" applyFill="1" applyBorder="1"/>
    <xf numFmtId="17" fontId="8" fillId="0" borderId="89" xfId="0" applyNumberFormat="1" applyFont="1" applyBorder="1" applyAlignment="1">
      <alignment horizontal="center" vertical="center"/>
    </xf>
    <xf numFmtId="0" fontId="9" fillId="0" borderId="0" xfId="0" applyFont="1" applyAlignment="1">
      <alignment horizontal="left" vertical="center" readingOrder="1"/>
    </xf>
    <xf numFmtId="0" fontId="220" fillId="0" borderId="0" xfId="0" applyFont="1" applyAlignment="1">
      <alignment horizontal="right"/>
    </xf>
    <xf numFmtId="0" fontId="222" fillId="0" borderId="0" xfId="0" applyFont="1"/>
    <xf numFmtId="0" fontId="236" fillId="0" borderId="0" xfId="0" applyFont="1" applyAlignment="1">
      <alignment horizontal="left" vertical="center" wrapText="1" readingOrder="1"/>
    </xf>
    <xf numFmtId="177" fontId="9" fillId="0" borderId="0" xfId="0" applyNumberFormat="1" applyFont="1" applyAlignment="1">
      <alignment horizontal="right" vertical="center" wrapText="1" readingOrder="1"/>
    </xf>
    <xf numFmtId="0" fontId="220" fillId="6" borderId="68" xfId="0" applyFont="1" applyFill="1" applyBorder="1"/>
    <xf numFmtId="0" fontId="220" fillId="0" borderId="28" xfId="0" applyFont="1" applyBorder="1"/>
    <xf numFmtId="17" fontId="8" fillId="94" borderId="10" xfId="0" applyNumberFormat="1" applyFont="1" applyFill="1" applyBorder="1" applyAlignment="1">
      <alignment horizontal="center" vertical="center" wrapText="1"/>
    </xf>
    <xf numFmtId="17" fontId="8" fillId="0" borderId="0" xfId="0" applyNumberFormat="1" applyFont="1" applyAlignment="1">
      <alignment horizontal="center" vertical="center" wrapText="1"/>
    </xf>
    <xf numFmtId="179" fontId="216" fillId="0" borderId="0" xfId="0" applyNumberFormat="1" applyFont="1" applyAlignment="1">
      <alignment horizontal="right"/>
    </xf>
    <xf numFmtId="297" fontId="216" fillId="0" borderId="0" xfId="0" applyNumberFormat="1" applyFont="1"/>
    <xf numFmtId="0" fontId="219" fillId="0" borderId="0" xfId="0" applyFont="1" applyAlignment="1">
      <alignment horizontal="left" vertical="center"/>
    </xf>
    <xf numFmtId="9" fontId="239" fillId="0" borderId="0" xfId="2" applyFont="1"/>
    <xf numFmtId="179" fontId="239" fillId="0" borderId="0" xfId="0" applyNumberFormat="1" applyFont="1"/>
    <xf numFmtId="297" fontId="239" fillId="0" borderId="0" xfId="0" applyNumberFormat="1" applyFont="1"/>
    <xf numFmtId="0" fontId="239" fillId="0" borderId="0" xfId="0" applyFont="1"/>
    <xf numFmtId="179" fontId="239" fillId="0" borderId="0" xfId="0" applyNumberFormat="1" applyFont="1" applyAlignment="1">
      <alignment horizontal="right"/>
    </xf>
    <xf numFmtId="0" fontId="240" fillId="0" borderId="0" xfId="0" applyFont="1"/>
    <xf numFmtId="0" fontId="241" fillId="0" borderId="0" xfId="0" applyFont="1"/>
    <xf numFmtId="0" fontId="221" fillId="6" borderId="0" xfId="0" applyFont="1" applyFill="1" applyAlignment="1">
      <alignment vertical="center" readingOrder="1"/>
    </xf>
    <xf numFmtId="0" fontId="221" fillId="6" borderId="67" xfId="0" applyFont="1" applyFill="1" applyBorder="1" applyAlignment="1">
      <alignment vertical="center" readingOrder="1"/>
    </xf>
    <xf numFmtId="175" fontId="9" fillId="3" borderId="0" xfId="2" applyNumberFormat="1" applyFont="1" applyFill="1" applyBorder="1" applyAlignment="1">
      <alignment horizontal="right" vertical="center" wrapText="1" readingOrder="1"/>
    </xf>
    <xf numFmtId="178" fontId="214" fillId="0" borderId="0" xfId="2" applyNumberFormat="1" applyFont="1" applyFill="1" applyBorder="1" applyAlignment="1">
      <alignment horizontal="right" wrapText="1" readingOrder="1"/>
    </xf>
    <xf numFmtId="178" fontId="9" fillId="3" borderId="0" xfId="2" applyNumberFormat="1" applyFont="1" applyFill="1" applyBorder="1" applyAlignment="1">
      <alignment horizontal="right" vertical="center" wrapText="1" readingOrder="1"/>
    </xf>
    <xf numFmtId="175" fontId="214" fillId="6" borderId="0" xfId="2" applyNumberFormat="1" applyFont="1" applyFill="1" applyBorder="1" applyAlignment="1">
      <alignment horizontal="right" wrapText="1" readingOrder="1"/>
    </xf>
    <xf numFmtId="175" fontId="145" fillId="0" borderId="3" xfId="0" applyNumberFormat="1" applyFont="1" applyBorder="1"/>
    <xf numFmtId="0" fontId="242" fillId="5" borderId="85" xfId="0" applyFont="1" applyFill="1" applyBorder="1" applyAlignment="1">
      <alignment horizontal="center" vertical="center"/>
    </xf>
    <xf numFmtId="0" fontId="242" fillId="89" borderId="85" xfId="0" applyFont="1" applyFill="1" applyBorder="1" applyAlignment="1">
      <alignment horizontal="center" vertical="center"/>
    </xf>
    <xf numFmtId="0" fontId="242" fillId="89" borderId="86" xfId="0" applyFont="1" applyFill="1" applyBorder="1" applyAlignment="1">
      <alignment horizontal="center" vertical="center"/>
    </xf>
    <xf numFmtId="0" fontId="242" fillId="6" borderId="86" xfId="0" applyFont="1" applyFill="1" applyBorder="1" applyAlignment="1">
      <alignment horizontal="center" vertical="center"/>
    </xf>
    <xf numFmtId="0" fontId="145" fillId="0" borderId="4" xfId="0" applyFont="1" applyBorder="1"/>
    <xf numFmtId="0" fontId="145" fillId="6" borderId="4" xfId="0" applyFont="1" applyFill="1" applyBorder="1"/>
    <xf numFmtId="0" fontId="243" fillId="0" borderId="3" xfId="0" applyFont="1" applyBorder="1"/>
    <xf numFmtId="179" fontId="145" fillId="0" borderId="4" xfId="0" applyNumberFormat="1" applyFont="1" applyBorder="1"/>
    <xf numFmtId="0" fontId="243" fillId="0" borderId="81" xfId="0" applyFont="1" applyBorder="1"/>
    <xf numFmtId="0" fontId="145" fillId="0" borderId="82" xfId="0" applyFont="1" applyBorder="1"/>
    <xf numFmtId="0" fontId="145" fillId="6" borderId="82" xfId="0" applyFont="1" applyFill="1" applyBorder="1"/>
    <xf numFmtId="0" fontId="243" fillId="0" borderId="0" xfId="0" applyFont="1"/>
    <xf numFmtId="0" fontId="145" fillId="0" borderId="68" xfId="0" applyFont="1" applyBorder="1"/>
    <xf numFmtId="0" fontId="145" fillId="6" borderId="68" xfId="0" applyFont="1" applyFill="1" applyBorder="1"/>
    <xf numFmtId="0" fontId="243" fillId="6" borderId="0" xfId="0" applyFont="1" applyFill="1"/>
    <xf numFmtId="0" fontId="145" fillId="0" borderId="87" xfId="0" applyFont="1" applyBorder="1"/>
    <xf numFmtId="0" fontId="145" fillId="6" borderId="87" xfId="0" applyFont="1" applyFill="1" applyBorder="1"/>
    <xf numFmtId="0" fontId="242" fillId="5" borderId="86" xfId="0" applyFont="1" applyFill="1" applyBorder="1" applyAlignment="1">
      <alignment horizontal="center" vertical="center"/>
    </xf>
    <xf numFmtId="0" fontId="242" fillId="94" borderId="85" xfId="0" applyFont="1" applyFill="1" applyBorder="1" applyAlignment="1">
      <alignment horizontal="center" vertical="center"/>
    </xf>
    <xf numFmtId="0" fontId="242" fillId="94" borderId="86" xfId="0" applyFont="1" applyFill="1" applyBorder="1" applyAlignment="1">
      <alignment horizontal="center" vertical="center"/>
    </xf>
    <xf numFmtId="0" fontId="145" fillId="0" borderId="88" xfId="0" applyFont="1" applyBorder="1"/>
    <xf numFmtId="0" fontId="145" fillId="6" borderId="88" xfId="0" applyFont="1" applyFill="1" applyBorder="1"/>
    <xf numFmtId="0" fontId="244" fillId="6" borderId="82" xfId="0" applyFont="1" applyFill="1" applyBorder="1"/>
    <xf numFmtId="0" fontId="244" fillId="6" borderId="0" xfId="0" applyFont="1" applyFill="1"/>
    <xf numFmtId="175" fontId="244" fillId="0" borderId="3" xfId="0" applyNumberFormat="1" applyFont="1" applyBorder="1"/>
    <xf numFmtId="176" fontId="145" fillId="0" borderId="0" xfId="0" applyNumberFormat="1" applyFont="1"/>
    <xf numFmtId="0" fontId="246" fillId="6" borderId="0" xfId="0" applyFont="1" applyFill="1"/>
    <xf numFmtId="0" fontId="247" fillId="6" borderId="0" xfId="0" applyFont="1" applyFill="1"/>
    <xf numFmtId="0" fontId="247" fillId="0" borderId="0" xfId="0" applyFont="1"/>
    <xf numFmtId="43" fontId="249" fillId="6" borderId="0" xfId="0" applyNumberFormat="1" applyFont="1" applyFill="1"/>
    <xf numFmtId="0" fontId="248" fillId="6" borderId="0" xfId="0" applyFont="1" applyFill="1" applyAlignment="1">
      <alignment horizontal="center" vertical="center"/>
    </xf>
    <xf numFmtId="177" fontId="246" fillId="6" borderId="0" xfId="0" applyNumberFormat="1" applyFont="1" applyFill="1"/>
    <xf numFmtId="43" fontId="246" fillId="6" borderId="0" xfId="0" applyNumberFormat="1" applyFont="1" applyFill="1"/>
    <xf numFmtId="179" fontId="246" fillId="6" borderId="0" xfId="0" applyNumberFormat="1" applyFont="1" applyFill="1"/>
    <xf numFmtId="0" fontId="246" fillId="6" borderId="28" xfId="0" applyFont="1" applyFill="1" applyBorder="1"/>
    <xf numFmtId="0" fontId="247" fillId="0" borderId="28" xfId="0" applyFont="1" applyBorder="1"/>
    <xf numFmtId="0" fontId="245" fillId="6" borderId="0" xfId="0" applyFont="1" applyFill="1" applyAlignment="1">
      <alignment horizontal="left" vertical="top" wrapText="1"/>
    </xf>
    <xf numFmtId="0" fontId="250" fillId="6" borderId="82" xfId="0" applyFont="1" applyFill="1" applyBorder="1"/>
    <xf numFmtId="0" fontId="250" fillId="6" borderId="0" xfId="0" applyFont="1" applyFill="1"/>
    <xf numFmtId="0" fontId="246" fillId="6" borderId="81" xfId="0" applyFont="1" applyFill="1" applyBorder="1"/>
    <xf numFmtId="0" fontId="250" fillId="6" borderId="81" xfId="0" applyFont="1" applyFill="1" applyBorder="1"/>
    <xf numFmtId="0" fontId="242" fillId="0" borderId="0" xfId="0" applyFont="1" applyAlignment="1">
      <alignment horizontal="center" vertical="center"/>
    </xf>
    <xf numFmtId="0" fontId="250" fillId="0" borderId="0" xfId="0" applyFont="1"/>
    <xf numFmtId="0" fontId="244" fillId="0" borderId="0" xfId="0" applyFont="1"/>
    <xf numFmtId="0" fontId="145" fillId="6" borderId="80" xfId="0" applyFont="1" applyFill="1" applyBorder="1"/>
    <xf numFmtId="0" fontId="145" fillId="0" borderId="80" xfId="0" applyFont="1" applyBorder="1"/>
    <xf numFmtId="0" fontId="228" fillId="0" borderId="0" xfId="0" applyFont="1" applyAlignment="1">
      <alignment horizontal="left" vertical="center" readingOrder="1"/>
    </xf>
    <xf numFmtId="0" fontId="229" fillId="0" borderId="0" xfId="0" applyFont="1"/>
    <xf numFmtId="179" fontId="228" fillId="0" borderId="0" xfId="0" applyNumberFormat="1" applyFont="1" applyAlignment="1">
      <alignment horizontal="right" vertical="center" wrapText="1" readingOrder="1"/>
    </xf>
    <xf numFmtId="176" fontId="228" fillId="0" borderId="0" xfId="0" applyNumberFormat="1" applyFont="1" applyAlignment="1">
      <alignment horizontal="right" vertical="center" wrapText="1" readingOrder="1"/>
    </xf>
    <xf numFmtId="0" fontId="229" fillId="6" borderId="0" xfId="0" applyFont="1" applyFill="1"/>
    <xf numFmtId="175" fontId="9" fillId="0" borderId="0" xfId="2" applyNumberFormat="1" applyFont="1" applyFill="1" applyBorder="1" applyAlignment="1">
      <alignment horizontal="right" vertical="center" wrapText="1" readingOrder="1"/>
    </xf>
    <xf numFmtId="175" fontId="145" fillId="6" borderId="6" xfId="0" applyNumberFormat="1" applyFont="1" applyFill="1" applyBorder="1"/>
    <xf numFmtId="177" fontId="9" fillId="6" borderId="6" xfId="0" applyNumberFormat="1" applyFont="1" applyFill="1" applyBorder="1" applyAlignment="1">
      <alignment horizontal="right" vertical="center" wrapText="1" readingOrder="1"/>
    </xf>
    <xf numFmtId="176" fontId="145" fillId="0" borderId="83" xfId="0" applyNumberFormat="1" applyFont="1" applyBorder="1"/>
    <xf numFmtId="0" fontId="145" fillId="0" borderId="83" xfId="0" applyFont="1" applyBorder="1"/>
    <xf numFmtId="179" fontId="225" fillId="6" borderId="0" xfId="0" applyNumberFormat="1" applyFont="1" applyFill="1" applyAlignment="1">
      <alignment horizontal="left" vertical="center" wrapText="1" readingOrder="1"/>
    </xf>
    <xf numFmtId="0" fontId="217" fillId="0" borderId="0" xfId="0" applyFont="1" applyAlignment="1">
      <alignment vertical="top" wrapText="1"/>
    </xf>
    <xf numFmtId="9" fontId="220" fillId="0" borderId="0" xfId="2" applyFont="1"/>
    <xf numFmtId="0" fontId="251" fillId="0" borderId="0" xfId="0" applyFont="1"/>
    <xf numFmtId="176" fontId="239" fillId="0" borderId="0" xfId="2" applyNumberFormat="1" applyFont="1"/>
    <xf numFmtId="43" fontId="145" fillId="0" borderId="0" xfId="1" applyFont="1"/>
    <xf numFmtId="9" fontId="253" fillId="0" borderId="0" xfId="2" applyFont="1"/>
    <xf numFmtId="43" fontId="253" fillId="0" borderId="0" xfId="1" applyFont="1"/>
    <xf numFmtId="176" fontId="253" fillId="0" borderId="0" xfId="2" applyNumberFormat="1" applyFont="1"/>
    <xf numFmtId="0" fontId="145" fillId="0" borderId="0" xfId="0" quotePrefix="1" applyFont="1"/>
    <xf numFmtId="298" fontId="216" fillId="0" borderId="0" xfId="0" applyNumberFormat="1" applyFont="1"/>
    <xf numFmtId="43" fontId="145" fillId="6" borderId="0" xfId="1" applyFont="1" applyFill="1"/>
    <xf numFmtId="0" fontId="217" fillId="0" borderId="0" xfId="0" applyFont="1" applyAlignment="1">
      <alignment horizontal="left" vertical="center" wrapText="1"/>
    </xf>
    <xf numFmtId="0" fontId="145" fillId="0" borderId="67" xfId="0" applyFont="1" applyBorder="1"/>
    <xf numFmtId="17" fontId="8" fillId="6" borderId="0" xfId="0" applyNumberFormat="1" applyFont="1" applyFill="1" applyAlignment="1">
      <alignment vertical="center" wrapText="1"/>
    </xf>
    <xf numFmtId="176" fontId="2" fillId="6" borderId="0" xfId="1" applyNumberFormat="1" applyFont="1" applyFill="1" applyBorder="1" applyAlignment="1">
      <alignment horizontal="right" wrapText="1" readingOrder="1"/>
    </xf>
    <xf numFmtId="43" fontId="214" fillId="6" borderId="0" xfId="1" applyFont="1" applyFill="1" applyBorder="1" applyAlignment="1">
      <alignment horizontal="right" wrapText="1" readingOrder="1"/>
    </xf>
    <xf numFmtId="17" fontId="216" fillId="6" borderId="0" xfId="0" applyNumberFormat="1" applyFont="1" applyFill="1"/>
    <xf numFmtId="178" fontId="216" fillId="6" borderId="0" xfId="0" applyNumberFormat="1" applyFont="1" applyFill="1"/>
    <xf numFmtId="0" fontId="217" fillId="6" borderId="0" xfId="0" applyFont="1" applyFill="1" applyAlignment="1">
      <alignment vertical="top" wrapText="1"/>
    </xf>
    <xf numFmtId="178" fontId="216" fillId="6" borderId="0" xfId="2" applyNumberFormat="1" applyFont="1" applyFill="1"/>
    <xf numFmtId="296" fontId="216" fillId="6" borderId="0" xfId="0" applyNumberFormat="1" applyFont="1" applyFill="1"/>
    <xf numFmtId="178" fontId="145" fillId="6" borderId="0" xfId="0" applyNumberFormat="1" applyFont="1" applyFill="1"/>
    <xf numFmtId="173" fontId="216" fillId="6" borderId="0" xfId="0" applyNumberFormat="1" applyFont="1" applyFill="1"/>
    <xf numFmtId="0" fontId="254" fillId="0" borderId="0" xfId="0" applyFont="1"/>
    <xf numFmtId="0" fontId="220" fillId="6" borderId="66" xfId="0" applyFont="1" applyFill="1" applyBorder="1" applyAlignment="1">
      <alignment vertical="center"/>
    </xf>
    <xf numFmtId="9" fontId="228" fillId="6" borderId="0" xfId="0" applyNumberFormat="1" applyFont="1" applyFill="1" applyAlignment="1">
      <alignment vertical="center"/>
    </xf>
    <xf numFmtId="0" fontId="229" fillId="0" borderId="0" xfId="0" applyFont="1" applyAlignment="1">
      <alignment vertical="center"/>
    </xf>
    <xf numFmtId="0" fontId="229" fillId="6" borderId="0" xfId="0" applyFont="1" applyFill="1" applyAlignment="1">
      <alignment vertical="center"/>
    </xf>
    <xf numFmtId="175" fontId="220" fillId="0" borderId="0" xfId="0" applyNumberFormat="1" applyFont="1"/>
    <xf numFmtId="0" fontId="219" fillId="0" borderId="67" xfId="0" applyFont="1" applyBorder="1" applyAlignment="1">
      <alignment vertical="center"/>
    </xf>
    <xf numFmtId="17" fontId="8" fillId="94" borderId="139" xfId="0" applyNumberFormat="1" applyFont="1" applyFill="1" applyBorder="1" applyAlignment="1">
      <alignment horizontal="center" vertical="center" wrapText="1"/>
    </xf>
    <xf numFmtId="0" fontId="219" fillId="0" borderId="0" xfId="0" applyFont="1" applyAlignment="1">
      <alignment vertical="center"/>
    </xf>
    <xf numFmtId="0" fontId="219" fillId="0" borderId="28" xfId="0" applyFont="1" applyBorder="1" applyAlignment="1">
      <alignment vertical="center"/>
    </xf>
    <xf numFmtId="0" fontId="217" fillId="0" borderId="0" xfId="0" applyFont="1" applyAlignment="1">
      <alignment vertical="top" wrapText="1" readingOrder="1"/>
    </xf>
    <xf numFmtId="0" fontId="257" fillId="0" borderId="0" xfId="0" applyFont="1" applyAlignment="1">
      <alignment vertical="center" readingOrder="1"/>
    </xf>
    <xf numFmtId="0" fontId="259" fillId="89" borderId="106" xfId="0" applyFont="1" applyFill="1" applyBorder="1" applyAlignment="1">
      <alignment horizontal="left" vertical="center"/>
    </xf>
    <xf numFmtId="0" fontId="260" fillId="96" borderId="5" xfId="0" applyFont="1" applyFill="1" applyBorder="1" applyAlignment="1">
      <alignment horizontal="left" vertical="center" readingOrder="1"/>
    </xf>
    <xf numFmtId="0" fontId="259" fillId="6" borderId="0" xfId="0" applyFont="1" applyFill="1" applyAlignment="1">
      <alignment horizontal="center" vertical="center"/>
    </xf>
    <xf numFmtId="0" fontId="261" fillId="0" borderId="0" xfId="0" applyFont="1" applyAlignment="1">
      <alignment horizontal="right"/>
    </xf>
    <xf numFmtId="0" fontId="259" fillId="6" borderId="0" xfId="0" applyFont="1" applyFill="1" applyAlignment="1">
      <alignment horizontal="right" vertical="center"/>
    </xf>
    <xf numFmtId="0" fontId="260" fillId="6" borderId="0" xfId="0" applyFont="1" applyFill="1" applyAlignment="1">
      <alignment horizontal="left" vertical="center" readingOrder="1"/>
    </xf>
    <xf numFmtId="175" fontId="262" fillId="96" borderId="6" xfId="0" applyNumberFormat="1" applyFont="1" applyFill="1" applyBorder="1"/>
    <xf numFmtId="0" fontId="261" fillId="0" borderId="0" xfId="0" applyFont="1"/>
    <xf numFmtId="0" fontId="261" fillId="6" borderId="0" xfId="0" applyFont="1" applyFill="1"/>
    <xf numFmtId="176" fontId="262" fillId="96" borderId="6" xfId="0" applyNumberFormat="1" applyFont="1" applyFill="1" applyBorder="1"/>
    <xf numFmtId="0" fontId="261" fillId="96" borderId="6" xfId="0" applyFont="1" applyFill="1" applyBorder="1" applyAlignment="1">
      <alignment horizontal="left"/>
    </xf>
    <xf numFmtId="0" fontId="263" fillId="6" borderId="0" xfId="0" applyFont="1" applyFill="1"/>
    <xf numFmtId="175" fontId="261" fillId="96" borderId="6" xfId="0" applyNumberFormat="1" applyFont="1" applyFill="1" applyBorder="1"/>
    <xf numFmtId="176" fontId="261" fillId="96" borderId="6" xfId="0" applyNumberFormat="1" applyFont="1" applyFill="1" applyBorder="1"/>
    <xf numFmtId="0" fontId="264" fillId="96" borderId="6" xfId="0" applyFont="1" applyFill="1" applyBorder="1" applyAlignment="1">
      <alignment horizontal="right"/>
    </xf>
    <xf numFmtId="0" fontId="260" fillId="96" borderId="6" xfId="0" applyFont="1" applyFill="1" applyBorder="1" applyAlignment="1">
      <alignment horizontal="left" vertical="center" readingOrder="1"/>
    </xf>
    <xf numFmtId="0" fontId="264" fillId="96" borderId="79" xfId="0" applyFont="1" applyFill="1" applyBorder="1" applyAlignment="1">
      <alignment horizontal="right"/>
    </xf>
    <xf numFmtId="175" fontId="261" fillId="96" borderId="79" xfId="0" applyNumberFormat="1" applyFont="1" applyFill="1" applyBorder="1"/>
    <xf numFmtId="0" fontId="262" fillId="0" borderId="0" xfId="0" applyFont="1"/>
    <xf numFmtId="0" fontId="262" fillId="6" borderId="0" xfId="0" applyFont="1" applyFill="1"/>
    <xf numFmtId="175" fontId="262" fillId="0" borderId="0" xfId="0" applyNumberFormat="1" applyFont="1"/>
    <xf numFmtId="175" fontId="261" fillId="0" borderId="0" xfId="0" applyNumberFormat="1" applyFont="1"/>
    <xf numFmtId="0" fontId="261" fillId="96" borderId="79" xfId="0" applyFont="1" applyFill="1" applyBorder="1" applyAlignment="1">
      <alignment horizontal="left"/>
    </xf>
    <xf numFmtId="0" fontId="259" fillId="5" borderId="107" xfId="0" applyFont="1" applyFill="1" applyBorder="1" applyAlignment="1">
      <alignment horizontal="left" vertical="center"/>
    </xf>
    <xf numFmtId="0" fontId="260" fillId="96" borderId="84" xfId="0" applyFont="1" applyFill="1" applyBorder="1" applyAlignment="1">
      <alignment horizontal="left" vertical="center" readingOrder="1"/>
    </xf>
    <xf numFmtId="0" fontId="265" fillId="96" borderId="6" xfId="0" applyFont="1" applyFill="1" applyBorder="1" applyAlignment="1">
      <alignment horizontal="left" vertical="center" readingOrder="1"/>
    </xf>
    <xf numFmtId="0" fontId="261" fillId="6" borderId="4" xfId="0" applyFont="1" applyFill="1" applyBorder="1"/>
    <xf numFmtId="1" fontId="262" fillId="0" borderId="0" xfId="0" applyNumberFormat="1" applyFont="1"/>
    <xf numFmtId="1" fontId="261" fillId="0" borderId="0" xfId="0" applyNumberFormat="1" applyFont="1"/>
    <xf numFmtId="9" fontId="261" fillId="0" borderId="0" xfId="2" applyFont="1"/>
    <xf numFmtId="0" fontId="261" fillId="0" borderId="0" xfId="0" quotePrefix="1" applyFont="1"/>
    <xf numFmtId="0" fontId="266" fillId="0" borderId="0" xfId="0" applyFont="1" applyAlignment="1">
      <alignment horizontal="left" vertical="top" wrapText="1"/>
    </xf>
    <xf numFmtId="0" fontId="266" fillId="0" borderId="0" xfId="0" applyFont="1" applyAlignment="1">
      <alignment horizontal="left" vertical="center" wrapText="1"/>
    </xf>
    <xf numFmtId="0" fontId="267" fillId="7" borderId="108" xfId="0" applyFont="1" applyFill="1" applyBorder="1" applyAlignment="1">
      <alignment horizontal="left" vertical="center"/>
    </xf>
    <xf numFmtId="0" fontId="268" fillId="0" borderId="66" xfId="0" applyFont="1" applyBorder="1" applyAlignment="1">
      <alignment vertical="center"/>
    </xf>
    <xf numFmtId="0" fontId="268" fillId="0" borderId="66" xfId="0" applyFont="1" applyBorder="1" applyAlignment="1">
      <alignment horizontal="right" vertical="center"/>
    </xf>
    <xf numFmtId="0" fontId="268" fillId="0" borderId="66" xfId="0" applyFont="1" applyBorder="1" applyAlignment="1">
      <alignment horizontal="right"/>
    </xf>
    <xf numFmtId="0" fontId="268" fillId="6" borderId="66" xfId="0" applyFont="1" applyFill="1" applyBorder="1" applyAlignment="1">
      <alignment horizontal="right" vertical="center"/>
    </xf>
    <xf numFmtId="0" fontId="270" fillId="6" borderId="5" xfId="0" applyFont="1" applyFill="1" applyBorder="1" applyAlignment="1">
      <alignment horizontal="left" vertical="center" readingOrder="1"/>
    </xf>
    <xf numFmtId="0" fontId="270" fillId="0" borderId="66" xfId="0" applyFont="1" applyBorder="1"/>
    <xf numFmtId="0" fontId="270" fillId="0" borderId="66" xfId="0" applyFont="1" applyBorder="1" applyAlignment="1">
      <alignment vertical="center"/>
    </xf>
    <xf numFmtId="176" fontId="270" fillId="6" borderId="0" xfId="2" applyNumberFormat="1" applyFont="1" applyFill="1" applyBorder="1" applyAlignment="1">
      <alignment vertical="center"/>
    </xf>
    <xf numFmtId="0" fontId="270" fillId="6" borderId="66" xfId="0" applyFont="1" applyFill="1" applyBorder="1" applyAlignment="1">
      <alignment vertical="center"/>
    </xf>
    <xf numFmtId="179" fontId="270" fillId="6" borderId="6" xfId="0" applyNumberFormat="1" applyFont="1" applyFill="1" applyBorder="1" applyAlignment="1">
      <alignment vertical="center"/>
    </xf>
    <xf numFmtId="179" fontId="270" fillId="0" borderId="3" xfId="0" applyNumberFormat="1" applyFont="1" applyBorder="1" applyAlignment="1">
      <alignment vertical="center"/>
    </xf>
    <xf numFmtId="179" fontId="270" fillId="6" borderId="99" xfId="0" applyNumberFormat="1" applyFont="1" applyFill="1" applyBorder="1" applyAlignment="1">
      <alignment vertical="center"/>
    </xf>
    <xf numFmtId="179" fontId="270" fillId="6" borderId="98" xfId="0" applyNumberFormat="1" applyFont="1" applyFill="1" applyBorder="1" applyAlignment="1">
      <alignment vertical="center"/>
    </xf>
    <xf numFmtId="299" fontId="270" fillId="6" borderId="99" xfId="2432" applyNumberFormat="1" applyFont="1" applyFill="1" applyBorder="1" applyAlignment="1" applyProtection="1">
      <alignment horizontal="right" vertical="center"/>
      <protection locked="0"/>
    </xf>
    <xf numFmtId="179" fontId="270" fillId="0" borderId="6" xfId="0" applyNumberFormat="1" applyFont="1" applyBorder="1" applyAlignment="1">
      <alignment vertical="center"/>
    </xf>
    <xf numFmtId="0" fontId="270" fillId="6" borderId="6" xfId="0" applyFont="1" applyFill="1" applyBorder="1" applyAlignment="1">
      <alignment horizontal="left" vertical="center" readingOrder="1"/>
    </xf>
    <xf numFmtId="179" fontId="270" fillId="6" borderId="3" xfId="0" applyNumberFormat="1" applyFont="1" applyFill="1" applyBorder="1" applyAlignment="1">
      <alignment vertical="center"/>
    </xf>
    <xf numFmtId="0" fontId="271" fillId="0" borderId="6" xfId="0" applyFont="1" applyBorder="1" applyAlignment="1">
      <alignment horizontal="left" vertical="center" readingOrder="1"/>
    </xf>
    <xf numFmtId="0" fontId="272" fillId="0" borderId="66" xfId="0" applyFont="1" applyBorder="1"/>
    <xf numFmtId="179" fontId="272" fillId="0" borderId="99" xfId="0" applyNumberFormat="1" applyFont="1" applyBorder="1" applyAlignment="1">
      <alignment vertical="center"/>
    </xf>
    <xf numFmtId="0" fontId="272" fillId="0" borderId="66" xfId="0" applyFont="1" applyBorder="1" applyAlignment="1">
      <alignment vertical="center"/>
    </xf>
    <xf numFmtId="179" fontId="272" fillId="0" borderId="98" xfId="0" applyNumberFormat="1" applyFont="1" applyBorder="1" applyAlignment="1">
      <alignment vertical="center"/>
    </xf>
    <xf numFmtId="176" fontId="272" fillId="6" borderId="0" xfId="2" applyNumberFormat="1" applyFont="1" applyFill="1" applyBorder="1" applyAlignment="1">
      <alignment vertical="center"/>
    </xf>
    <xf numFmtId="299" fontId="273" fillId="6" borderId="99" xfId="2432" applyNumberFormat="1" applyFont="1" applyFill="1" applyBorder="1" applyAlignment="1" applyProtection="1">
      <alignment horizontal="right" vertical="center"/>
      <protection locked="0"/>
    </xf>
    <xf numFmtId="0" fontId="272" fillId="6" borderId="66" xfId="0" applyFont="1" applyFill="1" applyBorder="1" applyAlignment="1">
      <alignment vertical="center"/>
    </xf>
    <xf numFmtId="179" fontId="274" fillId="6" borderId="98" xfId="0" applyNumberFormat="1" applyFont="1" applyFill="1" applyBorder="1" applyAlignment="1">
      <alignment vertical="center"/>
    </xf>
    <xf numFmtId="0" fontId="274" fillId="0" borderId="6" xfId="0" applyFont="1" applyBorder="1" applyAlignment="1">
      <alignment horizontal="left" vertical="center" readingOrder="1"/>
    </xf>
    <xf numFmtId="0" fontId="274" fillId="0" borderId="66" xfId="0" applyFont="1" applyBorder="1"/>
    <xf numFmtId="179" fontId="274" fillId="0" borderId="100" xfId="0" applyNumberFormat="1" applyFont="1" applyBorder="1" applyAlignment="1">
      <alignment vertical="center"/>
    </xf>
    <xf numFmtId="0" fontId="274" fillId="0" borderId="66" xfId="0" applyFont="1" applyBorder="1" applyAlignment="1">
      <alignment vertical="center"/>
    </xf>
    <xf numFmtId="176" fontId="274" fillId="6" borderId="0" xfId="2" applyNumberFormat="1" applyFont="1" applyFill="1" applyBorder="1" applyAlignment="1">
      <alignment vertical="center"/>
    </xf>
    <xf numFmtId="299" fontId="272" fillId="6" borderId="99" xfId="2432" applyNumberFormat="1" applyFont="1" applyFill="1" applyBorder="1" applyAlignment="1" applyProtection="1">
      <alignment horizontal="right" vertical="center"/>
      <protection locked="0"/>
    </xf>
    <xf numFmtId="0" fontId="274" fillId="6" borderId="66" xfId="0" applyFont="1" applyFill="1" applyBorder="1" applyAlignment="1">
      <alignment vertical="center"/>
    </xf>
    <xf numFmtId="0" fontId="271" fillId="0" borderId="76" xfId="0" applyFont="1" applyBorder="1" applyAlignment="1">
      <alignment horizontal="left" vertical="center" readingOrder="1"/>
    </xf>
    <xf numFmtId="0" fontId="268" fillId="0" borderId="66" xfId="0" applyFont="1" applyBorder="1"/>
    <xf numFmtId="179" fontId="271" fillId="0" borderId="126" xfId="0" applyNumberFormat="1" applyFont="1" applyBorder="1" applyAlignment="1">
      <alignment horizontal="right" vertical="center" wrapText="1" readingOrder="1"/>
    </xf>
    <xf numFmtId="9" fontId="271" fillId="6" borderId="0" xfId="2" applyFont="1" applyFill="1" applyBorder="1" applyAlignment="1">
      <alignment horizontal="right" vertical="center" wrapText="1" readingOrder="1"/>
    </xf>
    <xf numFmtId="299" fontId="272" fillId="6" borderId="126" xfId="2432" applyNumberFormat="1" applyFont="1" applyFill="1" applyBorder="1" applyAlignment="1" applyProtection="1">
      <alignment horizontal="right" vertical="center"/>
      <protection locked="0"/>
    </xf>
    <xf numFmtId="0" fontId="268" fillId="6" borderId="66" xfId="0" applyFont="1" applyFill="1" applyBorder="1" applyAlignment="1">
      <alignment vertical="center"/>
    </xf>
    <xf numFmtId="0" fontId="267" fillId="90" borderId="109" xfId="0" applyFont="1" applyFill="1" applyBorder="1" applyAlignment="1">
      <alignment horizontal="left" vertical="center"/>
    </xf>
    <xf numFmtId="176" fontId="270" fillId="6" borderId="0" xfId="0" applyNumberFormat="1" applyFont="1" applyFill="1" applyAlignment="1">
      <alignment vertical="center"/>
    </xf>
    <xf numFmtId="179" fontId="274" fillId="0" borderId="98" xfId="0" applyNumberFormat="1" applyFont="1" applyBorder="1" applyAlignment="1">
      <alignment vertical="center"/>
    </xf>
    <xf numFmtId="179" fontId="274" fillId="0" borderId="101" xfId="0" applyNumberFormat="1" applyFont="1" applyBorder="1" applyAlignment="1">
      <alignment vertical="center"/>
    </xf>
    <xf numFmtId="0" fontId="275" fillId="0" borderId="75" xfId="0" applyFont="1" applyBorder="1" applyAlignment="1">
      <alignment horizontal="left" vertical="center" readingOrder="1"/>
    </xf>
    <xf numFmtId="179" fontId="275" fillId="0" borderId="135" xfId="0" applyNumberFormat="1" applyFont="1" applyBorder="1" applyAlignment="1">
      <alignment horizontal="right" vertical="center" wrapText="1" readingOrder="1"/>
    </xf>
    <xf numFmtId="179" fontId="275" fillId="0" borderId="135" xfId="0" applyNumberFormat="1" applyFont="1" applyBorder="1" applyAlignment="1">
      <alignment vertical="center"/>
    </xf>
    <xf numFmtId="9" fontId="275" fillId="6" borderId="0" xfId="2" applyFont="1" applyFill="1" applyBorder="1" applyAlignment="1">
      <alignment horizontal="right" vertical="center" wrapText="1" readingOrder="1"/>
    </xf>
    <xf numFmtId="0" fontId="267" fillId="88" borderId="110" xfId="0" applyFont="1" applyFill="1" applyBorder="1" applyAlignment="1">
      <alignment horizontal="left" vertical="center"/>
    </xf>
    <xf numFmtId="179" fontId="270" fillId="0" borderId="98" xfId="0" applyNumberFormat="1" applyFont="1" applyBorder="1" applyAlignment="1">
      <alignment vertical="center"/>
    </xf>
    <xf numFmtId="0" fontId="270" fillId="6" borderId="66" xfId="0" applyFont="1" applyFill="1" applyBorder="1"/>
    <xf numFmtId="0" fontId="276" fillId="0" borderId="66" xfId="0" applyFont="1" applyBorder="1"/>
    <xf numFmtId="179" fontId="274" fillId="0" borderId="102" xfId="0" applyNumberFormat="1" applyFont="1" applyBorder="1" applyAlignment="1">
      <alignment vertical="center"/>
    </xf>
    <xf numFmtId="0" fontId="277" fillId="0" borderId="70" xfId="0" applyFont="1" applyBorder="1" applyAlignment="1">
      <alignment horizontal="left" vertical="center" readingOrder="1"/>
    </xf>
    <xf numFmtId="0" fontId="278" fillId="0" borderId="66" xfId="0" applyFont="1" applyBorder="1"/>
    <xf numFmtId="179" fontId="277" fillId="0" borderId="124" xfId="0" applyNumberFormat="1" applyFont="1" applyBorder="1" applyAlignment="1">
      <alignment horizontal="right" vertical="center" wrapText="1" readingOrder="1"/>
    </xf>
    <xf numFmtId="0" fontId="278" fillId="0" borderId="66" xfId="0" applyFont="1" applyBorder="1" applyAlignment="1">
      <alignment vertical="center"/>
    </xf>
    <xf numFmtId="177" fontId="277" fillId="0" borderId="124" xfId="0" applyNumberFormat="1" applyFont="1" applyBorder="1" applyAlignment="1">
      <alignment horizontal="right" vertical="center" wrapText="1" readingOrder="1"/>
    </xf>
    <xf numFmtId="9" fontId="277" fillId="6" borderId="0" xfId="0" applyNumberFormat="1" applyFont="1" applyFill="1" applyAlignment="1">
      <alignment horizontal="right" vertical="center" wrapText="1" readingOrder="1"/>
    </xf>
    <xf numFmtId="0" fontId="278" fillId="6" borderId="66" xfId="0" applyFont="1" applyFill="1" applyBorder="1" applyAlignment="1">
      <alignment vertical="center"/>
    </xf>
    <xf numFmtId="0" fontId="267" fillId="93" borderId="111" xfId="0" applyFont="1" applyFill="1" applyBorder="1" applyAlignment="1">
      <alignment horizontal="left" vertical="center"/>
    </xf>
    <xf numFmtId="0" fontId="261" fillId="6" borderId="0" xfId="0" applyFont="1" applyFill="1" applyAlignment="1">
      <alignment vertical="center"/>
    </xf>
    <xf numFmtId="179" fontId="274" fillId="0" borderId="103" xfId="0" applyNumberFormat="1" applyFont="1" applyBorder="1" applyAlignment="1">
      <alignment vertical="center"/>
    </xf>
    <xf numFmtId="0" fontId="280" fillId="0" borderId="78" xfId="0" applyFont="1" applyBorder="1" applyAlignment="1">
      <alignment horizontal="left" vertical="center" readingOrder="1"/>
    </xf>
    <xf numFmtId="0" fontId="281" fillId="0" borderId="66" xfId="0" applyFont="1" applyBorder="1"/>
    <xf numFmtId="179" fontId="280" fillId="0" borderId="94" xfId="0" applyNumberFormat="1" applyFont="1" applyBorder="1" applyAlignment="1">
      <alignment horizontal="right" vertical="center" wrapText="1" readingOrder="1"/>
    </xf>
    <xf numFmtId="0" fontId="282" fillId="0" borderId="66" xfId="0" applyFont="1" applyBorder="1" applyAlignment="1">
      <alignment vertical="center"/>
    </xf>
    <xf numFmtId="9" fontId="280" fillId="6" borderId="0" xfId="2" applyFont="1" applyFill="1" applyBorder="1" applyAlignment="1">
      <alignment horizontal="right" vertical="center" wrapText="1" readingOrder="1"/>
    </xf>
    <xf numFmtId="0" fontId="281" fillId="6" borderId="66" xfId="0" applyFont="1" applyFill="1" applyBorder="1" applyAlignment="1">
      <alignment vertical="center"/>
    </xf>
    <xf numFmtId="0" fontId="267" fillId="92" borderId="112" xfId="0" applyFont="1" applyFill="1" applyBorder="1" applyAlignment="1">
      <alignment horizontal="left" vertical="center"/>
    </xf>
    <xf numFmtId="43" fontId="269" fillId="6" borderId="0" xfId="0" applyNumberFormat="1" applyFont="1" applyFill="1" applyAlignment="1">
      <alignment vertical="center"/>
    </xf>
    <xf numFmtId="299" fontId="270" fillId="6" borderId="98" xfId="2432" applyNumberFormat="1" applyFont="1" applyFill="1" applyBorder="1" applyAlignment="1" applyProtection="1">
      <alignment horizontal="right" vertical="center"/>
      <protection locked="0"/>
    </xf>
    <xf numFmtId="179" fontId="270" fillId="6" borderId="104" xfId="0" applyNumberFormat="1" applyFont="1" applyFill="1" applyBorder="1" applyAlignment="1">
      <alignment vertical="center"/>
    </xf>
    <xf numFmtId="299" fontId="270" fillId="6" borderId="104" xfId="2432" applyNumberFormat="1" applyFont="1" applyFill="1" applyBorder="1" applyAlignment="1" applyProtection="1">
      <alignment horizontal="right" vertical="center"/>
      <protection locked="0"/>
    </xf>
    <xf numFmtId="0" fontId="283" fillId="0" borderId="72" xfId="0" applyFont="1" applyBorder="1" applyAlignment="1">
      <alignment horizontal="left" vertical="center" readingOrder="1"/>
    </xf>
    <xf numFmtId="179" fontId="283" fillId="0" borderId="136" xfId="0" applyNumberFormat="1" applyFont="1" applyBorder="1" applyAlignment="1">
      <alignment horizontal="right" vertical="center" wrapText="1" readingOrder="1"/>
    </xf>
    <xf numFmtId="0" fontId="284" fillId="0" borderId="66" xfId="0" applyFont="1" applyBorder="1" applyAlignment="1">
      <alignment vertical="center"/>
    </xf>
    <xf numFmtId="179" fontId="283" fillId="0" borderId="136" xfId="0" applyNumberFormat="1" applyFont="1" applyBorder="1" applyAlignment="1">
      <alignment vertical="center"/>
    </xf>
    <xf numFmtId="9" fontId="283" fillId="6" borderId="0" xfId="0" applyNumberFormat="1" applyFont="1" applyFill="1" applyAlignment="1">
      <alignment vertical="center"/>
    </xf>
    <xf numFmtId="0" fontId="267" fillId="89" borderId="113" xfId="0" applyFont="1" applyFill="1" applyBorder="1" applyAlignment="1">
      <alignment horizontal="left" vertical="center"/>
    </xf>
    <xf numFmtId="179" fontId="274" fillId="0" borderId="105" xfId="0" applyNumberFormat="1" applyFont="1" applyBorder="1" applyAlignment="1">
      <alignment vertical="center"/>
    </xf>
    <xf numFmtId="0" fontId="285" fillId="0" borderId="73" xfId="0" applyFont="1" applyBorder="1" applyAlignment="1">
      <alignment horizontal="left" vertical="center" readingOrder="1"/>
    </xf>
    <xf numFmtId="0" fontId="286" fillId="0" borderId="66" xfId="0" applyFont="1" applyBorder="1"/>
    <xf numFmtId="179" fontId="285" fillId="0" borderId="137" xfId="0" applyNumberFormat="1" applyFont="1" applyBorder="1" applyAlignment="1">
      <alignment horizontal="right" vertical="center" wrapText="1" readingOrder="1"/>
    </xf>
    <xf numFmtId="0" fontId="286" fillId="0" borderId="66" xfId="0" applyFont="1" applyBorder="1" applyAlignment="1">
      <alignment vertical="center"/>
    </xf>
    <xf numFmtId="9" fontId="285" fillId="6" borderId="0" xfId="0" applyNumberFormat="1" applyFont="1" applyFill="1" applyAlignment="1">
      <alignment vertical="center"/>
    </xf>
    <xf numFmtId="0" fontId="286" fillId="6" borderId="66" xfId="0" applyFont="1" applyFill="1" applyBorder="1" applyAlignment="1">
      <alignment vertical="center"/>
    </xf>
    <xf numFmtId="0" fontId="267" fillId="91" borderId="114" xfId="0" applyFont="1" applyFill="1" applyBorder="1" applyAlignment="1">
      <alignment horizontal="left" vertical="center"/>
    </xf>
    <xf numFmtId="0" fontId="267" fillId="6" borderId="0" xfId="0" applyFont="1" applyFill="1" applyAlignment="1">
      <alignment horizontal="right" vertical="center"/>
    </xf>
    <xf numFmtId="43" fontId="269" fillId="6" borderId="0" xfId="0" applyNumberFormat="1" applyFont="1" applyFill="1" applyAlignment="1">
      <alignment horizontal="right" vertical="center"/>
    </xf>
    <xf numFmtId="176" fontId="270" fillId="6" borderId="0" xfId="0" applyNumberFormat="1" applyFont="1" applyFill="1"/>
    <xf numFmtId="179" fontId="270" fillId="6" borderId="97" xfId="0" applyNumberFormat="1" applyFont="1" applyFill="1" applyBorder="1" applyAlignment="1">
      <alignment vertical="center"/>
    </xf>
    <xf numFmtId="0" fontId="287" fillId="0" borderId="71" xfId="0" applyFont="1" applyBorder="1" applyAlignment="1">
      <alignment horizontal="left" vertical="center" readingOrder="1"/>
    </xf>
    <xf numFmtId="3" fontId="287" fillId="0" borderId="71" xfId="0" applyNumberFormat="1" applyFont="1" applyBorder="1" applyAlignment="1">
      <alignment horizontal="right" vertical="center" readingOrder="1"/>
    </xf>
    <xf numFmtId="3" fontId="272" fillId="0" borderId="66" xfId="0" applyNumberFormat="1" applyFont="1" applyBorder="1" applyAlignment="1">
      <alignment vertical="center"/>
    </xf>
    <xf numFmtId="176" fontId="272" fillId="6" borderId="0" xfId="2" applyNumberFormat="1" applyFont="1" applyFill="1" applyBorder="1"/>
    <xf numFmtId="0" fontId="267" fillId="98" borderId="115" xfId="0" applyFont="1" applyFill="1" applyBorder="1" applyAlignment="1">
      <alignment horizontal="left" vertical="center"/>
    </xf>
    <xf numFmtId="0" fontId="286" fillId="6" borderId="0" xfId="0" applyFont="1" applyFill="1" applyAlignment="1">
      <alignment horizontal="right" vertical="center"/>
    </xf>
    <xf numFmtId="0" fontId="268" fillId="0" borderId="0" xfId="0" applyFont="1"/>
    <xf numFmtId="0" fontId="270" fillId="0" borderId="6" xfId="0" applyFont="1" applyBorder="1" applyAlignment="1">
      <alignment horizontal="left" readingOrder="1"/>
    </xf>
    <xf numFmtId="179" fontId="266" fillId="0" borderId="0" xfId="0" applyNumberFormat="1" applyFont="1" applyAlignment="1">
      <alignment horizontal="left" vertical="center" wrapText="1"/>
    </xf>
    <xf numFmtId="179" fontId="266" fillId="0" borderId="6" xfId="0" applyNumberFormat="1" applyFont="1" applyBorder="1" applyAlignment="1">
      <alignment horizontal="left" vertical="center" wrapText="1"/>
    </xf>
    <xf numFmtId="179" fontId="268" fillId="0" borderId="66" xfId="0" applyNumberFormat="1" applyFont="1" applyBorder="1" applyAlignment="1">
      <alignment vertical="center"/>
    </xf>
    <xf numFmtId="179" fontId="286" fillId="6" borderId="0" xfId="0" applyNumberFormat="1" applyFont="1" applyFill="1" applyAlignment="1">
      <alignment vertical="center"/>
    </xf>
    <xf numFmtId="179" fontId="268" fillId="0" borderId="145" xfId="0" applyNumberFormat="1" applyFont="1" applyBorder="1" applyAlignment="1">
      <alignment vertical="center"/>
    </xf>
    <xf numFmtId="0" fontId="266" fillId="0" borderId="6" xfId="0" applyFont="1" applyBorder="1" applyAlignment="1">
      <alignment horizontal="left" vertical="center" wrapText="1"/>
    </xf>
    <xf numFmtId="0" fontId="286" fillId="6" borderId="0" xfId="0" applyFont="1" applyFill="1" applyAlignment="1">
      <alignment vertical="center"/>
    </xf>
    <xf numFmtId="179" fontId="268" fillId="0" borderId="99" xfId="0" applyNumberFormat="1" applyFont="1" applyBorder="1" applyAlignment="1">
      <alignment vertical="center"/>
    </xf>
    <xf numFmtId="0" fontId="266" fillId="0" borderId="6" xfId="0" applyFont="1" applyBorder="1" applyAlignment="1">
      <alignment horizontal="left" vertical="top" wrapText="1"/>
    </xf>
    <xf numFmtId="179" fontId="270" fillId="0" borderId="91" xfId="0" applyNumberFormat="1" applyFont="1" applyBorder="1" applyAlignment="1">
      <alignment horizontal="right" vertical="center"/>
    </xf>
    <xf numFmtId="179" fontId="270" fillId="0" borderId="116" xfId="0" applyNumberFormat="1" applyFont="1" applyBorder="1" applyAlignment="1">
      <alignment vertical="center"/>
    </xf>
    <xf numFmtId="179" fontId="268" fillId="0" borderId="146" xfId="0" applyNumberFormat="1" applyFont="1" applyBorder="1" applyAlignment="1">
      <alignment vertical="center"/>
    </xf>
    <xf numFmtId="0" fontId="288" fillId="0" borderId="92" xfId="0" applyFont="1" applyBorder="1" applyAlignment="1">
      <alignment horizontal="left" vertical="center" readingOrder="1"/>
    </xf>
    <xf numFmtId="3" fontId="288" fillId="0" borderId="93" xfId="0" applyNumberFormat="1" applyFont="1" applyBorder="1" applyAlignment="1">
      <alignment horizontal="right" vertical="center" readingOrder="1"/>
    </xf>
    <xf numFmtId="0" fontId="266" fillId="0" borderId="3" xfId="0" applyFont="1" applyBorder="1" applyAlignment="1">
      <alignment horizontal="left" vertical="center" wrapText="1"/>
    </xf>
    <xf numFmtId="3" fontId="288" fillId="0" borderId="117" xfId="0" applyNumberFormat="1" applyFont="1" applyBorder="1" applyAlignment="1">
      <alignment horizontal="right" vertical="center" readingOrder="1"/>
    </xf>
    <xf numFmtId="3" fontId="288" fillId="0" borderId="118" xfId="0" applyNumberFormat="1" applyFont="1" applyBorder="1" applyAlignment="1">
      <alignment horizontal="right" vertical="center" readingOrder="1"/>
    </xf>
    <xf numFmtId="3" fontId="289" fillId="0" borderId="119" xfId="0" applyNumberFormat="1" applyFont="1" applyBorder="1" applyAlignment="1">
      <alignment horizontal="right" vertical="center" readingOrder="1"/>
    </xf>
    <xf numFmtId="3" fontId="272" fillId="0" borderId="144" xfId="0" applyNumberFormat="1" applyFont="1" applyBorder="1" applyAlignment="1">
      <alignment horizontal="right" vertical="center" readingOrder="1"/>
    </xf>
    <xf numFmtId="0" fontId="268" fillId="0" borderId="68" xfId="0" applyFont="1" applyBorder="1" applyAlignment="1">
      <alignment vertical="center"/>
    </xf>
    <xf numFmtId="0" fontId="271" fillId="0" borderId="5" xfId="0" applyFont="1" applyBorder="1" applyAlignment="1">
      <alignment vertical="center" readingOrder="1"/>
    </xf>
    <xf numFmtId="179" fontId="272" fillId="0" borderId="6" xfId="0" applyNumberFormat="1" applyFont="1" applyBorder="1"/>
    <xf numFmtId="0" fontId="268" fillId="6" borderId="0" xfId="0" applyFont="1" applyFill="1"/>
    <xf numFmtId="0" fontId="271" fillId="0" borderId="6" xfId="0" applyFont="1" applyBorder="1" applyAlignment="1">
      <alignment vertical="center" readingOrder="1"/>
    </xf>
    <xf numFmtId="0" fontId="268" fillId="0" borderId="6" xfId="0" applyFont="1" applyBorder="1" applyAlignment="1">
      <alignment horizontal="right"/>
    </xf>
    <xf numFmtId="179" fontId="268" fillId="0" borderId="6" xfId="0" applyNumberFormat="1" applyFont="1" applyBorder="1"/>
    <xf numFmtId="0" fontId="268" fillId="6" borderId="6" xfId="0" applyFont="1" applyFill="1" applyBorder="1"/>
    <xf numFmtId="0" fontId="271" fillId="0" borderId="79" xfId="0" applyFont="1" applyBorder="1" applyAlignment="1">
      <alignment vertical="center" readingOrder="1"/>
    </xf>
    <xf numFmtId="179" fontId="272" fillId="0" borderId="79" xfId="0" applyNumberFormat="1" applyFont="1" applyBorder="1"/>
    <xf numFmtId="0" fontId="257" fillId="0" borderId="6" xfId="0" applyFont="1" applyBorder="1" applyAlignment="1">
      <alignment vertical="center" readingOrder="1"/>
    </xf>
    <xf numFmtId="299" fontId="272" fillId="6" borderId="98" xfId="2432" applyNumberFormat="1" applyFont="1" applyFill="1" applyBorder="1" applyAlignment="1" applyProtection="1">
      <alignment horizontal="right" vertical="center"/>
      <protection locked="0"/>
    </xf>
    <xf numFmtId="43" fontId="261" fillId="0" borderId="0" xfId="0" applyNumberFormat="1" applyFont="1"/>
    <xf numFmtId="179" fontId="271" fillId="0" borderId="0" xfId="0" applyNumberFormat="1" applyFont="1" applyAlignment="1">
      <alignment horizontal="right" vertical="center" wrapText="1" readingOrder="1"/>
    </xf>
    <xf numFmtId="176" fontId="271" fillId="0" borderId="0" xfId="0" applyNumberFormat="1" applyFont="1" applyAlignment="1">
      <alignment horizontal="right" vertical="center" wrapText="1" readingOrder="1"/>
    </xf>
    <xf numFmtId="0" fontId="291" fillId="6" borderId="0" xfId="0" applyFont="1" applyFill="1" applyAlignment="1">
      <alignment horizontal="left" vertical="center" wrapText="1" readingOrder="1"/>
    </xf>
    <xf numFmtId="177" fontId="271" fillId="6" borderId="0" xfId="0" applyNumberFormat="1" applyFont="1" applyFill="1" applyAlignment="1">
      <alignment horizontal="right" vertical="center" wrapText="1" readingOrder="1"/>
    </xf>
    <xf numFmtId="176" fontId="271" fillId="6" borderId="0" xfId="0" applyNumberFormat="1" applyFont="1" applyFill="1" applyAlignment="1">
      <alignment horizontal="right" vertical="center" wrapText="1" readingOrder="1"/>
    </xf>
    <xf numFmtId="0" fontId="291" fillId="6" borderId="0" xfId="0" applyFont="1" applyFill="1" applyAlignment="1">
      <alignment horizontal="left" vertical="center" readingOrder="1"/>
    </xf>
    <xf numFmtId="0" fontId="268" fillId="6" borderId="66" xfId="0" applyFont="1" applyFill="1" applyBorder="1"/>
    <xf numFmtId="0" fontId="267" fillId="0" borderId="0" xfId="0" applyFont="1" applyAlignment="1">
      <alignment horizontal="center" vertical="center"/>
    </xf>
    <xf numFmtId="179" fontId="292" fillId="6" borderId="98" xfId="0" applyNumberFormat="1" applyFont="1" applyFill="1" applyBorder="1" applyAlignment="1">
      <alignment vertical="center"/>
    </xf>
    <xf numFmtId="0" fontId="276" fillId="0" borderId="66" xfId="0" applyFont="1" applyBorder="1" applyAlignment="1">
      <alignment vertical="center"/>
    </xf>
    <xf numFmtId="299" fontId="272" fillId="6" borderId="120" xfId="2432" applyNumberFormat="1" applyFont="1" applyFill="1" applyBorder="1" applyAlignment="1" applyProtection="1">
      <alignment horizontal="right" vertical="center"/>
      <protection locked="0"/>
    </xf>
    <xf numFmtId="179" fontId="280" fillId="0" borderId="94" xfId="0" applyNumberFormat="1" applyFont="1" applyBorder="1" applyAlignment="1">
      <alignment horizontal="left" vertical="center" wrapText="1" readingOrder="1"/>
    </xf>
    <xf numFmtId="43" fontId="269" fillId="0" borderId="0" xfId="0" applyNumberFormat="1" applyFont="1"/>
    <xf numFmtId="0" fontId="283" fillId="0" borderId="0" xfId="0" applyFont="1" applyAlignment="1">
      <alignment horizontal="left" vertical="center" readingOrder="1"/>
    </xf>
    <xf numFmtId="179" fontId="283" fillId="0" borderId="0" xfId="0" applyNumberFormat="1" applyFont="1" applyAlignment="1">
      <alignment horizontal="right" vertical="center" wrapText="1" readingOrder="1"/>
    </xf>
    <xf numFmtId="0" fontId="284" fillId="0" borderId="66" xfId="0" applyFont="1" applyBorder="1"/>
    <xf numFmtId="179" fontId="283" fillId="0" borderId="0" xfId="0" applyNumberFormat="1" applyFont="1"/>
    <xf numFmtId="9" fontId="283" fillId="6" borderId="0" xfId="0" applyNumberFormat="1" applyFont="1" applyFill="1"/>
    <xf numFmtId="9" fontId="283" fillId="0" borderId="0" xfId="0" applyNumberFormat="1" applyFont="1"/>
    <xf numFmtId="176" fontId="283" fillId="0" borderId="0" xfId="2" applyNumberFormat="1" applyFont="1" applyFill="1" applyBorder="1" applyAlignment="1">
      <alignment horizontal="right" vertical="center" wrapText="1" readingOrder="1"/>
    </xf>
    <xf numFmtId="0" fontId="274" fillId="6" borderId="6" xfId="0" applyFont="1" applyFill="1" applyBorder="1" applyAlignment="1">
      <alignment horizontal="left" vertical="center" readingOrder="1"/>
    </xf>
    <xf numFmtId="179" fontId="274" fillId="6" borderId="6" xfId="0" applyNumberFormat="1" applyFont="1" applyFill="1" applyBorder="1" applyAlignment="1">
      <alignment vertical="center"/>
    </xf>
    <xf numFmtId="179" fontId="274" fillId="6" borderId="95" xfId="0" applyNumberFormat="1" applyFont="1" applyFill="1" applyBorder="1" applyAlignment="1">
      <alignment vertical="center"/>
    </xf>
    <xf numFmtId="0" fontId="273" fillId="0" borderId="66" xfId="0" applyFont="1" applyBorder="1" applyAlignment="1">
      <alignment vertical="center"/>
    </xf>
    <xf numFmtId="179" fontId="285" fillId="0" borderId="96" xfId="0" applyNumberFormat="1" applyFont="1" applyBorder="1" applyAlignment="1">
      <alignment horizontal="right" vertical="center" wrapText="1" readingOrder="1"/>
    </xf>
    <xf numFmtId="179" fontId="285" fillId="0" borderId="74" xfId="0" applyNumberFormat="1" applyFont="1" applyBorder="1" applyAlignment="1">
      <alignment horizontal="right" vertical="center" wrapText="1" readingOrder="1"/>
    </xf>
    <xf numFmtId="179" fontId="285" fillId="0" borderId="0" xfId="0" applyNumberFormat="1" applyFont="1" applyAlignment="1">
      <alignment horizontal="right" vertical="center" wrapText="1" readingOrder="1"/>
    </xf>
    <xf numFmtId="176" fontId="285" fillId="0" borderId="0" xfId="2" applyNumberFormat="1" applyFont="1" applyBorder="1" applyAlignment="1">
      <alignment horizontal="right" vertical="center" wrapText="1" readingOrder="1"/>
    </xf>
    <xf numFmtId="0" fontId="257" fillId="6" borderId="0" xfId="0" applyFont="1" applyFill="1" applyAlignment="1">
      <alignment vertical="center" readingOrder="1"/>
    </xf>
    <xf numFmtId="0" fontId="286" fillId="0" borderId="0" xfId="0" applyFont="1"/>
    <xf numFmtId="9" fontId="285" fillId="6" borderId="0" xfId="0" applyNumberFormat="1" applyFont="1" applyFill="1"/>
    <xf numFmtId="176" fontId="285" fillId="0" borderId="0" xfId="0" applyNumberFormat="1" applyFont="1" applyAlignment="1">
      <alignment horizontal="right" vertical="center" wrapText="1" readingOrder="1"/>
    </xf>
    <xf numFmtId="0" fontId="286" fillId="6" borderId="0" xfId="0" applyFont="1" applyFill="1"/>
    <xf numFmtId="0" fontId="270" fillId="6" borderId="6" xfId="0" applyFont="1" applyFill="1" applyBorder="1" applyAlignment="1">
      <alignment horizontal="left" readingOrder="1"/>
    </xf>
    <xf numFmtId="176" fontId="270" fillId="0" borderId="0" xfId="0" applyNumberFormat="1" applyFont="1"/>
    <xf numFmtId="179" fontId="270" fillId="6" borderId="98" xfId="0" applyNumberFormat="1" applyFont="1" applyFill="1" applyBorder="1"/>
    <xf numFmtId="176" fontId="270" fillId="0" borderId="98" xfId="0" applyNumberFormat="1" applyFont="1" applyBorder="1"/>
    <xf numFmtId="179" fontId="270" fillId="6" borderId="97" xfId="0" applyNumberFormat="1" applyFont="1" applyFill="1" applyBorder="1"/>
    <xf numFmtId="176" fontId="270" fillId="0" borderId="97" xfId="0" applyNumberFormat="1" applyFont="1" applyBorder="1"/>
    <xf numFmtId="179" fontId="287" fillId="6" borderId="138" xfId="0" applyNumberFormat="1" applyFont="1" applyFill="1" applyBorder="1" applyAlignment="1">
      <alignment horizontal="right" vertical="center" wrapText="1" readingOrder="1"/>
    </xf>
    <xf numFmtId="0" fontId="272" fillId="6" borderId="66" xfId="0" applyFont="1" applyFill="1" applyBorder="1"/>
    <xf numFmtId="0" fontId="293" fillId="0" borderId="0" xfId="0" applyFont="1" applyAlignment="1">
      <alignment vertical="center" readingOrder="1"/>
    </xf>
    <xf numFmtId="0" fontId="261" fillId="0" borderId="67" xfId="0" applyFont="1" applyBorder="1"/>
    <xf numFmtId="0" fontId="271" fillId="0" borderId="0" xfId="0" applyFont="1" applyAlignment="1">
      <alignment horizontal="left" readingOrder="1"/>
    </xf>
    <xf numFmtId="0" fontId="294" fillId="102" borderId="147" xfId="0" applyFont="1" applyFill="1" applyBorder="1" applyAlignment="1">
      <alignment horizontal="left" vertical="center" wrapText="1" readingOrder="1"/>
    </xf>
    <xf numFmtId="0" fontId="295" fillId="0" borderId="148" xfId="0" applyFont="1" applyBorder="1" applyAlignment="1">
      <alignment horizontal="left" vertical="center" wrapText="1" readingOrder="1"/>
    </xf>
    <xf numFmtId="0" fontId="295" fillId="0" borderId="131" xfId="0" applyFont="1" applyBorder="1" applyAlignment="1">
      <alignment horizontal="left" vertical="center" wrapText="1" readingOrder="1"/>
    </xf>
    <xf numFmtId="178" fontId="276" fillId="0" borderId="131" xfId="1" applyNumberFormat="1" applyFont="1" applyFill="1" applyBorder="1" applyAlignment="1">
      <alignment horizontal="right" vertical="center" wrapText="1" readingOrder="1"/>
    </xf>
    <xf numFmtId="299" fontId="276" fillId="0" borderId="131" xfId="2" applyNumberFormat="1" applyFont="1" applyFill="1" applyBorder="1" applyAlignment="1">
      <alignment horizontal="right" vertical="center" wrapText="1" readingOrder="1"/>
    </xf>
    <xf numFmtId="0" fontId="296" fillId="0" borderId="131" xfId="0" quotePrefix="1" applyFont="1" applyBorder="1" applyAlignment="1">
      <alignment horizontal="left" vertical="center" wrapText="1" readingOrder="1"/>
    </xf>
    <xf numFmtId="0" fontId="297" fillId="0" borderId="0" xfId="0" applyFont="1" applyAlignment="1">
      <alignment vertical="center" readingOrder="1"/>
    </xf>
    <xf numFmtId="178" fontId="298" fillId="0" borderId="131" xfId="1" applyNumberFormat="1" applyFont="1" applyFill="1" applyBorder="1" applyAlignment="1">
      <alignment horizontal="right" vertical="center" wrapText="1" readingOrder="1"/>
    </xf>
    <xf numFmtId="0" fontId="271" fillId="3" borderId="8" xfId="0" applyFont="1" applyFill="1" applyBorder="1" applyAlignment="1">
      <alignment horizontal="left" vertical="center" wrapText="1" readingOrder="1"/>
    </xf>
    <xf numFmtId="175" fontId="271" fillId="3" borderId="8" xfId="0" applyNumberFormat="1" applyFont="1" applyFill="1" applyBorder="1" applyAlignment="1">
      <alignment horizontal="right" vertical="center" wrapText="1" readingOrder="1"/>
    </xf>
    <xf numFmtId="299" fontId="271" fillId="3" borderId="8" xfId="2" applyNumberFormat="1" applyFont="1" applyFill="1" applyBorder="1" applyAlignment="1">
      <alignment horizontal="right" vertical="center" wrapText="1" readingOrder="1"/>
    </xf>
    <xf numFmtId="0" fontId="266" fillId="0" borderId="0" xfId="0" applyFont="1" applyAlignment="1">
      <alignment vertical="top" wrapText="1"/>
    </xf>
    <xf numFmtId="0" fontId="266" fillId="0" borderId="0" xfId="0" quotePrefix="1" applyFont="1" applyAlignment="1">
      <alignment vertical="top"/>
    </xf>
    <xf numFmtId="173" fontId="299" fillId="6" borderId="0" xfId="0" applyNumberFormat="1" applyFont="1" applyFill="1" applyAlignment="1">
      <alignment horizontal="left" vertical="center" wrapText="1" readingOrder="1"/>
    </xf>
    <xf numFmtId="288" fontId="299" fillId="6" borderId="0" xfId="0" applyNumberFormat="1" applyFont="1" applyFill="1" applyAlignment="1">
      <alignment vertical="center" wrapText="1" readingOrder="1"/>
    </xf>
    <xf numFmtId="3" fontId="299" fillId="6" borderId="0" xfId="0" applyNumberFormat="1" applyFont="1" applyFill="1" applyAlignment="1">
      <alignment vertical="center" wrapText="1" readingOrder="1"/>
    </xf>
    <xf numFmtId="0" fontId="266" fillId="0" borderId="77" xfId="0" applyFont="1" applyBorder="1" applyAlignment="1">
      <alignment vertical="top" wrapText="1"/>
    </xf>
    <xf numFmtId="0" fontId="300" fillId="0" borderId="0" xfId="0" applyFont="1"/>
    <xf numFmtId="0" fontId="300" fillId="0" borderId="67" xfId="0" applyFont="1" applyBorder="1"/>
    <xf numFmtId="178" fontId="276" fillId="0" borderId="99" xfId="1" applyNumberFormat="1" applyFont="1" applyFill="1" applyBorder="1" applyAlignment="1">
      <alignment horizontal="right" vertical="center" wrapText="1" readingOrder="1"/>
    </xf>
    <xf numFmtId="299" fontId="276" fillId="0" borderId="99" xfId="2" applyNumberFormat="1" applyFont="1" applyFill="1" applyBorder="1" applyAlignment="1">
      <alignment horizontal="right" vertical="center" wrapText="1" readingOrder="1"/>
    </xf>
    <xf numFmtId="0" fontId="295" fillId="0" borderId="132" xfId="0" applyFont="1" applyBorder="1" applyAlignment="1">
      <alignment horizontal="left" vertical="center" wrapText="1" readingOrder="1"/>
    </xf>
    <xf numFmtId="178" fontId="276" fillId="0" borderId="133" xfId="1" applyNumberFormat="1" applyFont="1" applyFill="1" applyBorder="1" applyAlignment="1">
      <alignment horizontal="right" vertical="center" wrapText="1" readingOrder="1"/>
    </xf>
    <xf numFmtId="0" fontId="266" fillId="0" borderId="0" xfId="0" applyFont="1" applyAlignment="1">
      <alignment vertical="top"/>
    </xf>
    <xf numFmtId="0" fontId="293" fillId="0" borderId="0" xfId="0" applyFont="1" applyAlignment="1">
      <alignment horizontal="left" vertical="center"/>
    </xf>
    <xf numFmtId="0" fontId="294" fillId="94" borderId="123" xfId="0" applyFont="1" applyFill="1" applyBorder="1" applyAlignment="1">
      <alignment horizontal="left" vertical="center" wrapText="1" readingOrder="1"/>
    </xf>
    <xf numFmtId="0" fontId="302" fillId="97" borderId="7" xfId="0" applyFont="1" applyFill="1" applyBorder="1" applyAlignment="1">
      <alignment horizontal="left" vertical="center" wrapText="1" readingOrder="1"/>
    </xf>
    <xf numFmtId="178" fontId="302" fillId="97" borderId="0" xfId="1" applyNumberFormat="1" applyFont="1" applyFill="1" applyBorder="1" applyAlignment="1">
      <alignment horizontal="right" vertical="center" wrapText="1" readingOrder="1"/>
    </xf>
    <xf numFmtId="299" fontId="302" fillId="97" borderId="0" xfId="2" applyNumberFormat="1" applyFont="1" applyFill="1" applyBorder="1" applyAlignment="1">
      <alignment horizontal="right" vertical="center" wrapText="1" readingOrder="1"/>
    </xf>
    <xf numFmtId="0" fontId="302" fillId="99" borderId="7" xfId="0" applyFont="1" applyFill="1" applyBorder="1" applyAlignment="1">
      <alignment horizontal="left" vertical="center" wrapText="1" readingOrder="1"/>
    </xf>
    <xf numFmtId="178" fontId="302" fillId="99" borderId="0" xfId="1" applyNumberFormat="1" applyFont="1" applyFill="1" applyBorder="1" applyAlignment="1">
      <alignment horizontal="right" vertical="center" wrapText="1" readingOrder="1"/>
    </xf>
    <xf numFmtId="299" fontId="302" fillId="99" borderId="0" xfId="2" applyNumberFormat="1" applyFont="1" applyFill="1" applyBorder="1" applyAlignment="1">
      <alignment horizontal="right" vertical="center" wrapText="1" readingOrder="1"/>
    </xf>
    <xf numFmtId="175" fontId="271" fillId="3" borderId="9" xfId="0" applyNumberFormat="1" applyFont="1" applyFill="1" applyBorder="1" applyAlignment="1">
      <alignment horizontal="right" vertical="center" wrapText="1" readingOrder="1"/>
    </xf>
    <xf numFmtId="299" fontId="271" fillId="3" borderId="9" xfId="2" applyNumberFormat="1" applyFont="1" applyFill="1" applyBorder="1" applyAlignment="1">
      <alignment horizontal="right" vertical="center" wrapText="1" readingOrder="1"/>
    </xf>
    <xf numFmtId="0" fontId="259" fillId="97" borderId="122" xfId="0" applyFont="1" applyFill="1" applyBorder="1"/>
    <xf numFmtId="0" fontId="267" fillId="97" borderId="122" xfId="0" applyFont="1" applyFill="1" applyBorder="1" applyAlignment="1">
      <alignment horizontal="left" vertical="center" wrapText="1" readingOrder="1"/>
    </xf>
    <xf numFmtId="0" fontId="295" fillId="0" borderId="142" xfId="0" applyFont="1" applyBorder="1" applyAlignment="1">
      <alignment horizontal="left" vertical="center" wrapText="1" readingOrder="1"/>
    </xf>
    <xf numFmtId="0" fontId="295" fillId="0" borderId="142" xfId="0" applyFont="1" applyBorder="1" applyAlignment="1">
      <alignment horizontal="left" wrapText="1" readingOrder="1"/>
    </xf>
    <xf numFmtId="299" fontId="268" fillId="6" borderId="131" xfId="2432" applyNumberFormat="1" applyFont="1" applyFill="1" applyBorder="1" applyAlignment="1" applyProtection="1">
      <alignment horizontal="right" vertical="center"/>
      <protection locked="0"/>
    </xf>
    <xf numFmtId="0" fontId="295" fillId="0" borderId="131" xfId="0" applyFont="1" applyBorder="1" applyAlignment="1">
      <alignment horizontal="left" wrapText="1" readingOrder="1"/>
    </xf>
    <xf numFmtId="178" fontId="276" fillId="0" borderId="131" xfId="1" applyNumberFormat="1" applyFont="1" applyFill="1" applyBorder="1" applyAlignment="1">
      <alignment horizontal="right" wrapText="1" readingOrder="1"/>
    </xf>
    <xf numFmtId="0" fontId="271" fillId="3" borderId="132" xfId="0" applyFont="1" applyFill="1" applyBorder="1" applyAlignment="1">
      <alignment horizontal="left" vertical="center" wrapText="1" readingOrder="1"/>
    </xf>
    <xf numFmtId="175" fontId="271" fillId="3" borderId="132" xfId="0" applyNumberFormat="1" applyFont="1" applyFill="1" applyBorder="1" applyAlignment="1">
      <alignment horizontal="right" vertical="center" wrapText="1" readingOrder="1"/>
    </xf>
    <xf numFmtId="299" fontId="272" fillId="3" borderId="132" xfId="2432" applyNumberFormat="1" applyFont="1" applyFill="1" applyBorder="1" applyAlignment="1" applyProtection="1">
      <alignment horizontal="right" vertical="center"/>
      <protection locked="0"/>
    </xf>
    <xf numFmtId="178" fontId="271" fillId="3" borderId="132" xfId="0" applyNumberFormat="1" applyFont="1" applyFill="1" applyBorder="1" applyAlignment="1">
      <alignment horizontal="right" wrapText="1" readingOrder="1"/>
    </xf>
    <xf numFmtId="0" fontId="271" fillId="0" borderId="0" xfId="0" applyFont="1" applyAlignment="1">
      <alignment horizontal="left" vertical="center" wrapText="1" readingOrder="1"/>
    </xf>
    <xf numFmtId="175" fontId="271" fillId="0" borderId="0" xfId="0" applyNumberFormat="1" applyFont="1" applyAlignment="1">
      <alignment horizontal="right" wrapText="1" readingOrder="1"/>
    </xf>
    <xf numFmtId="176" fontId="271" fillId="0" borderId="0" xfId="2" applyNumberFormat="1" applyFont="1" applyFill="1" applyBorder="1" applyAlignment="1">
      <alignment horizontal="right" vertical="center" wrapText="1" readingOrder="1"/>
    </xf>
    <xf numFmtId="0" fontId="267" fillId="97" borderId="122" xfId="0" applyFont="1" applyFill="1" applyBorder="1" applyAlignment="1">
      <alignment horizontal="left" wrapText="1" readingOrder="1"/>
    </xf>
    <xf numFmtId="0" fontId="295" fillId="6" borderId="131" xfId="0" applyFont="1" applyFill="1" applyBorder="1" applyAlignment="1">
      <alignment horizontal="left" wrapText="1" readingOrder="1"/>
    </xf>
    <xf numFmtId="0" fontId="271" fillId="3" borderId="132" xfId="0" applyFont="1" applyFill="1" applyBorder="1" applyAlignment="1">
      <alignment horizontal="left" wrapText="1" readingOrder="1"/>
    </xf>
    <xf numFmtId="299" fontId="271" fillId="3" borderId="132" xfId="2" applyNumberFormat="1" applyFont="1" applyFill="1" applyBorder="1" applyAlignment="1">
      <alignment horizontal="right" vertical="center" wrapText="1" readingOrder="1"/>
    </xf>
    <xf numFmtId="0" fontId="294" fillId="0" borderId="0" xfId="0" applyFont="1" applyAlignment="1">
      <alignment horizontal="center" vertical="center" wrapText="1" readingOrder="1"/>
    </xf>
    <xf numFmtId="17" fontId="267" fillId="0" borderId="0" xfId="0" applyNumberFormat="1" applyFont="1" applyAlignment="1">
      <alignment horizontal="center" vertical="center" wrapText="1"/>
    </xf>
    <xf numFmtId="0" fontId="259" fillId="99" borderId="141" xfId="0" applyFont="1" applyFill="1" applyBorder="1"/>
    <xf numFmtId="0" fontId="259" fillId="0" borderId="0" xfId="0" applyFont="1"/>
    <xf numFmtId="0" fontId="294" fillId="99" borderId="141" xfId="0" applyFont="1" applyFill="1" applyBorder="1" applyAlignment="1">
      <alignment horizontal="left" vertical="center" wrapText="1" readingOrder="1"/>
    </xf>
    <xf numFmtId="0" fontId="295" fillId="0" borderId="143" xfId="0" applyFont="1" applyBorder="1" applyAlignment="1">
      <alignment horizontal="left" vertical="center" wrapText="1" readingOrder="1"/>
    </xf>
    <xf numFmtId="178" fontId="271" fillId="3" borderId="132" xfId="0" applyNumberFormat="1" applyFont="1" applyFill="1" applyBorder="1" applyAlignment="1">
      <alignment horizontal="right" vertical="center" wrapText="1" readingOrder="1"/>
    </xf>
    <xf numFmtId="178" fontId="269" fillId="0" borderId="0" xfId="0" applyNumberFormat="1" applyFont="1"/>
    <xf numFmtId="0" fontId="294" fillId="94" borderId="123" xfId="0" applyFont="1" applyFill="1" applyBorder="1" applyAlignment="1">
      <alignment vertical="center" wrapText="1" readingOrder="1"/>
    </xf>
    <xf numFmtId="0" fontId="295" fillId="6" borderId="140" xfId="0" applyFont="1" applyFill="1" applyBorder="1" applyAlignment="1">
      <alignment horizontal="left" wrapText="1" readingOrder="1"/>
    </xf>
    <xf numFmtId="0" fontId="295" fillId="6" borderId="140" xfId="0" applyFont="1" applyFill="1" applyBorder="1" applyAlignment="1">
      <alignment wrapText="1" readingOrder="1"/>
    </xf>
    <xf numFmtId="299" fontId="276" fillId="0" borderId="131" xfId="2" applyNumberFormat="1" applyFont="1" applyFill="1" applyBorder="1" applyAlignment="1">
      <alignment horizontal="right" wrapText="1" readingOrder="1"/>
    </xf>
    <xf numFmtId="0" fontId="295" fillId="6" borderId="131" xfId="0" applyFont="1" applyFill="1" applyBorder="1" applyAlignment="1">
      <alignment wrapText="1" readingOrder="1"/>
    </xf>
    <xf numFmtId="43" fontId="276" fillId="0" borderId="131" xfId="1" applyFont="1" applyFill="1" applyBorder="1" applyAlignment="1">
      <alignment horizontal="right" wrapText="1" readingOrder="1"/>
    </xf>
    <xf numFmtId="175" fontId="271" fillId="3" borderId="132" xfId="0" applyNumberFormat="1" applyFont="1" applyFill="1" applyBorder="1" applyAlignment="1">
      <alignment horizontal="right" wrapText="1" readingOrder="1"/>
    </xf>
    <xf numFmtId="0" fontId="271" fillId="3" borderId="132" xfId="0" applyFont="1" applyFill="1" applyBorder="1" applyAlignment="1">
      <alignment vertical="center" wrapText="1" readingOrder="1"/>
    </xf>
    <xf numFmtId="0" fontId="293" fillId="0" borderId="0" xfId="0" applyFont="1" applyAlignment="1">
      <alignment horizontal="left" vertical="center" readingOrder="1"/>
    </xf>
    <xf numFmtId="0" fontId="266" fillId="0" borderId="0" xfId="0" applyFont="1"/>
    <xf numFmtId="173" fontId="261" fillId="0" borderId="0" xfId="0" applyNumberFormat="1" applyFont="1"/>
    <xf numFmtId="0" fontId="304" fillId="0" borderId="0" xfId="0" applyFont="1"/>
    <xf numFmtId="0" fontId="257" fillId="0" borderId="67" xfId="0" applyFont="1" applyBorder="1" applyAlignment="1">
      <alignment vertical="center" readingOrder="1"/>
    </xf>
    <xf numFmtId="0" fontId="305" fillId="6" borderId="0" xfId="0" applyFont="1" applyFill="1"/>
    <xf numFmtId="0" fontId="259" fillId="89" borderId="115" xfId="0" applyFont="1" applyFill="1" applyBorder="1" applyAlignment="1">
      <alignment horizontal="left" vertical="center"/>
    </xf>
    <xf numFmtId="175" fontId="262" fillId="96" borderId="6" xfId="0" applyNumberFormat="1" applyFont="1" applyFill="1" applyBorder="1" applyAlignment="1">
      <alignment vertical="center"/>
    </xf>
    <xf numFmtId="175" fontId="262" fillId="0" borderId="6" xfId="0" applyNumberFormat="1" applyFont="1" applyBorder="1" applyAlignment="1">
      <alignment vertical="center"/>
    </xf>
    <xf numFmtId="299" fontId="262" fillId="96" borderId="6" xfId="2" applyNumberFormat="1" applyFont="1" applyFill="1" applyBorder="1" applyAlignment="1">
      <alignment vertical="center"/>
    </xf>
    <xf numFmtId="0" fontId="261" fillId="96" borderId="6" xfId="0" applyFont="1" applyFill="1" applyBorder="1" applyAlignment="1">
      <alignment horizontal="left" vertical="center"/>
    </xf>
    <xf numFmtId="0" fontId="263" fillId="6" borderId="0" xfId="0" applyFont="1" applyFill="1" applyAlignment="1">
      <alignment vertical="center"/>
    </xf>
    <xf numFmtId="175" fontId="261" fillId="96" borderId="6" xfId="0" applyNumberFormat="1" applyFont="1" applyFill="1" applyBorder="1" applyAlignment="1">
      <alignment vertical="center"/>
    </xf>
    <xf numFmtId="0" fontId="261" fillId="0" borderId="0" xfId="0" applyFont="1" applyAlignment="1">
      <alignment vertical="center"/>
    </xf>
    <xf numFmtId="0" fontId="268" fillId="0" borderId="0" xfId="0" applyFont="1" applyAlignment="1">
      <alignment vertical="center"/>
    </xf>
    <xf numFmtId="299" fontId="261" fillId="96" borderId="6" xfId="0" applyNumberFormat="1" applyFont="1" applyFill="1" applyBorder="1" applyAlignment="1">
      <alignment vertical="center"/>
    </xf>
    <xf numFmtId="175" fontId="261" fillId="0" borderId="6" xfId="0" applyNumberFormat="1" applyFont="1" applyBorder="1" applyAlignment="1">
      <alignment vertical="center"/>
    </xf>
    <xf numFmtId="0" fontId="264" fillId="96" borderId="6" xfId="0" applyFont="1" applyFill="1" applyBorder="1" applyAlignment="1">
      <alignment horizontal="right" vertical="center"/>
    </xf>
    <xf numFmtId="175" fontId="261" fillId="96" borderId="6" xfId="0" applyNumberFormat="1" applyFont="1" applyFill="1" applyBorder="1" applyAlignment="1">
      <alignment horizontal="right" vertical="center"/>
    </xf>
    <xf numFmtId="3" fontId="261" fillId="0" borderId="0" xfId="0" applyNumberFormat="1" applyFont="1" applyAlignment="1">
      <alignment horizontal="right" vertical="center"/>
    </xf>
    <xf numFmtId="0" fontId="264" fillId="96" borderId="79" xfId="0" applyFont="1" applyFill="1" applyBorder="1" applyAlignment="1">
      <alignment horizontal="right" vertical="center"/>
    </xf>
    <xf numFmtId="175" fontId="264" fillId="96" borderId="79" xfId="0" applyNumberFormat="1" applyFont="1" applyFill="1" applyBorder="1" applyAlignment="1">
      <alignment vertical="center"/>
    </xf>
    <xf numFmtId="0" fontId="306" fillId="0" borderId="0" xfId="0" applyFont="1" applyAlignment="1">
      <alignment vertical="center"/>
    </xf>
    <xf numFmtId="299" fontId="264" fillId="96" borderId="79" xfId="0" applyNumberFormat="1" applyFont="1" applyFill="1" applyBorder="1" applyAlignment="1">
      <alignment vertical="center"/>
    </xf>
    <xf numFmtId="0" fontId="307" fillId="0" borderId="0" xfId="0" applyFont="1"/>
    <xf numFmtId="0" fontId="259" fillId="0" borderId="0" xfId="0" applyFont="1" applyAlignment="1">
      <alignment horizontal="center" vertical="center"/>
    </xf>
    <xf numFmtId="0" fontId="261" fillId="96" borderId="79" xfId="0" applyFont="1" applyFill="1" applyBorder="1" applyAlignment="1">
      <alignment horizontal="left" vertical="center"/>
    </xf>
    <xf numFmtId="175" fontId="261" fillId="96" borderId="79" xfId="0" applyNumberFormat="1" applyFont="1" applyFill="1" applyBorder="1" applyAlignment="1">
      <alignment vertical="center"/>
    </xf>
    <xf numFmtId="299" fontId="261" fillId="96" borderId="79" xfId="0" applyNumberFormat="1" applyFont="1" applyFill="1" applyBorder="1" applyAlignment="1">
      <alignment vertical="center"/>
    </xf>
    <xf numFmtId="0" fontId="263" fillId="0" borderId="0" xfId="0" applyFont="1"/>
    <xf numFmtId="0" fontId="307" fillId="6" borderId="0" xfId="0" applyFont="1" applyFill="1"/>
    <xf numFmtId="0" fontId="259" fillId="97" borderId="122" xfId="0" applyFont="1" applyFill="1" applyBorder="1" applyAlignment="1">
      <alignment horizontal="left" vertical="center"/>
    </xf>
    <xf numFmtId="175" fontId="262" fillId="0" borderId="4" xfId="0" applyNumberFormat="1" applyFont="1" applyBorder="1" applyAlignment="1">
      <alignment vertical="center"/>
    </xf>
    <xf numFmtId="175" fontId="262" fillId="96" borderId="98" xfId="0" applyNumberFormat="1" applyFont="1" applyFill="1" applyBorder="1" applyAlignment="1">
      <alignment vertical="center"/>
    </xf>
    <xf numFmtId="175" fontId="261" fillId="96" borderId="98" xfId="0" applyNumberFormat="1" applyFont="1" applyFill="1" applyBorder="1" applyAlignment="1">
      <alignment vertical="center"/>
    </xf>
    <xf numFmtId="0" fontId="263" fillId="0" borderId="0" xfId="0" applyFont="1" applyAlignment="1">
      <alignment vertical="center"/>
    </xf>
    <xf numFmtId="9" fontId="261" fillId="96" borderId="6" xfId="0" applyNumberFormat="1" applyFont="1" applyFill="1" applyBorder="1" applyAlignment="1">
      <alignment vertical="center"/>
    </xf>
    <xf numFmtId="175" fontId="261" fillId="0" borderId="0" xfId="0" applyNumberFormat="1" applyFont="1" applyAlignment="1">
      <alignment vertical="center"/>
    </xf>
    <xf numFmtId="9" fontId="261" fillId="96" borderId="98" xfId="0" applyNumberFormat="1" applyFont="1" applyFill="1" applyBorder="1" applyAlignment="1">
      <alignment vertical="center"/>
    </xf>
    <xf numFmtId="300" fontId="261" fillId="96" borderId="6" xfId="0" applyNumberFormat="1" applyFont="1" applyFill="1" applyBorder="1" applyAlignment="1">
      <alignment vertical="center"/>
    </xf>
    <xf numFmtId="0" fontId="262" fillId="96" borderId="6" xfId="0" applyFont="1" applyFill="1" applyBorder="1" applyAlignment="1">
      <alignment vertical="center"/>
    </xf>
    <xf numFmtId="0" fontId="262" fillId="0" borderId="0" xfId="0" applyFont="1" applyAlignment="1">
      <alignment vertical="center"/>
    </xf>
    <xf numFmtId="0" fontId="260" fillId="96" borderId="127" xfId="0" applyFont="1" applyFill="1" applyBorder="1" applyAlignment="1">
      <alignment horizontal="left" vertical="center" readingOrder="1"/>
    </xf>
    <xf numFmtId="175" fontId="262" fillId="96" borderId="127" xfId="0" applyNumberFormat="1" applyFont="1" applyFill="1" applyBorder="1" applyAlignment="1">
      <alignment vertical="center"/>
    </xf>
    <xf numFmtId="177" fontId="271" fillId="0" borderId="0" xfId="0" applyNumberFormat="1" applyFont="1" applyAlignment="1">
      <alignment horizontal="right" vertical="center" wrapText="1" readingOrder="1"/>
    </xf>
    <xf numFmtId="299" fontId="262" fillId="96" borderId="127" xfId="0" applyNumberFormat="1" applyFont="1" applyFill="1" applyBorder="1" applyAlignment="1">
      <alignment vertical="center"/>
    </xf>
    <xf numFmtId="0" fontId="268" fillId="0" borderId="67" xfId="0" applyFont="1" applyBorder="1"/>
    <xf numFmtId="0" fontId="268" fillId="6" borderId="67" xfId="0" applyFont="1" applyFill="1" applyBorder="1"/>
    <xf numFmtId="0" fontId="268" fillId="6" borderId="69" xfId="0" applyFont="1" applyFill="1" applyBorder="1"/>
    <xf numFmtId="0" fontId="270" fillId="0" borderId="0" xfId="0" applyFont="1"/>
    <xf numFmtId="0" fontId="270" fillId="0" borderId="0" xfId="0" applyFont="1" applyAlignment="1">
      <alignment vertical="center"/>
    </xf>
    <xf numFmtId="299" fontId="270" fillId="6" borderId="98" xfId="2" applyNumberFormat="1" applyFont="1" applyFill="1" applyBorder="1" applyAlignment="1">
      <alignment vertical="center"/>
    </xf>
    <xf numFmtId="179" fontId="270" fillId="6" borderId="0" xfId="0" applyNumberFormat="1" applyFont="1" applyFill="1" applyAlignment="1">
      <alignment vertical="center"/>
    </xf>
    <xf numFmtId="0" fontId="272" fillId="0" borderId="0" xfId="0" applyFont="1"/>
    <xf numFmtId="0" fontId="272" fillId="0" borderId="0" xfId="0" applyFont="1" applyAlignment="1">
      <alignment vertical="center"/>
    </xf>
    <xf numFmtId="299" fontId="272" fillId="0" borderId="98" xfId="2" applyNumberFormat="1" applyFont="1" applyBorder="1" applyAlignment="1">
      <alignment vertical="center"/>
    </xf>
    <xf numFmtId="0" fontId="274" fillId="0" borderId="0" xfId="0" applyFont="1"/>
    <xf numFmtId="0" fontId="274" fillId="0" borderId="0" xfId="0" applyFont="1" applyAlignment="1">
      <alignment vertical="center"/>
    </xf>
    <xf numFmtId="299" fontId="274" fillId="0" borderId="100" xfId="2" applyNumberFormat="1" applyFont="1" applyBorder="1" applyAlignment="1">
      <alignment vertical="center"/>
    </xf>
    <xf numFmtId="299" fontId="271" fillId="0" borderId="126" xfId="2" applyNumberFormat="1" applyFont="1" applyBorder="1" applyAlignment="1">
      <alignment horizontal="right" vertical="center" wrapText="1" readingOrder="1"/>
    </xf>
    <xf numFmtId="179" fontId="291" fillId="6" borderId="0" xfId="0" applyNumberFormat="1" applyFont="1" applyFill="1" applyAlignment="1">
      <alignment horizontal="left" vertical="center" wrapText="1" readingOrder="1"/>
    </xf>
    <xf numFmtId="0" fontId="267" fillId="90" borderId="123" xfId="0" applyFont="1" applyFill="1" applyBorder="1" applyAlignment="1">
      <alignment horizontal="left" vertical="center"/>
    </xf>
    <xf numFmtId="299" fontId="273" fillId="6" borderId="101" xfId="2" applyNumberFormat="1" applyFont="1" applyFill="1" applyBorder="1" applyAlignment="1">
      <alignment vertical="center"/>
    </xf>
    <xf numFmtId="0" fontId="270" fillId="6" borderId="0" xfId="0" applyFont="1" applyFill="1"/>
    <xf numFmtId="0" fontId="270" fillId="6" borderId="0" xfId="0" applyFont="1" applyFill="1" applyAlignment="1">
      <alignment vertical="center"/>
    </xf>
    <xf numFmtId="0" fontId="276" fillId="0" borderId="0" xfId="0" applyFont="1"/>
    <xf numFmtId="0" fontId="278" fillId="0" borderId="0" xfId="0" applyFont="1"/>
    <xf numFmtId="0" fontId="278" fillId="0" borderId="0" xfId="0" applyFont="1" applyAlignment="1">
      <alignment vertical="center"/>
    </xf>
    <xf numFmtId="0" fontId="281" fillId="0" borderId="0" xfId="0" applyFont="1"/>
    <xf numFmtId="0" fontId="281" fillId="0" borderId="66" xfId="0" applyFont="1" applyBorder="1" applyAlignment="1">
      <alignment vertical="center"/>
    </xf>
    <xf numFmtId="0" fontId="281" fillId="0" borderId="0" xfId="0" applyFont="1" applyAlignment="1">
      <alignment vertical="center"/>
    </xf>
    <xf numFmtId="299" fontId="270" fillId="6" borderId="104" xfId="2" applyNumberFormat="1" applyFont="1" applyFill="1" applyBorder="1" applyAlignment="1">
      <alignment vertical="center"/>
    </xf>
    <xf numFmtId="0" fontId="284" fillId="0" borderId="0" xfId="0" applyFont="1" applyAlignment="1">
      <alignment vertical="center"/>
    </xf>
    <xf numFmtId="0" fontId="267" fillId="89" borderId="106" xfId="0" applyFont="1" applyFill="1" applyBorder="1" applyAlignment="1">
      <alignment horizontal="left" vertical="center"/>
    </xf>
    <xf numFmtId="299" fontId="270" fillId="6" borderId="105" xfId="2" applyNumberFormat="1" applyFont="1" applyFill="1" applyBorder="1" applyAlignment="1">
      <alignment vertical="center"/>
    </xf>
    <xf numFmtId="0" fontId="286" fillId="0" borderId="0" xfId="0" applyFont="1" applyAlignment="1">
      <alignment vertical="center"/>
    </xf>
    <xf numFmtId="3" fontId="287" fillId="0" borderId="138" xfId="0" applyNumberFormat="1" applyFont="1" applyBorder="1" applyAlignment="1">
      <alignment horizontal="right" vertical="center" readingOrder="1"/>
    </xf>
    <xf numFmtId="3" fontId="272" fillId="0" borderId="0" xfId="0" applyNumberFormat="1" applyFont="1" applyAlignment="1">
      <alignment vertical="center"/>
    </xf>
    <xf numFmtId="0" fontId="268" fillId="0" borderId="28" xfId="0" applyFont="1" applyBorder="1"/>
    <xf numFmtId="0" fontId="261" fillId="0" borderId="28" xfId="0" applyFont="1" applyBorder="1"/>
    <xf numFmtId="0" fontId="268" fillId="6" borderId="28" xfId="0" applyFont="1" applyFill="1" applyBorder="1"/>
    <xf numFmtId="0" fontId="261" fillId="6" borderId="28" xfId="0" applyFont="1" applyFill="1" applyBorder="1"/>
    <xf numFmtId="0" fontId="306" fillId="0" borderId="6" xfId="0" applyFont="1" applyBorder="1" applyAlignment="1">
      <alignment horizontal="right" vertical="center"/>
    </xf>
    <xf numFmtId="0" fontId="308" fillId="0" borderId="0" xfId="0" applyFont="1" applyAlignment="1">
      <alignment vertical="center" readingOrder="1"/>
    </xf>
    <xf numFmtId="179" fontId="306" fillId="0" borderId="98" xfId="0" applyNumberFormat="1" applyFont="1" applyBorder="1" applyAlignment="1">
      <alignment vertical="center"/>
    </xf>
    <xf numFmtId="0" fontId="264" fillId="0" borderId="0" xfId="0" applyFont="1" applyAlignment="1">
      <alignment vertical="center"/>
    </xf>
    <xf numFmtId="299" fontId="306" fillId="0" borderId="98" xfId="2" applyNumberFormat="1" applyFont="1" applyBorder="1" applyAlignment="1">
      <alignment vertical="center"/>
    </xf>
    <xf numFmtId="179" fontId="272" fillId="0" borderId="125" xfId="0" applyNumberFormat="1" applyFont="1" applyBorder="1" applyAlignment="1">
      <alignment vertical="center"/>
    </xf>
    <xf numFmtId="0" fontId="257" fillId="0" borderId="4" xfId="0" applyFont="1" applyBorder="1" applyAlignment="1">
      <alignment vertical="center" readingOrder="1"/>
    </xf>
    <xf numFmtId="299" fontId="272" fillId="0" borderId="125" xfId="2" applyNumberFormat="1" applyFont="1" applyBorder="1" applyAlignment="1">
      <alignment vertical="center"/>
    </xf>
    <xf numFmtId="9" fontId="268" fillId="0" borderId="0" xfId="2" applyFont="1"/>
    <xf numFmtId="179" fontId="261" fillId="0" borderId="0" xfId="0" applyNumberFormat="1" applyFont="1" applyAlignment="1">
      <alignment vertical="center"/>
    </xf>
    <xf numFmtId="179" fontId="261" fillId="6" borderId="0" xfId="0" applyNumberFormat="1" applyFont="1" applyFill="1"/>
    <xf numFmtId="0" fontId="276" fillId="0" borderId="0" xfId="0" applyFont="1" applyAlignment="1">
      <alignment vertical="center"/>
    </xf>
    <xf numFmtId="43" fontId="261" fillId="0" borderId="0" xfId="0" applyNumberFormat="1" applyFont="1" applyAlignment="1">
      <alignment vertical="center"/>
    </xf>
    <xf numFmtId="43" fontId="261" fillId="6" borderId="0" xfId="0" applyNumberFormat="1" applyFont="1" applyFill="1"/>
    <xf numFmtId="177" fontId="261" fillId="0" borderId="0" xfId="0" applyNumberFormat="1" applyFont="1" applyAlignment="1">
      <alignment vertical="center"/>
    </xf>
    <xf numFmtId="177" fontId="261" fillId="6" borderId="0" xfId="0" applyNumberFormat="1" applyFont="1" applyFill="1"/>
    <xf numFmtId="0" fontId="291" fillId="0" borderId="0" xfId="0" applyFont="1" applyAlignment="1">
      <alignment horizontal="left" vertical="center" readingOrder="1"/>
    </xf>
    <xf numFmtId="0" fontId="270" fillId="6" borderId="121" xfId="0" applyFont="1" applyFill="1" applyBorder="1" applyAlignment="1">
      <alignment horizontal="left" vertical="center" readingOrder="1"/>
    </xf>
    <xf numFmtId="0" fontId="274" fillId="0" borderId="128" xfId="0" applyFont="1" applyBorder="1" applyAlignment="1">
      <alignment horizontal="left" vertical="center" readingOrder="1"/>
    </xf>
    <xf numFmtId="299" fontId="274" fillId="0" borderId="101" xfId="2" applyNumberFormat="1" applyFont="1" applyBorder="1" applyAlignment="1">
      <alignment vertical="center"/>
    </xf>
    <xf numFmtId="297" fontId="270" fillId="6" borderId="98" xfId="0" applyNumberFormat="1" applyFont="1" applyFill="1" applyBorder="1" applyAlignment="1">
      <alignment vertical="center"/>
    </xf>
    <xf numFmtId="0" fontId="274" fillId="0" borderId="129" xfId="0" applyFont="1" applyBorder="1" applyAlignment="1">
      <alignment horizontal="left" vertical="center" readingOrder="1"/>
    </xf>
    <xf numFmtId="43" fontId="269" fillId="0" borderId="4" xfId="0" applyNumberFormat="1" applyFont="1" applyBorder="1" applyAlignment="1">
      <alignment vertical="center"/>
    </xf>
    <xf numFmtId="43" fontId="269" fillId="6" borderId="0" xfId="0" applyNumberFormat="1" applyFont="1" applyFill="1"/>
    <xf numFmtId="0" fontId="277" fillId="0" borderId="0" xfId="0" applyFont="1" applyAlignment="1">
      <alignment horizontal="left" vertical="center" readingOrder="1"/>
    </xf>
    <xf numFmtId="179" fontId="277" fillId="0" borderId="0" xfId="0" applyNumberFormat="1" applyFont="1" applyAlignment="1">
      <alignment horizontal="right" vertical="center" wrapText="1" readingOrder="1"/>
    </xf>
    <xf numFmtId="177" fontId="277" fillId="0" borderId="0" xfId="0" applyNumberFormat="1" applyFont="1" applyAlignment="1">
      <alignment horizontal="right" vertical="center" wrapText="1" readingOrder="1"/>
    </xf>
    <xf numFmtId="0" fontId="278" fillId="6" borderId="0" xfId="0" applyFont="1" applyFill="1"/>
    <xf numFmtId="0" fontId="274" fillId="0" borderId="90" xfId="0" applyFont="1" applyBorder="1" applyAlignment="1">
      <alignment horizontal="left" vertical="center" readingOrder="1"/>
    </xf>
    <xf numFmtId="43" fontId="269" fillId="0" borderId="0" xfId="0" applyNumberFormat="1" applyFont="1" applyAlignment="1">
      <alignment vertical="center"/>
    </xf>
    <xf numFmtId="0" fontId="282" fillId="0" borderId="0" xfId="0" applyFont="1" applyAlignment="1">
      <alignment vertical="center"/>
    </xf>
    <xf numFmtId="0" fontId="270" fillId="0" borderId="87" xfId="0" applyFont="1" applyBorder="1" applyAlignment="1">
      <alignment vertical="center"/>
    </xf>
    <xf numFmtId="179" fontId="273" fillId="6" borderId="98" xfId="0" applyNumberFormat="1" applyFont="1" applyFill="1" applyBorder="1" applyAlignment="1">
      <alignment vertical="center"/>
    </xf>
    <xf numFmtId="0" fontId="274" fillId="0" borderId="95" xfId="0" applyFont="1" applyBorder="1" applyAlignment="1">
      <alignment horizontal="left" vertical="center" readingOrder="1"/>
    </xf>
    <xf numFmtId="179" fontId="274" fillId="6" borderId="105" xfId="0" applyNumberFormat="1" applyFont="1" applyFill="1" applyBorder="1" applyAlignment="1">
      <alignment vertical="center"/>
    </xf>
    <xf numFmtId="0" fontId="273" fillId="0" borderId="0" xfId="0" applyFont="1" applyAlignment="1">
      <alignment vertical="center"/>
    </xf>
    <xf numFmtId="299" fontId="274" fillId="6" borderId="105" xfId="2" applyNumberFormat="1" applyFont="1" applyFill="1" applyBorder="1" applyAlignment="1">
      <alignment vertical="center"/>
    </xf>
    <xf numFmtId="179" fontId="285" fillId="0" borderId="105" xfId="0" applyNumberFormat="1" applyFont="1" applyBorder="1" applyAlignment="1">
      <alignment horizontal="right" vertical="center" wrapText="1" readingOrder="1"/>
    </xf>
    <xf numFmtId="179" fontId="270" fillId="0" borderId="0" xfId="0" applyNumberFormat="1" applyFont="1" applyAlignment="1">
      <alignment horizontal="left" readingOrder="1"/>
    </xf>
    <xf numFmtId="179" fontId="270" fillId="0" borderId="98" xfId="0" applyNumberFormat="1" applyFont="1" applyBorder="1"/>
    <xf numFmtId="0" fontId="270" fillId="6" borderId="130" xfId="0" applyFont="1" applyFill="1" applyBorder="1" applyAlignment="1">
      <alignment horizontal="left" vertical="center" readingOrder="1"/>
    </xf>
    <xf numFmtId="179" fontId="270" fillId="0" borderId="97" xfId="0" applyNumberFormat="1" applyFont="1" applyBorder="1"/>
    <xf numFmtId="0" fontId="287" fillId="6" borderId="71" xfId="0" applyFont="1" applyFill="1" applyBorder="1" applyAlignment="1">
      <alignment horizontal="left" vertical="center" readingOrder="1"/>
    </xf>
    <xf numFmtId="179" fontId="287" fillId="0" borderId="138" xfId="0" applyNumberFormat="1" applyFont="1" applyBorder="1" applyAlignment="1">
      <alignment horizontal="right" vertical="center" wrapText="1" readingOrder="1"/>
    </xf>
    <xf numFmtId="0" fontId="287" fillId="0" borderId="0" xfId="0" applyFont="1" applyAlignment="1">
      <alignment horizontal="left" vertical="center" readingOrder="1"/>
    </xf>
    <xf numFmtId="0" fontId="272" fillId="6" borderId="0" xfId="0" applyFont="1" applyFill="1" applyAlignment="1">
      <alignment vertical="center"/>
    </xf>
    <xf numFmtId="0" fontId="266" fillId="0" borderId="0" xfId="0" applyFont="1" applyAlignment="1">
      <alignment vertical="top" wrapText="1" readingOrder="1"/>
    </xf>
    <xf numFmtId="175" fontId="271" fillId="0" borderId="0" xfId="0" applyNumberFormat="1" applyFont="1" applyAlignment="1">
      <alignment horizontal="left" readingOrder="1"/>
    </xf>
    <xf numFmtId="0" fontId="271" fillId="3" borderId="8" xfId="0" applyFont="1" applyFill="1" applyBorder="1" applyAlignment="1">
      <alignment horizontal="right" vertical="center" wrapText="1" readingOrder="1"/>
    </xf>
    <xf numFmtId="0" fontId="295" fillId="0" borderId="99" xfId="0" applyFont="1" applyBorder="1" applyAlignment="1">
      <alignment horizontal="left" vertical="center" wrapText="1" readingOrder="1"/>
    </xf>
    <xf numFmtId="0" fontId="295" fillId="0" borderId="133" xfId="0" applyFont="1" applyBorder="1" applyAlignment="1">
      <alignment horizontal="left" vertical="center" wrapText="1" readingOrder="1"/>
    </xf>
    <xf numFmtId="0" fontId="293" fillId="0" borderId="0" xfId="0" applyFont="1" applyAlignment="1">
      <alignment vertical="center"/>
    </xf>
    <xf numFmtId="0" fontId="293" fillId="0" borderId="67" xfId="0" applyFont="1" applyBorder="1" applyAlignment="1">
      <alignment vertical="center"/>
    </xf>
    <xf numFmtId="0" fontId="293" fillId="0" borderId="28" xfId="0" applyFont="1" applyBorder="1" applyAlignment="1">
      <alignment horizontal="left" vertical="center"/>
    </xf>
    <xf numFmtId="176" fontId="271" fillId="6" borderId="0" xfId="2" applyNumberFormat="1" applyFont="1" applyFill="1" applyBorder="1" applyAlignment="1">
      <alignment horizontal="right" vertical="center" wrapText="1" readingOrder="1"/>
    </xf>
    <xf numFmtId="0" fontId="266" fillId="0" borderId="77" xfId="0" applyFont="1" applyBorder="1" applyAlignment="1">
      <alignment vertical="top"/>
    </xf>
    <xf numFmtId="178" fontId="276" fillId="0" borderId="132" xfId="1" applyNumberFormat="1" applyFont="1" applyFill="1" applyBorder="1" applyAlignment="1">
      <alignment horizontal="right" vertical="center" wrapText="1" readingOrder="1"/>
    </xf>
    <xf numFmtId="299" fontId="276" fillId="0" borderId="132" xfId="2" applyNumberFormat="1" applyFont="1" applyFill="1" applyBorder="1" applyAlignment="1">
      <alignment horizontal="right" vertical="center" wrapText="1" readingOrder="1"/>
    </xf>
    <xf numFmtId="0" fontId="295" fillId="0" borderId="0" xfId="0" applyFont="1" applyAlignment="1">
      <alignment horizontal="left" vertical="center" wrapText="1" readingOrder="1"/>
    </xf>
    <xf numFmtId="178" fontId="271" fillId="0" borderId="0" xfId="0" applyNumberFormat="1" applyFont="1" applyAlignment="1">
      <alignment horizontal="right" wrapText="1" readingOrder="1"/>
    </xf>
    <xf numFmtId="175" fontId="271" fillId="0" borderId="0" xfId="2" applyNumberFormat="1" applyFont="1" applyFill="1" applyBorder="1" applyAlignment="1">
      <alignment horizontal="right" vertical="center" wrapText="1" readingOrder="1"/>
    </xf>
    <xf numFmtId="0" fontId="295" fillId="6" borderId="0" xfId="0" applyFont="1" applyFill="1" applyAlignment="1">
      <alignment horizontal="left" vertical="center" wrapText="1" readingOrder="1"/>
    </xf>
    <xf numFmtId="0" fontId="295" fillId="6" borderId="131" xfId="0" applyFont="1" applyFill="1" applyBorder="1" applyAlignment="1">
      <alignment horizontal="left" vertical="center" wrapText="1" readingOrder="1"/>
    </xf>
    <xf numFmtId="0" fontId="295" fillId="6" borderId="132" xfId="0" applyFont="1" applyFill="1" applyBorder="1" applyAlignment="1">
      <alignment horizontal="left" vertical="center" wrapText="1" readingOrder="1"/>
    </xf>
    <xf numFmtId="2" fontId="271" fillId="3" borderId="8" xfId="0" applyNumberFormat="1" applyFont="1" applyFill="1" applyBorder="1" applyAlignment="1">
      <alignment horizontal="right" vertical="center" wrapText="1" readingOrder="1"/>
    </xf>
    <xf numFmtId="0" fontId="266" fillId="0" borderId="0" xfId="0" applyFont="1" applyAlignment="1">
      <alignment horizontal="left" vertical="center" wrapText="1" readingOrder="1"/>
    </xf>
    <xf numFmtId="301" fontId="216" fillId="6" borderId="0" xfId="0" applyNumberFormat="1" applyFont="1" applyFill="1"/>
    <xf numFmtId="301" fontId="310" fillId="6" borderId="0" xfId="0" applyNumberFormat="1" applyFont="1" applyFill="1"/>
    <xf numFmtId="178" fontId="271" fillId="3" borderId="8" xfId="0" applyNumberFormat="1" applyFont="1" applyFill="1" applyBorder="1" applyAlignment="1">
      <alignment horizontal="right" vertical="center" wrapText="1" readingOrder="1"/>
    </xf>
    <xf numFmtId="17" fontId="8" fillId="0" borderId="149" xfId="0" applyNumberFormat="1" applyFont="1" applyBorder="1" applyAlignment="1">
      <alignment horizontal="center" vertical="center" wrapText="1"/>
    </xf>
    <xf numFmtId="9" fontId="145" fillId="0" borderId="0" xfId="0" applyNumberFormat="1" applyFont="1"/>
    <xf numFmtId="299" fontId="262" fillId="96" borderId="6" xfId="0" applyNumberFormat="1" applyFont="1" applyFill="1" applyBorder="1"/>
    <xf numFmtId="299" fontId="261" fillId="96" borderId="6" xfId="0" applyNumberFormat="1" applyFont="1" applyFill="1" applyBorder="1"/>
    <xf numFmtId="299" fontId="261" fillId="96" borderId="79" xfId="0" applyNumberFormat="1" applyFont="1" applyFill="1" applyBorder="1"/>
    <xf numFmtId="299" fontId="311" fillId="96" borderId="6" xfId="0" applyNumberFormat="1" applyFont="1" applyFill="1" applyBorder="1"/>
    <xf numFmtId="302" fontId="261" fillId="0" borderId="0" xfId="0" applyNumberFormat="1" applyFont="1"/>
    <xf numFmtId="302" fontId="271" fillId="0" borderId="0" xfId="0" applyNumberFormat="1" applyFont="1" applyAlignment="1">
      <alignment horizontal="left" readingOrder="1"/>
    </xf>
    <xf numFmtId="175" fontId="261" fillId="96" borderId="3" xfId="0" applyNumberFormat="1" applyFont="1" applyFill="1" applyBorder="1"/>
    <xf numFmtId="176" fontId="261" fillId="6" borderId="0" xfId="0" applyNumberFormat="1" applyFont="1" applyFill="1"/>
    <xf numFmtId="300" fontId="261" fillId="96" borderId="99" xfId="1" applyNumberFormat="1" applyFont="1" applyFill="1" applyBorder="1" applyAlignment="1" applyProtection="1">
      <alignment horizontal="right" vertical="center"/>
      <protection locked="0"/>
    </xf>
    <xf numFmtId="0" fontId="262" fillId="96" borderId="6" xfId="0" applyFont="1" applyFill="1" applyBorder="1"/>
    <xf numFmtId="0" fontId="264" fillId="0" borderId="0" xfId="0" applyFont="1"/>
    <xf numFmtId="176" fontId="264" fillId="96" borderId="6" xfId="0" applyNumberFormat="1" applyFont="1" applyFill="1" applyBorder="1"/>
    <xf numFmtId="0" fontId="313" fillId="0" borderId="0" xfId="0" applyFont="1"/>
    <xf numFmtId="0" fontId="264" fillId="6" borderId="0" xfId="0" applyFont="1" applyFill="1"/>
    <xf numFmtId="176" fontId="261" fillId="96" borderId="3" xfId="0" applyNumberFormat="1" applyFont="1" applyFill="1" applyBorder="1"/>
    <xf numFmtId="0" fontId="313" fillId="6" borderId="0" xfId="0" applyFont="1" applyFill="1"/>
    <xf numFmtId="299" fontId="315" fillId="6" borderId="126" xfId="2432" applyNumberFormat="1" applyFont="1" applyFill="1" applyBorder="1" applyAlignment="1" applyProtection="1">
      <alignment horizontal="right" vertical="center"/>
      <protection locked="0"/>
    </xf>
    <xf numFmtId="179" fontId="316" fillId="0" borderId="94" xfId="0" applyNumberFormat="1" applyFont="1" applyBorder="1" applyAlignment="1">
      <alignment horizontal="right" vertical="center" wrapText="1" readingOrder="1"/>
    </xf>
    <xf numFmtId="179" fontId="317" fillId="0" borderId="136" xfId="0" applyNumberFormat="1" applyFont="1" applyBorder="1" applyAlignment="1">
      <alignment vertical="center"/>
    </xf>
    <xf numFmtId="299" fontId="320" fillId="6" borderId="99" xfId="2432" applyNumberFormat="1" applyFont="1" applyFill="1" applyBorder="1" applyAlignment="1" applyProtection="1">
      <alignment horizontal="right" vertical="center"/>
      <protection locked="0"/>
    </xf>
    <xf numFmtId="0" fontId="270" fillId="0" borderId="68" xfId="0" applyFont="1" applyBorder="1" applyAlignment="1">
      <alignment vertical="center"/>
    </xf>
    <xf numFmtId="0" fontId="268" fillId="6" borderId="87" xfId="0" applyFont="1" applyFill="1" applyBorder="1"/>
    <xf numFmtId="299" fontId="321" fillId="0" borderId="126" xfId="2" applyNumberFormat="1" applyFont="1" applyBorder="1" applyAlignment="1">
      <alignment horizontal="right" vertical="center" wrapText="1" readingOrder="1"/>
    </xf>
    <xf numFmtId="0" fontId="322" fillId="0" borderId="66" xfId="0" applyFont="1" applyBorder="1" applyAlignment="1">
      <alignment vertical="center"/>
    </xf>
    <xf numFmtId="0" fontId="322" fillId="0" borderId="0" xfId="0" applyFont="1" applyAlignment="1">
      <alignment vertical="center"/>
    </xf>
    <xf numFmtId="299" fontId="270" fillId="6" borderId="98" xfId="0" applyNumberFormat="1" applyFont="1" applyFill="1" applyBorder="1" applyAlignment="1">
      <alignment vertical="center"/>
    </xf>
    <xf numFmtId="299" fontId="321" fillId="0" borderId="150" xfId="2" applyNumberFormat="1" applyFont="1" applyBorder="1" applyAlignment="1">
      <alignment horizontal="right" vertical="center" wrapText="1" readingOrder="1"/>
    </xf>
    <xf numFmtId="299" fontId="321" fillId="0" borderId="100" xfId="2" applyNumberFormat="1" applyFont="1" applyBorder="1" applyAlignment="1">
      <alignment horizontal="right" vertical="center" wrapText="1" readingOrder="1"/>
    </xf>
    <xf numFmtId="299" fontId="270" fillId="6" borderId="151" xfId="0" applyNumberFormat="1" applyFont="1" applyFill="1" applyBorder="1" applyAlignment="1">
      <alignment vertical="center"/>
    </xf>
    <xf numFmtId="299" fontId="273" fillId="6" borderId="98" xfId="2" applyNumberFormat="1" applyFont="1" applyFill="1" applyBorder="1" applyAlignment="1">
      <alignment vertical="center"/>
    </xf>
    <xf numFmtId="299" fontId="273" fillId="6" borderId="151" xfId="2" applyNumberFormat="1" applyFont="1" applyFill="1" applyBorder="1" applyAlignment="1">
      <alignment vertical="center"/>
    </xf>
    <xf numFmtId="299" fontId="272" fillId="6" borderId="98" xfId="2" applyNumberFormat="1" applyFont="1" applyFill="1" applyBorder="1" applyAlignment="1">
      <alignment vertical="center"/>
    </xf>
    <xf numFmtId="43" fontId="311" fillId="6" borderId="0" xfId="0" applyNumberFormat="1" applyFont="1" applyFill="1"/>
    <xf numFmtId="0" fontId="318" fillId="0" borderId="0" xfId="0" applyFont="1" applyAlignment="1">
      <alignment vertical="center"/>
    </xf>
    <xf numFmtId="299" fontId="270" fillId="6" borderId="151" xfId="2" applyNumberFormat="1" applyFont="1" applyFill="1" applyBorder="1" applyAlignment="1">
      <alignment vertical="center"/>
    </xf>
    <xf numFmtId="299" fontId="272" fillId="0" borderId="151" xfId="2" applyNumberFormat="1" applyFont="1" applyBorder="1" applyAlignment="1">
      <alignment vertical="center"/>
    </xf>
    <xf numFmtId="299" fontId="274" fillId="0" borderId="151" xfId="2" applyNumberFormat="1" applyFont="1" applyBorder="1" applyAlignment="1">
      <alignment vertical="center"/>
    </xf>
    <xf numFmtId="0" fontId="261" fillId="0" borderId="83" xfId="0" applyFont="1" applyBorder="1"/>
    <xf numFmtId="0" fontId="323" fillId="0" borderId="0" xfId="0" quotePrefix="1" applyFont="1" applyAlignment="1">
      <alignment vertical="top"/>
    </xf>
    <xf numFmtId="178" fontId="324" fillId="0" borderId="99" xfId="1" applyNumberFormat="1" applyFont="1" applyBorder="1" applyAlignment="1">
      <alignment horizontal="right" vertical="center" wrapText="1" readingOrder="1"/>
    </xf>
    <xf numFmtId="0" fontId="324" fillId="0" borderId="0" xfId="0" applyFont="1"/>
    <xf numFmtId="299" fontId="324" fillId="0" borderId="99" xfId="2" applyNumberFormat="1" applyFont="1" applyBorder="1" applyAlignment="1">
      <alignment horizontal="right" vertical="center" wrapText="1" readingOrder="1"/>
    </xf>
    <xf numFmtId="178" fontId="324" fillId="0" borderId="152" xfId="1" applyNumberFormat="1" applyFont="1" applyBorder="1" applyAlignment="1">
      <alignment horizontal="right" vertical="center" wrapText="1" readingOrder="1"/>
    </xf>
    <xf numFmtId="178" fontId="324" fillId="0" borderId="154" xfId="1" applyNumberFormat="1" applyFont="1" applyBorder="1" applyAlignment="1">
      <alignment horizontal="right" vertical="center" wrapText="1" readingOrder="1"/>
    </xf>
    <xf numFmtId="178" fontId="324" fillId="0" borderId="0" xfId="1" applyNumberFormat="1" applyFont="1" applyBorder="1" applyAlignment="1">
      <alignment horizontal="right" vertical="center" wrapText="1" readingOrder="1"/>
    </xf>
    <xf numFmtId="178" fontId="324" fillId="0" borderId="153" xfId="1" applyNumberFormat="1" applyFont="1" applyBorder="1" applyAlignment="1">
      <alignment horizontal="right" vertical="center" wrapText="1" readingOrder="1"/>
    </xf>
    <xf numFmtId="299" fontId="324" fillId="0" borderId="154" xfId="2" applyNumberFormat="1" applyFont="1" applyBorder="1" applyAlignment="1">
      <alignment horizontal="right" vertical="center" wrapText="1" readingOrder="1"/>
    </xf>
    <xf numFmtId="178" fontId="325" fillId="0" borderId="99" xfId="1" applyNumberFormat="1" applyFont="1" applyBorder="1" applyAlignment="1">
      <alignment horizontal="right" vertical="center" wrapText="1" readingOrder="1"/>
    </xf>
    <xf numFmtId="0" fontId="325" fillId="0" borderId="0" xfId="0" applyFont="1"/>
    <xf numFmtId="299" fontId="325" fillId="0" borderId="99" xfId="2" applyNumberFormat="1" applyFont="1" applyBorder="1" applyAlignment="1">
      <alignment horizontal="right" vertical="center" wrapText="1" readingOrder="1"/>
    </xf>
    <xf numFmtId="178" fontId="325" fillId="0" borderId="154" xfId="1" applyNumberFormat="1" applyFont="1" applyBorder="1" applyAlignment="1">
      <alignment horizontal="right" vertical="center" wrapText="1" readingOrder="1"/>
    </xf>
    <xf numFmtId="178" fontId="325" fillId="0" borderId="152" xfId="1" applyNumberFormat="1" applyFont="1" applyBorder="1" applyAlignment="1">
      <alignment horizontal="right" vertical="center" wrapText="1" readingOrder="1"/>
    </xf>
    <xf numFmtId="178" fontId="325" fillId="0" borderId="153" xfId="1" applyNumberFormat="1" applyFont="1" applyBorder="1" applyAlignment="1">
      <alignment horizontal="right" vertical="center" wrapText="1" readingOrder="1"/>
    </xf>
    <xf numFmtId="299" fontId="325" fillId="0" borderId="154" xfId="2" applyNumberFormat="1" applyFont="1" applyBorder="1" applyAlignment="1">
      <alignment horizontal="right" vertical="center" wrapText="1" readingOrder="1"/>
    </xf>
    <xf numFmtId="0" fontId="259" fillId="103" borderId="0" xfId="0" applyFont="1" applyFill="1" applyAlignment="1">
      <alignment horizontal="right" vertical="center"/>
    </xf>
    <xf numFmtId="0" fontId="312" fillId="103" borderId="0" xfId="0" applyFont="1" applyFill="1" applyAlignment="1">
      <alignment horizontal="right" vertical="center"/>
    </xf>
    <xf numFmtId="0" fontId="259" fillId="89" borderId="0" xfId="0" applyFont="1" applyFill="1" applyAlignment="1">
      <alignment horizontal="right" vertical="center"/>
    </xf>
    <xf numFmtId="0" fontId="259" fillId="105" borderId="0" xfId="0" applyFont="1" applyFill="1" applyAlignment="1">
      <alignment horizontal="right" vertical="center"/>
    </xf>
    <xf numFmtId="0" fontId="312" fillId="105" borderId="0" xfId="0" applyFont="1" applyFill="1" applyAlignment="1">
      <alignment horizontal="right" vertical="center"/>
    </xf>
    <xf numFmtId="0" fontId="259" fillId="5" borderId="0" xfId="0" applyFont="1" applyFill="1" applyAlignment="1">
      <alignment horizontal="right" vertical="center"/>
    </xf>
    <xf numFmtId="0" fontId="259" fillId="104" borderId="0" xfId="0" applyFont="1" applyFill="1" applyAlignment="1">
      <alignment horizontal="right" vertical="center"/>
    </xf>
    <xf numFmtId="0" fontId="259" fillId="97" borderId="0" xfId="0" applyFont="1" applyFill="1" applyAlignment="1">
      <alignment horizontal="right" vertical="center"/>
    </xf>
    <xf numFmtId="0" fontId="259" fillId="106" borderId="0" xfId="0" applyFont="1" applyFill="1" applyAlignment="1">
      <alignment horizontal="right" vertical="center"/>
    </xf>
    <xf numFmtId="0" fontId="267" fillId="7" borderId="0" xfId="0" applyFont="1" applyFill="1" applyAlignment="1">
      <alignment horizontal="right" vertical="center"/>
    </xf>
    <xf numFmtId="0" fontId="267" fillId="110" borderId="0" xfId="0" applyFont="1" applyFill="1" applyAlignment="1">
      <alignment horizontal="right" vertical="center"/>
    </xf>
    <xf numFmtId="0" fontId="267" fillId="103" borderId="0" xfId="0" applyFont="1" applyFill="1" applyAlignment="1">
      <alignment horizontal="right" vertical="center"/>
    </xf>
    <xf numFmtId="0" fontId="267" fillId="90" borderId="0" xfId="0" applyFont="1" applyFill="1" applyAlignment="1">
      <alignment horizontal="right" vertical="center"/>
    </xf>
    <xf numFmtId="0" fontId="267" fillId="107" borderId="0" xfId="0" applyFont="1" applyFill="1" applyAlignment="1">
      <alignment horizontal="right" vertical="center"/>
    </xf>
    <xf numFmtId="0" fontId="314" fillId="103" borderId="0" xfId="0" applyFont="1" applyFill="1" applyAlignment="1">
      <alignment horizontal="right" vertical="center"/>
    </xf>
    <xf numFmtId="0" fontId="267" fillId="88" borderId="0" xfId="0" applyFont="1" applyFill="1" applyAlignment="1">
      <alignment horizontal="right" vertical="center"/>
    </xf>
    <xf numFmtId="0" fontId="267" fillId="108" borderId="0" xfId="0" applyFont="1" applyFill="1" applyAlignment="1">
      <alignment horizontal="right" vertical="center"/>
    </xf>
    <xf numFmtId="0" fontId="267" fillId="93" borderId="0" xfId="0" applyFont="1" applyFill="1" applyAlignment="1">
      <alignment horizontal="right" vertical="center"/>
    </xf>
    <xf numFmtId="0" fontId="267" fillId="109" borderId="0" xfId="0" applyFont="1" applyFill="1" applyAlignment="1">
      <alignment horizontal="right" vertical="center"/>
    </xf>
    <xf numFmtId="0" fontId="267" fillId="92" borderId="0" xfId="0" applyFont="1" applyFill="1" applyAlignment="1">
      <alignment horizontal="right" vertical="center"/>
    </xf>
    <xf numFmtId="0" fontId="314" fillId="111" borderId="0" xfId="0" applyFont="1" applyFill="1" applyAlignment="1">
      <alignment horizontal="right" vertical="center"/>
    </xf>
    <xf numFmtId="0" fontId="267" fillId="89" borderId="0" xfId="0" applyFont="1" applyFill="1" applyAlignment="1">
      <alignment horizontal="right" vertical="center"/>
    </xf>
    <xf numFmtId="0" fontId="267" fillId="105" borderId="0" xfId="0" applyFont="1" applyFill="1" applyAlignment="1">
      <alignment horizontal="right" vertical="center"/>
    </xf>
    <xf numFmtId="0" fontId="267" fillId="91" borderId="0" xfId="0" applyFont="1" applyFill="1" applyAlignment="1">
      <alignment horizontal="right" vertical="center"/>
    </xf>
    <xf numFmtId="0" fontId="267" fillId="112" borderId="0" xfId="0" applyFont="1" applyFill="1" applyAlignment="1">
      <alignment horizontal="right" vertical="center"/>
    </xf>
    <xf numFmtId="0" fontId="267" fillId="98" borderId="0" xfId="0" applyFont="1" applyFill="1" applyAlignment="1">
      <alignment horizontal="right" vertical="center"/>
    </xf>
    <xf numFmtId="0" fontId="267" fillId="100" borderId="0" xfId="0" applyFont="1" applyFill="1" applyAlignment="1">
      <alignment horizontal="right" vertical="center"/>
    </xf>
    <xf numFmtId="176" fontId="267" fillId="101" borderId="0" xfId="0" applyNumberFormat="1" applyFont="1" applyFill="1" applyAlignment="1">
      <alignment horizontal="right" vertical="center"/>
    </xf>
    <xf numFmtId="0" fontId="270" fillId="0" borderId="68" xfId="0" applyFont="1" applyBorder="1"/>
    <xf numFmtId="0" fontId="270" fillId="6" borderId="68" xfId="0" applyFont="1" applyFill="1" applyBorder="1"/>
    <xf numFmtId="0" fontId="314" fillId="110" borderId="0" xfId="0" applyFont="1" applyFill="1" applyAlignment="1">
      <alignment horizontal="right" vertical="center"/>
    </xf>
    <xf numFmtId="0" fontId="268" fillId="0" borderId="0" xfId="0" applyFont="1" applyAlignment="1">
      <alignment horizontal="right" vertical="center"/>
    </xf>
    <xf numFmtId="0" fontId="268" fillId="0" borderId="0" xfId="0" applyFont="1" applyAlignment="1">
      <alignment horizontal="right"/>
    </xf>
    <xf numFmtId="0" fontId="314" fillId="107" borderId="0" xfId="0" applyFont="1" applyFill="1" applyAlignment="1">
      <alignment horizontal="right" vertical="center"/>
    </xf>
    <xf numFmtId="0" fontId="268" fillId="6" borderId="0" xfId="0" applyFont="1" applyFill="1" applyAlignment="1">
      <alignment horizontal="right" vertical="center"/>
    </xf>
    <xf numFmtId="0" fontId="314" fillId="108" borderId="0" xfId="0" applyFont="1" applyFill="1" applyAlignment="1">
      <alignment horizontal="right" vertical="center"/>
    </xf>
    <xf numFmtId="0" fontId="314" fillId="109" borderId="0" xfId="0" applyFont="1" applyFill="1" applyAlignment="1">
      <alignment horizontal="right" vertical="center"/>
    </xf>
    <xf numFmtId="0" fontId="267" fillId="92" borderId="0" xfId="0" applyFont="1" applyFill="1" applyAlignment="1">
      <alignment horizontal="center" vertical="center"/>
    </xf>
    <xf numFmtId="0" fontId="318" fillId="0" borderId="0" xfId="0" applyFont="1" applyAlignment="1">
      <alignment horizontal="right" vertical="center"/>
    </xf>
    <xf numFmtId="0" fontId="314" fillId="105" borderId="0" xfId="0" applyFont="1" applyFill="1" applyAlignment="1">
      <alignment horizontal="right" vertical="center"/>
    </xf>
    <xf numFmtId="0" fontId="314" fillId="112" borderId="0" xfId="0" applyFont="1" applyFill="1" applyAlignment="1">
      <alignment horizontal="right" vertical="center"/>
    </xf>
    <xf numFmtId="17" fontId="267" fillId="102" borderId="0" xfId="0" applyNumberFormat="1" applyFont="1" applyFill="1" applyAlignment="1">
      <alignment horizontal="right" vertical="center"/>
    </xf>
    <xf numFmtId="17" fontId="267" fillId="113" borderId="0" xfId="0" applyNumberFormat="1" applyFont="1" applyFill="1" applyAlignment="1">
      <alignment horizontal="right" vertical="center"/>
    </xf>
    <xf numFmtId="17" fontId="314" fillId="113" borderId="0" xfId="0" applyNumberFormat="1" applyFont="1" applyFill="1" applyAlignment="1">
      <alignment horizontal="right" vertical="center"/>
    </xf>
    <xf numFmtId="17" fontId="294" fillId="94" borderId="0" xfId="0" applyNumberFormat="1" applyFont="1" applyFill="1" applyAlignment="1">
      <alignment horizontal="right" vertical="center" wrapText="1" readingOrder="1"/>
    </xf>
    <xf numFmtId="17" fontId="294" fillId="114" borderId="0" xfId="0" applyNumberFormat="1" applyFont="1" applyFill="1" applyAlignment="1">
      <alignment horizontal="right" vertical="center" wrapText="1" readingOrder="1"/>
    </xf>
    <xf numFmtId="17" fontId="319" fillId="114" borderId="0" xfId="0" applyNumberFormat="1" applyFont="1" applyFill="1" applyAlignment="1">
      <alignment horizontal="right" vertical="center" wrapText="1" readingOrder="1"/>
    </xf>
    <xf numFmtId="17" fontId="267" fillId="97" borderId="0" xfId="0" applyNumberFormat="1" applyFont="1" applyFill="1" applyAlignment="1">
      <alignment horizontal="right" vertical="center" wrapText="1"/>
    </xf>
    <xf numFmtId="17" fontId="267" fillId="115" borderId="0" xfId="0" applyNumberFormat="1" applyFont="1" applyFill="1" applyAlignment="1">
      <alignment horizontal="right" vertical="center" wrapText="1"/>
    </xf>
    <xf numFmtId="17" fontId="314" fillId="115" borderId="0" xfId="0" applyNumberFormat="1" applyFont="1" applyFill="1" applyAlignment="1">
      <alignment horizontal="right" vertical="center" wrapText="1"/>
    </xf>
    <xf numFmtId="17" fontId="267" fillId="99" borderId="0" xfId="0" applyNumberFormat="1" applyFont="1" applyFill="1" applyAlignment="1">
      <alignment horizontal="right" vertical="center" wrapText="1"/>
    </xf>
    <xf numFmtId="17" fontId="267" fillId="116" borderId="0" xfId="0" applyNumberFormat="1" applyFont="1" applyFill="1" applyAlignment="1">
      <alignment horizontal="right" vertical="center" wrapText="1"/>
    </xf>
    <xf numFmtId="17" fontId="314" fillId="116" borderId="0" xfId="0" applyNumberFormat="1" applyFont="1" applyFill="1" applyAlignment="1">
      <alignment horizontal="right" vertical="center" wrapText="1"/>
    </xf>
    <xf numFmtId="17" fontId="267" fillId="94" borderId="0" xfId="0" applyNumberFormat="1" applyFont="1" applyFill="1" applyAlignment="1">
      <alignment horizontal="right" vertical="center" wrapText="1"/>
    </xf>
    <xf numFmtId="17" fontId="267" fillId="117" borderId="0" xfId="0" applyNumberFormat="1" applyFont="1" applyFill="1" applyAlignment="1">
      <alignment horizontal="right" vertical="center" wrapText="1"/>
    </xf>
    <xf numFmtId="17" fontId="314" fillId="117" borderId="0" xfId="0" applyNumberFormat="1" applyFont="1" applyFill="1" applyAlignment="1">
      <alignment horizontal="right" vertical="center" wrapText="1"/>
    </xf>
    <xf numFmtId="0" fontId="261" fillId="0" borderId="0" xfId="0" applyFont="1" applyAlignment="1">
      <alignment horizontal="right" vertical="center"/>
    </xf>
    <xf numFmtId="0" fontId="259" fillId="7" borderId="0" xfId="0" applyFont="1" applyFill="1" applyAlignment="1">
      <alignment horizontal="right" vertical="center"/>
    </xf>
    <xf numFmtId="0" fontId="312" fillId="7" borderId="0" xfId="0" applyFont="1" applyFill="1" applyAlignment="1">
      <alignment horizontal="right" vertical="center"/>
    </xf>
    <xf numFmtId="0" fontId="312" fillId="104" borderId="0" xfId="0" applyFont="1" applyFill="1" applyAlignment="1">
      <alignment horizontal="right" vertical="center"/>
    </xf>
    <xf numFmtId="0" fontId="312" fillId="106" borderId="0" xfId="0" applyFont="1" applyFill="1" applyAlignment="1">
      <alignment horizontal="right" vertical="center"/>
    </xf>
    <xf numFmtId="0" fontId="314" fillId="7" borderId="0" xfId="0" applyFont="1" applyFill="1" applyAlignment="1">
      <alignment horizontal="right" vertical="center"/>
    </xf>
    <xf numFmtId="0" fontId="311" fillId="6" borderId="0" xfId="0" applyFont="1" applyFill="1"/>
    <xf numFmtId="0" fontId="294" fillId="102" borderId="0" xfId="0" applyFont="1" applyFill="1" applyAlignment="1">
      <alignment horizontal="right" vertical="center" wrapText="1" readingOrder="1"/>
    </xf>
    <xf numFmtId="0" fontId="271" fillId="0" borderId="0" xfId="0" applyFont="1" applyAlignment="1">
      <alignment horizontal="right" readingOrder="1"/>
    </xf>
    <xf numFmtId="0" fontId="319" fillId="118" borderId="0" xfId="0" applyFont="1" applyFill="1" applyAlignment="1">
      <alignment horizontal="right" vertical="center" wrapText="1" readingOrder="1"/>
    </xf>
    <xf numFmtId="0" fontId="321" fillId="0" borderId="0" xfId="0" applyFont="1" applyAlignment="1">
      <alignment horizontal="right" readingOrder="1"/>
    </xf>
    <xf numFmtId="17" fontId="294" fillId="119" borderId="0" xfId="0" applyNumberFormat="1" applyFont="1" applyFill="1" applyAlignment="1">
      <alignment horizontal="right" vertical="center" wrapText="1" readingOrder="1"/>
    </xf>
    <xf numFmtId="17" fontId="319" fillId="119" borderId="0" xfId="0" applyNumberFormat="1" applyFont="1" applyFill="1" applyAlignment="1">
      <alignment horizontal="right" vertical="center" wrapText="1" readingOrder="1"/>
    </xf>
    <xf numFmtId="17" fontId="267" fillId="97" borderId="0" xfId="0" applyNumberFormat="1" applyFont="1" applyFill="1" applyAlignment="1">
      <alignment horizontal="right" vertical="center" wrapText="1" readingOrder="1"/>
    </xf>
    <xf numFmtId="17" fontId="267" fillId="115" borderId="0" xfId="0" applyNumberFormat="1" applyFont="1" applyFill="1" applyAlignment="1">
      <alignment horizontal="right" vertical="center" wrapText="1" readingOrder="1"/>
    </xf>
    <xf numFmtId="17" fontId="314" fillId="115" borderId="0" xfId="0" applyNumberFormat="1" applyFont="1" applyFill="1" applyAlignment="1">
      <alignment horizontal="right" vertical="center" wrapText="1" readingOrder="1"/>
    </xf>
    <xf numFmtId="0" fontId="321" fillId="0" borderId="0" xfId="0" applyFont="1" applyAlignment="1">
      <alignment horizontal="left" readingOrder="1"/>
    </xf>
    <xf numFmtId="17" fontId="294" fillId="99" borderId="0" xfId="0" applyNumberFormat="1" applyFont="1" applyFill="1" applyAlignment="1">
      <alignment horizontal="right" vertical="center" wrapText="1" readingOrder="1"/>
    </xf>
    <xf numFmtId="17" fontId="294" fillId="116" borderId="0" xfId="0" applyNumberFormat="1" applyFont="1" applyFill="1" applyAlignment="1">
      <alignment horizontal="right" vertical="center" wrapText="1" readingOrder="1"/>
    </xf>
    <xf numFmtId="17" fontId="319" fillId="116" borderId="0" xfId="0" applyNumberFormat="1" applyFont="1" applyFill="1" applyAlignment="1">
      <alignment horizontal="right" vertical="center" wrapText="1" readingOrder="1"/>
    </xf>
    <xf numFmtId="303" fontId="270" fillId="6" borderId="6" xfId="0" applyNumberFormat="1" applyFont="1" applyFill="1" applyBorder="1" applyAlignment="1">
      <alignment vertical="center"/>
    </xf>
    <xf numFmtId="0" fontId="326" fillId="0" borderId="0" xfId="0" applyFont="1"/>
    <xf numFmtId="0" fontId="220" fillId="0" borderId="83" xfId="0" applyFont="1" applyBorder="1"/>
    <xf numFmtId="0" fontId="314" fillId="103" borderId="80" xfId="0" applyFont="1" applyFill="1" applyBorder="1" applyAlignment="1">
      <alignment horizontal="right" vertical="center"/>
    </xf>
    <xf numFmtId="299" fontId="270" fillId="6" borderId="98" xfId="2" applyNumberFormat="1" applyFont="1" applyFill="1" applyBorder="1" applyAlignment="1">
      <alignment horizontal="right" vertical="center"/>
    </xf>
    <xf numFmtId="43" fontId="328" fillId="0" borderId="0" xfId="1" applyFont="1"/>
    <xf numFmtId="175" fontId="328" fillId="0" borderId="0" xfId="0" applyNumberFormat="1" applyFont="1"/>
    <xf numFmtId="176" fontId="270" fillId="0" borderId="97" xfId="0" applyNumberFormat="1" applyFont="1" applyBorder="1" applyAlignment="1">
      <alignment horizontal="right"/>
    </xf>
    <xf numFmtId="0" fontId="329" fillId="0" borderId="0" xfId="0" quotePrefix="1" applyFont="1" applyAlignment="1">
      <alignment vertical="top"/>
    </xf>
    <xf numFmtId="176" fontId="324" fillId="0" borderId="99" xfId="2" applyNumberFormat="1" applyFont="1" applyBorder="1" applyAlignment="1">
      <alignment horizontal="right" vertical="center" wrapText="1" readingOrder="1"/>
    </xf>
    <xf numFmtId="0" fontId="266" fillId="0" borderId="83" xfId="0" quotePrefix="1" applyFont="1" applyBorder="1" applyAlignment="1">
      <alignment vertical="top"/>
    </xf>
    <xf numFmtId="176" fontId="324" fillId="0" borderId="154" xfId="2" applyNumberFormat="1" applyFont="1" applyBorder="1" applyAlignment="1">
      <alignment horizontal="right" vertical="center" wrapText="1" readingOrder="1"/>
    </xf>
    <xf numFmtId="0" fontId="266" fillId="0" borderId="83" xfId="0" applyFont="1" applyBorder="1" applyAlignment="1">
      <alignment vertical="top" wrapText="1"/>
    </xf>
    <xf numFmtId="0" fontId="145" fillId="0" borderId="155" xfId="0" applyFont="1" applyBorder="1"/>
    <xf numFmtId="0" fontId="267" fillId="89" borderId="0" xfId="0" applyFont="1" applyFill="1" applyAlignment="1">
      <alignment horizontal="left" vertical="center"/>
    </xf>
    <xf numFmtId="0" fontId="255" fillId="0" borderId="0" xfId="0" applyFont="1" applyAlignment="1">
      <alignment horizontal="center"/>
    </xf>
    <xf numFmtId="0" fontId="231" fillId="0" borderId="0" xfId="0" applyFont="1" applyAlignment="1">
      <alignment horizontal="center" vertical="center" wrapText="1"/>
    </xf>
    <xf numFmtId="0" fontId="256" fillId="0" borderId="0" xfId="1231" applyFont="1" applyBorder="1" applyAlignment="1" applyProtection="1">
      <alignment horizontal="center"/>
    </xf>
    <xf numFmtId="49" fontId="255" fillId="0" borderId="0" xfId="0" applyNumberFormat="1" applyFont="1" applyAlignment="1">
      <alignment horizontal="center"/>
    </xf>
    <xf numFmtId="0" fontId="330" fillId="0" borderId="0" xfId="1231" applyFont="1" applyAlignment="1" applyProtection="1">
      <alignment horizontal="left" vertical="center"/>
    </xf>
    <xf numFmtId="0" fontId="330" fillId="0" borderId="0" xfId="1231" applyFont="1" applyBorder="1" applyAlignment="1" applyProtection="1">
      <alignment horizontal="left" vertical="center"/>
    </xf>
    <xf numFmtId="0" fontId="233" fillId="0" borderId="67" xfId="0" applyFont="1" applyBorder="1" applyAlignment="1">
      <alignment horizontal="center"/>
    </xf>
    <xf numFmtId="0" fontId="232" fillId="0" borderId="0" xfId="0" applyFont="1" applyAlignment="1">
      <alignment horizontal="left" vertical="center"/>
    </xf>
    <xf numFmtId="0" fontId="266" fillId="0" borderId="0" xfId="0" applyFont="1" applyAlignment="1">
      <alignment horizontal="left" vertical="top" wrapText="1"/>
    </xf>
    <xf numFmtId="0" fontId="266" fillId="0" borderId="0" xfId="0" applyFont="1" applyAlignment="1">
      <alignment horizontal="left" vertical="center" wrapText="1"/>
    </xf>
    <xf numFmtId="0" fontId="266" fillId="0" borderId="0" xfId="0" applyFont="1" applyAlignment="1">
      <alignment horizontal="left" vertical="top" wrapText="1" readingOrder="1"/>
    </xf>
    <xf numFmtId="0" fontId="216" fillId="0" borderId="0" xfId="0" applyFont="1" applyAlignment="1">
      <alignment horizontal="center"/>
    </xf>
    <xf numFmtId="0" fontId="303" fillId="0" borderId="0" xfId="0" applyFont="1" applyAlignment="1">
      <alignment horizontal="left" vertical="center"/>
    </xf>
    <xf numFmtId="0" fontId="303" fillId="0" borderId="28" xfId="0" applyFont="1" applyBorder="1" applyAlignment="1">
      <alignment horizontal="left" vertical="center"/>
    </xf>
    <xf numFmtId="0" fontId="303" fillId="0" borderId="67" xfId="0" applyFont="1" applyBorder="1" applyAlignment="1">
      <alignment horizontal="left" vertical="center"/>
    </xf>
    <xf numFmtId="0" fontId="293" fillId="0" borderId="0" xfId="0" applyFont="1" applyAlignment="1">
      <alignment horizontal="left" vertical="center"/>
    </xf>
    <xf numFmtId="0" fontId="293" fillId="0" borderId="67" xfId="0" applyFont="1" applyBorder="1" applyAlignment="1">
      <alignment horizontal="left" vertical="center"/>
    </xf>
    <xf numFmtId="0" fontId="266" fillId="0" borderId="77" xfId="0" applyFont="1" applyBorder="1" applyAlignment="1">
      <alignment horizontal="left" vertical="top" wrapText="1"/>
    </xf>
    <xf numFmtId="9" fontId="216" fillId="0" borderId="0" xfId="2" applyFont="1" applyAlignment="1">
      <alignment horizontal="center"/>
    </xf>
    <xf numFmtId="0" fontId="265" fillId="0" borderId="20" xfId="0" applyFont="1" applyBorder="1" applyAlignment="1">
      <alignment vertical="top" wrapText="1" readingOrder="1"/>
    </xf>
    <xf numFmtId="0" fontId="327" fillId="0" borderId="20" xfId="0" applyFont="1" applyBorder="1" applyAlignment="1">
      <alignment vertical="top" wrapText="1" readingOrder="1"/>
    </xf>
    <xf numFmtId="0" fontId="257" fillId="0" borderId="0" xfId="0" applyFont="1" applyAlignment="1">
      <alignment horizontal="left" vertical="center" readingOrder="1"/>
    </xf>
    <xf numFmtId="0" fontId="257" fillId="0" borderId="67" xfId="0" applyFont="1" applyBorder="1" applyAlignment="1">
      <alignment horizontal="left" vertical="center" readingOrder="1"/>
    </xf>
    <xf numFmtId="0" fontId="8" fillId="95" borderId="20" xfId="0" applyFont="1" applyFill="1" applyBorder="1" applyAlignment="1">
      <alignment horizontal="center" vertical="center"/>
    </xf>
    <xf numFmtId="0" fontId="261" fillId="0" borderId="20" xfId="0" applyFont="1" applyBorder="1" applyAlignment="1">
      <alignment vertical="top" wrapText="1" readingOrder="1"/>
    </xf>
    <xf numFmtId="0" fontId="262" fillId="0" borderId="20" xfId="0" applyFont="1" applyBorder="1" applyAlignment="1">
      <alignment vertical="top" wrapText="1" readingOrder="1"/>
    </xf>
    <xf numFmtId="0" fontId="293" fillId="0" borderId="0" xfId="0" applyFont="1" applyAlignment="1">
      <alignment horizontal="left" vertical="center" readingOrder="1"/>
    </xf>
    <xf numFmtId="0" fontId="293" fillId="0" borderId="67" xfId="0" applyFont="1" applyBorder="1" applyAlignment="1">
      <alignment horizontal="left" vertical="center" readingOrder="1"/>
    </xf>
    <xf numFmtId="0" fontId="295" fillId="0" borderId="134" xfId="0" applyFont="1" applyBorder="1" applyAlignment="1">
      <alignment horizontal="center" vertical="center" wrapText="1" readingOrder="1"/>
    </xf>
  </cellXfs>
  <cellStyles count="2434">
    <cellStyle name="-" xfId="16" xr:uid="{00000000-0005-0000-0000-000000000000}"/>
    <cellStyle name="---------------------------------------------" xfId="17" xr:uid="{00000000-0005-0000-0000-000001000000}"/>
    <cellStyle name="--------------------------------------------- 2" xfId="18" xr:uid="{00000000-0005-0000-0000-000002000000}"/>
    <cellStyle name="_x000a_386grabber=M" xfId="19" xr:uid="{00000000-0005-0000-0000-000003000000}"/>
    <cellStyle name="###0" xfId="20" xr:uid="{00000000-0005-0000-0000-000004000000}"/>
    <cellStyle name="#,##0" xfId="21" xr:uid="{00000000-0005-0000-0000-000005000000}"/>
    <cellStyle name="#,##0.0" xfId="22" xr:uid="{00000000-0005-0000-0000-000006000000}"/>
    <cellStyle name="#.##0" xfId="23" xr:uid="{00000000-0005-0000-0000-000008000000}"/>
    <cellStyle name="#.##0,0" xfId="24" xr:uid="{00000000-0005-0000-0000-000009000000}"/>
    <cellStyle name="#.00wlleft" xfId="25" xr:uid="{00000000-0005-0000-0000-00000B000000}"/>
    <cellStyle name="#wlleft" xfId="26" xr:uid="{00000000-0005-0000-0000-00000C000000}"/>
    <cellStyle name="$" xfId="27" xr:uid="{00000000-0005-0000-0000-00000D000000}"/>
    <cellStyle name="$#.00wlleft" xfId="28" xr:uid="{00000000-0005-0000-0000-00000E000000}"/>
    <cellStyle name="$_hk dcery podklad pre GL" xfId="29" xr:uid="{00000000-0005-0000-0000-00000F000000}"/>
    <cellStyle name="$0wlleft" xfId="30" xr:uid="{00000000-0005-0000-0000-000010000000}"/>
    <cellStyle name="%" xfId="31" xr:uid="{00000000-0005-0000-0000-000011000000}"/>
    <cellStyle name="% 2" xfId="32" xr:uid="{00000000-0005-0000-0000-000012000000}"/>
    <cellStyle name="% 2 2" xfId="33" xr:uid="{00000000-0005-0000-0000-000013000000}"/>
    <cellStyle name="% 3" xfId="34" xr:uid="{00000000-0005-0000-0000-000014000000}"/>
    <cellStyle name="% 4" xfId="35" xr:uid="{00000000-0005-0000-0000-000015000000}"/>
    <cellStyle name="% 4 2" xfId="36" xr:uid="{00000000-0005-0000-0000-000016000000}"/>
    <cellStyle name="% 5" xfId="37" xr:uid="{00000000-0005-0000-0000-000017000000}"/>
    <cellStyle name="% 5 2" xfId="38" xr:uid="{00000000-0005-0000-0000-000018000000}"/>
    <cellStyle name="%_080131_Silver_operating_model_v60" xfId="39" xr:uid="{00000000-0005-0000-0000-000019000000}"/>
    <cellStyle name="%_20110320_Internal_Benchmark_KPI_v41" xfId="40" xr:uid="{00000000-0005-0000-0000-00001A000000}"/>
    <cellStyle name="%_20110402_Internal_Benchmark_KPI_v67_nonlinks_DC" xfId="41" xr:uid="{00000000-0005-0000-0000-00001B000000}"/>
    <cellStyle name="%_formulas_labor_index" xfId="42" xr:uid="{00000000-0005-0000-0000-00001C000000}"/>
    <cellStyle name="******************************************" xfId="43" xr:uid="{00000000-0005-0000-0000-00001D000000}"/>
    <cellStyle name="???" xfId="44" xr:uid="{00000000-0005-0000-0000-00001E000000}"/>
    <cellStyle name="_%(SignOnly)" xfId="45" xr:uid="{00000000-0005-0000-0000-00001F000000}"/>
    <cellStyle name="_%(SignSpaceOnly)" xfId="46" xr:uid="{00000000-0005-0000-0000-000020000000}"/>
    <cellStyle name="_20080714_DespesasPOA2009XPM2009 (2)" xfId="47" xr:uid="{00000000-0005-0000-0000-000021000000}"/>
    <cellStyle name="_200909 Margen Integral por Tecnología" xfId="48" xr:uid="{00000000-0005-0000-0000-000022000000}"/>
    <cellStyle name="_200910 Margenes Unitarios" xfId="49" xr:uid="{00000000-0005-0000-0000-000023000000}"/>
    <cellStyle name="_200912 Margenes Unitarios" xfId="50" xr:uid="{00000000-0005-0000-0000-000024000000}"/>
    <cellStyle name="---------------------------------------------_20110320_Internal_Benchmark_KPI_v41" xfId="51" xr:uid="{00000000-0005-0000-0000-000025000000}"/>
    <cellStyle name="_2040-2001-L-002 KZ priloha1" xfId="52" xr:uid="{00000000-0005-0000-0000-000026000000}"/>
    <cellStyle name="_2040-2001-L-002 KZ priloha1_hk dcery podklad pre GL" xfId="53" xr:uid="{00000000-0005-0000-0000-000027000000}"/>
    <cellStyle name="_2040-2001-L-002 KZ priloha2" xfId="54" xr:uid="{00000000-0005-0000-0000-000028000000}"/>
    <cellStyle name="_2040-2001-L-002 KZ priloha2_hk dcery podklad pre GL" xfId="55" xr:uid="{00000000-0005-0000-0000-000029000000}"/>
    <cellStyle name="_2040-2001-L-002 KZ priloha3" xfId="56" xr:uid="{00000000-0005-0000-0000-00002A000000}"/>
    <cellStyle name="_2040-2001-L-002 KZ priloha3_hk dcery podklad pre GL" xfId="57" xr:uid="{00000000-0005-0000-0000-00002B000000}"/>
    <cellStyle name="_Blue Shade" xfId="58" xr:uid="{00000000-0005-0000-0000-00002C000000}"/>
    <cellStyle name="_Blue Shade_hk dcery podklad pre GL" xfId="59" xr:uid="{00000000-0005-0000-0000-00002D000000}"/>
    <cellStyle name="_Blue Shade_hk dcery podklad pre GL_PL Budget10 - Plan11-19_06-10-2009 (2)" xfId="60" xr:uid="{00000000-0005-0000-0000-00002E000000}"/>
    <cellStyle name="_Blue Shade_PL Budget10 - Plan11-19_06-10-2009 (2)" xfId="61" xr:uid="{00000000-0005-0000-0000-00002F000000}"/>
    <cellStyle name="_Column1" xfId="62" xr:uid="{00000000-0005-0000-0000-000030000000}"/>
    <cellStyle name="_Column1_hk dcery podklad pre GL" xfId="63" xr:uid="{00000000-0005-0000-0000-000031000000}"/>
    <cellStyle name="_Column2" xfId="64" xr:uid="{00000000-0005-0000-0000-000032000000}"/>
    <cellStyle name="_Column2_hk dcery podklad pre GL" xfId="65" xr:uid="{00000000-0005-0000-0000-000033000000}"/>
    <cellStyle name="_Column3" xfId="66" xr:uid="{00000000-0005-0000-0000-000034000000}"/>
    <cellStyle name="_Column3_hk dcery podklad pre GL" xfId="67" xr:uid="{00000000-0005-0000-0000-000035000000}"/>
    <cellStyle name="_Column4" xfId="68" xr:uid="{00000000-0005-0000-0000-000036000000}"/>
    <cellStyle name="_Column4_hk dcery podklad pre GL" xfId="69" xr:uid="{00000000-0005-0000-0000-000037000000}"/>
    <cellStyle name="_Column5" xfId="70" xr:uid="{00000000-0005-0000-0000-000038000000}"/>
    <cellStyle name="_Column5_hk dcery podklad pre GL" xfId="71" xr:uid="{00000000-0005-0000-0000-000039000000}"/>
    <cellStyle name="_Column6" xfId="72" xr:uid="{00000000-0005-0000-0000-00003A000000}"/>
    <cellStyle name="_Column6_hk dcery podklad pre GL" xfId="73" xr:uid="{00000000-0005-0000-0000-00003B000000}"/>
    <cellStyle name="_Column7" xfId="74" xr:uid="{00000000-0005-0000-0000-00003C000000}"/>
    <cellStyle name="_Column7_hk dcery podklad pre GL" xfId="75" xr:uid="{00000000-0005-0000-0000-00003D000000}"/>
    <cellStyle name="_Comma" xfId="76" xr:uid="{00000000-0005-0000-0000-00003E000000}"/>
    <cellStyle name="_Comma_03 DCF NSS 10Yr Draft 6 Nov 03 A1" xfId="77" xr:uid="{00000000-0005-0000-0000-00003F000000}"/>
    <cellStyle name="_Comma_Financial Odin Euro6" xfId="78" xr:uid="{00000000-0005-0000-0000-000040000000}"/>
    <cellStyle name="_Comma_looking through intangibles" xfId="79" xr:uid="{00000000-0005-0000-0000-000041000000}"/>
    <cellStyle name="_Comma_Marconi Valuation 29May" xfId="80" xr:uid="{00000000-0005-0000-0000-000042000000}"/>
    <cellStyle name="_Comma_Med Tech CSC checked 1.0" xfId="81" xr:uid="{00000000-0005-0000-0000-000043000000}"/>
    <cellStyle name="_Comma_merger_plans_modified_9_3_1999" xfId="82" xr:uid="{00000000-0005-0000-0000-000044000000}"/>
    <cellStyle name="_Comma_Model 2005 03 21b - sponsor case" xfId="83" xr:uid="{00000000-0005-0000-0000-000045000000}"/>
    <cellStyle name="_Comma_Wacc - Large Caps" xfId="84" xr:uid="{00000000-0005-0000-0000-000046000000}"/>
    <cellStyle name="_Currency" xfId="85" xr:uid="{00000000-0005-0000-0000-000047000000}"/>
    <cellStyle name="_Currency_03 Analyst Estimates" xfId="86" xr:uid="{00000000-0005-0000-0000-000048000000}"/>
    <cellStyle name="_Currency_03 Analyst Estimates_hk dcery podklad pre GL" xfId="87" xr:uid="{00000000-0005-0000-0000-000049000000}"/>
    <cellStyle name="_Currency_03 DCF NSS 10Yr Draft 6 Nov 03 A1" xfId="88" xr:uid="{00000000-0005-0000-0000-00004A000000}"/>
    <cellStyle name="_Currency_ANalisi Offerta" xfId="89" xr:uid="{00000000-0005-0000-0000-00004B000000}"/>
    <cellStyle name="_Currency_AutoPrice2000" xfId="90" xr:uid="{00000000-0005-0000-0000-00004C000000}"/>
    <cellStyle name="_Currency_AVP" xfId="91" xr:uid="{00000000-0005-0000-0000-00004D000000}"/>
    <cellStyle name="_Currency_AVPnew" xfId="92" xr:uid="{00000000-0005-0000-0000-00004E000000}"/>
    <cellStyle name="_Currency_Book1" xfId="93" xr:uid="{00000000-0005-0000-0000-00004F000000}"/>
    <cellStyle name="_Currency_Book3" xfId="94" xr:uid="{00000000-0005-0000-0000-000050000000}"/>
    <cellStyle name="_Currency_Book4" xfId="95" xr:uid="{00000000-0005-0000-0000-000051000000}"/>
    <cellStyle name="_Currency_Book5" xfId="96" xr:uid="{00000000-0005-0000-0000-000052000000}"/>
    <cellStyle name="_Currency_Book7" xfId="97" xr:uid="{00000000-0005-0000-0000-000053000000}"/>
    <cellStyle name="_Currency_Book8" xfId="98" xr:uid="{00000000-0005-0000-0000-000054000000}"/>
    <cellStyle name="_Currency_Brokers`estimates" xfId="99" xr:uid="{00000000-0005-0000-0000-000055000000}"/>
    <cellStyle name="_Currency_cardiology_001 checked" xfId="100" xr:uid="{00000000-0005-0000-0000-000056000000}"/>
    <cellStyle name="_Currency_CSC lusso" xfId="101" xr:uid="{00000000-0005-0000-0000-000057000000}"/>
    <cellStyle name="_Currency_CSC Luxury  Branded Apparel " xfId="102" xr:uid="{00000000-0005-0000-0000-000058000000}"/>
    <cellStyle name="_Currency_CSC Luxury  Branded Apparel  2" xfId="103" xr:uid="{00000000-0005-0000-0000-000059000000}"/>
    <cellStyle name="_Currency_EarningEstimates" xfId="104" xr:uid="{00000000-0005-0000-0000-00005A000000}"/>
    <cellStyle name="_Currency_Essilor Financials" xfId="105" xr:uid="{00000000-0005-0000-0000-00005B000000}"/>
    <cellStyle name="_Currency_Financial Odin Euro6" xfId="106" xr:uid="{00000000-0005-0000-0000-00005C000000}"/>
    <cellStyle name="_Currency_Financials" xfId="107" xr:uid="{00000000-0005-0000-0000-00005D000000}"/>
    <cellStyle name="_Currency_Financials 1998" xfId="108" xr:uid="{00000000-0005-0000-0000-00005E000000}"/>
    <cellStyle name="_Currency_Financials_IBD_2" xfId="109" xr:uid="{00000000-0005-0000-0000-00005F000000}"/>
    <cellStyle name="_Currency_Fuel Prices" xfId="110" xr:uid="{00000000-0005-0000-0000-000060000000}"/>
    <cellStyle name="_Currency_Graphs" xfId="111" xr:uid="{00000000-0005-0000-0000-000061000000}"/>
    <cellStyle name="_Currency_Implied valuation of KW-March update" xfId="112" xr:uid="{00000000-0005-0000-0000-000062000000}"/>
    <cellStyle name="_Currency_looking through intangibles" xfId="113" xr:uid="{00000000-0005-0000-0000-000063000000}"/>
    <cellStyle name="_Currency_Lux Summary1" xfId="114" xr:uid="{00000000-0005-0000-0000-000064000000}"/>
    <cellStyle name="_Currency_Lux Summary2" xfId="115" xr:uid="{00000000-0005-0000-0000-000065000000}"/>
    <cellStyle name="_Currency_lux_data" xfId="116" xr:uid="{00000000-0005-0000-0000-000066000000}"/>
    <cellStyle name="_Currency_LuxFinancials" xfId="117" xr:uid="{00000000-0005-0000-0000-000067000000}"/>
    <cellStyle name="_Currency_Marconi Valuation 29May" xfId="118" xr:uid="{00000000-0005-0000-0000-000068000000}"/>
    <cellStyle name="_Currency_Marconi Valuation 29May_hk dcery podklad pre GL" xfId="119" xr:uid="{00000000-0005-0000-0000-000069000000}"/>
    <cellStyle name="_Currency_Market update 18-8 n.21" xfId="120" xr:uid="{00000000-0005-0000-0000-00006A000000}"/>
    <cellStyle name="_Currency_Med Tech CSC checked 1.0" xfId="121" xr:uid="{00000000-0005-0000-0000-00006B000000}"/>
    <cellStyle name="_Currency_merger_plans_modified_9_3_1999" xfId="122" xr:uid="{00000000-0005-0000-0000-00006C000000}"/>
    <cellStyle name="_Currency_Model 2005 03 21b - sponsor case" xfId="123" xr:uid="{00000000-0005-0000-0000-00006D000000}"/>
    <cellStyle name="_Currency_Model IAS 23Mar" xfId="124" xr:uid="{00000000-0005-0000-0000-00006E000000}"/>
    <cellStyle name="_Currency_Model IAS 23Mar_hk dcery podklad pre GL" xfId="125" xr:uid="{00000000-0005-0000-0000-00006F000000}"/>
    <cellStyle name="_Currency_Net Income Marconi Optical" xfId="126" xr:uid="{00000000-0005-0000-0000-000070000000}"/>
    <cellStyle name="_Currency_Outputsheets_excel" xfId="127" xr:uid="{00000000-0005-0000-0000-000071000000}"/>
    <cellStyle name="_Currency_plant load factors" xfId="128" xr:uid="{00000000-0005-0000-0000-000072000000}"/>
    <cellStyle name="_Currency_Sum of part (draft)" xfId="129" xr:uid="{00000000-0005-0000-0000-000073000000}"/>
    <cellStyle name="_Currency_SunglassFinancials" xfId="130" xr:uid="{00000000-0005-0000-0000-000074000000}"/>
    <cellStyle name="_Currency_SunglassFinancials1" xfId="131" xr:uid="{00000000-0005-0000-0000-000075000000}"/>
    <cellStyle name="_Currency_SunglassFinancials2" xfId="132" xr:uid="{00000000-0005-0000-0000-000076000000}"/>
    <cellStyle name="_Currency_val" xfId="133" xr:uid="{00000000-0005-0000-0000-000077000000}"/>
    <cellStyle name="_Currency_valuation" xfId="134" xr:uid="{00000000-0005-0000-0000-000078000000}"/>
    <cellStyle name="_Currency_Valuation 30-06-2000" xfId="135" xr:uid="{00000000-0005-0000-0000-000079000000}"/>
    <cellStyle name="_Currency_Valuation Old" xfId="136" xr:uid="{00000000-0005-0000-0000-00007A000000}"/>
    <cellStyle name="_Currency_Valuation Stefano" xfId="137" xr:uid="{00000000-0005-0000-0000-00007B000000}"/>
    <cellStyle name="_Currency_Wacc - Large Caps" xfId="138" xr:uid="{00000000-0005-0000-0000-00007C000000}"/>
    <cellStyle name="_Currency_working cap" xfId="139" xr:uid="{00000000-0005-0000-0000-00007D000000}"/>
    <cellStyle name="_CurrencySpace" xfId="140" xr:uid="{00000000-0005-0000-0000-00007E000000}"/>
    <cellStyle name="_CurrencySpace_03 DCF NSS 10Yr Draft 6 Nov 03 A1" xfId="141" xr:uid="{00000000-0005-0000-0000-00007F000000}"/>
    <cellStyle name="_CurrencySpace_Combined Estimates Model 02" xfId="142" xr:uid="{00000000-0005-0000-0000-000080000000}"/>
    <cellStyle name="_CurrencySpace_Financial Odin Euro6" xfId="143" xr:uid="{00000000-0005-0000-0000-000081000000}"/>
    <cellStyle name="_CurrencySpace_looking through intangibles" xfId="144" xr:uid="{00000000-0005-0000-0000-000082000000}"/>
    <cellStyle name="_CurrencySpace_Marconi Valuation 29May" xfId="145" xr:uid="{00000000-0005-0000-0000-000083000000}"/>
    <cellStyle name="_CurrencySpace_Med Tech CSC checked 1.0" xfId="146" xr:uid="{00000000-0005-0000-0000-000084000000}"/>
    <cellStyle name="_CurrencySpace_merger_plans_modified_9_3_1999" xfId="147" xr:uid="{00000000-0005-0000-0000-000085000000}"/>
    <cellStyle name="_CurrencySpace_Model 2005 03 21b - sponsor case" xfId="148" xr:uid="{00000000-0005-0000-0000-000086000000}"/>
    <cellStyle name="_CurrencySpace_Ownership" xfId="149" xr:uid="{00000000-0005-0000-0000-000087000000}"/>
    <cellStyle name="_CurrencySpace_SOTP" xfId="150" xr:uid="{00000000-0005-0000-0000-000088000000}"/>
    <cellStyle name="_CurrencySpace_Switches" xfId="151" xr:uid="{00000000-0005-0000-0000-000089000000}"/>
    <cellStyle name="_CurrencySpace_Version 5" xfId="152" xr:uid="{00000000-0005-0000-0000-00008A000000}"/>
    <cellStyle name="_CurrencySpace_Viceroy Cons Inputs" xfId="153" xr:uid="{00000000-0005-0000-0000-00008B000000}"/>
    <cellStyle name="_CurrencySpace_Wacc - Large Caps" xfId="154" xr:uid="{00000000-0005-0000-0000-00008C000000}"/>
    <cellStyle name="_Curva de costes 20090330_Planif" xfId="155" xr:uid="{00000000-0005-0000-0000-00008D000000}"/>
    <cellStyle name="_Curva de costes 20100315 con ToP" xfId="156" xr:uid="{00000000-0005-0000-0000-00008E000000}"/>
    <cellStyle name="_Data" xfId="157" xr:uid="{00000000-0005-0000-0000-00008F000000}"/>
    <cellStyle name="_Data_07 FR Mtp oct02" xfId="158" xr:uid="{00000000-0005-0000-0000-000090000000}"/>
    <cellStyle name="_Data_07 FR Mtp oct02_hk dcery podklad pre GL" xfId="159" xr:uid="{00000000-0005-0000-0000-000091000000}"/>
    <cellStyle name="_Data_07 FR Mtp oct02_hk dcery podklad pre GL_PL Budget10 - Plan11-19_06-10-2009 (2)" xfId="160" xr:uid="{00000000-0005-0000-0000-000092000000}"/>
    <cellStyle name="_Data_07 FR Mtp oct02_PL Budget10 - Plan11-19_06-10-2009 (2)" xfId="161" xr:uid="{00000000-0005-0000-0000-000093000000}"/>
    <cellStyle name="_Data_07 Mtp" xfId="162" xr:uid="{00000000-0005-0000-0000-000094000000}"/>
    <cellStyle name="_Data_07 Mtp_hk dcery podklad pre GL" xfId="163" xr:uid="{00000000-0005-0000-0000-000095000000}"/>
    <cellStyle name="_Data_07 Mtp_hk dcery podklad pre GL_PL Budget10 - Plan11-19_06-10-2009 (2)" xfId="164" xr:uid="{00000000-0005-0000-0000-000096000000}"/>
    <cellStyle name="_Data_07 Mtp_PL Budget10 - Plan11-19_06-10-2009 (2)" xfId="165" xr:uid="{00000000-0005-0000-0000-000097000000}"/>
    <cellStyle name="_Data_08 FR Orosta oct02" xfId="166" xr:uid="{00000000-0005-0000-0000-000098000000}"/>
    <cellStyle name="_Data_08 FR Orosta oct02_hk dcery podklad pre GL" xfId="167" xr:uid="{00000000-0005-0000-0000-000099000000}"/>
    <cellStyle name="_Data_08 FR Orosta oct02_hk dcery podklad pre GL_PL Budget10 - Plan11-19_06-10-2009 (2)" xfId="168" xr:uid="{00000000-0005-0000-0000-00009A000000}"/>
    <cellStyle name="_Data_08 FR Orosta oct02_PL Budget10 - Plan11-19_06-10-2009 (2)" xfId="169" xr:uid="{00000000-0005-0000-0000-00009B000000}"/>
    <cellStyle name="_Data_09 FR Bis Trasporti oct02" xfId="170" xr:uid="{00000000-0005-0000-0000-00009C000000}"/>
    <cellStyle name="_Data_09 FR Bis Trasporti oct02_hk dcery podklad pre GL" xfId="171" xr:uid="{00000000-0005-0000-0000-00009D000000}"/>
    <cellStyle name="_Data_09 FR Bis Trasporti oct02_hk dcery podklad pre GL_PL Budget10 - Plan11-19_06-10-2009 (2)" xfId="172" xr:uid="{00000000-0005-0000-0000-00009E000000}"/>
    <cellStyle name="_Data_09 FR Bis Trasporti oct02_PL Budget10 - Plan11-19_06-10-2009 (2)" xfId="173" xr:uid="{00000000-0005-0000-0000-00009F000000}"/>
    <cellStyle name="_Data_11 FR Estro oct02" xfId="174" xr:uid="{00000000-0005-0000-0000-0000A0000000}"/>
    <cellStyle name="_Data_11 FR Estro oct02_hk dcery podklad pre GL" xfId="175" xr:uid="{00000000-0005-0000-0000-0000A1000000}"/>
    <cellStyle name="_Data_11 FR Estro oct02_hk dcery podklad pre GL_PL Budget10 - Plan11-19_06-10-2009 (2)" xfId="176" xr:uid="{00000000-0005-0000-0000-0000A2000000}"/>
    <cellStyle name="_Data_11 FR Estro oct02_PL Budget10 - Plan11-19_06-10-2009 (2)" xfId="177" xr:uid="{00000000-0005-0000-0000-0000A3000000}"/>
    <cellStyle name="_Data_12 FR Spidem oct02" xfId="178" xr:uid="{00000000-0005-0000-0000-0000A4000000}"/>
    <cellStyle name="_Data_12 FR Spidem oct02_hk dcery podklad pre GL" xfId="179" xr:uid="{00000000-0005-0000-0000-0000A5000000}"/>
    <cellStyle name="_Data_12 FR Spidem oct02_hk dcery podklad pre GL_PL Budget10 - Plan11-19_06-10-2009 (2)" xfId="180" xr:uid="{00000000-0005-0000-0000-0000A6000000}"/>
    <cellStyle name="_Data_12 FR Spidem oct02_PL Budget10 - Plan11-19_06-10-2009 (2)" xfId="181" xr:uid="{00000000-0005-0000-0000-0000A7000000}"/>
    <cellStyle name="_Data_13 FR Tecna oct02" xfId="182" xr:uid="{00000000-0005-0000-0000-0000A8000000}"/>
    <cellStyle name="_Data_13 FR Tecna oct02_hk dcery podklad pre GL" xfId="183" xr:uid="{00000000-0005-0000-0000-0000A9000000}"/>
    <cellStyle name="_Data_13 FR Tecna oct02_hk dcery podklad pre GL_PL Budget10 - Plan11-19_06-10-2009 (2)" xfId="184" xr:uid="{00000000-0005-0000-0000-0000AA000000}"/>
    <cellStyle name="_Data_13 FR Tecna oct02_PL Budget10 - Plan11-19_06-10-2009 (2)" xfId="185" xr:uid="{00000000-0005-0000-0000-0000AB000000}"/>
    <cellStyle name="_Data_15 FR Imel oct02" xfId="186" xr:uid="{00000000-0005-0000-0000-0000AC000000}"/>
    <cellStyle name="_Data_15 FR Imel oct02_hk dcery podklad pre GL" xfId="187" xr:uid="{00000000-0005-0000-0000-0000AD000000}"/>
    <cellStyle name="_Data_15 FR Imel oct02_hk dcery podklad pre GL_PL Budget10 - Plan11-19_06-10-2009 (2)" xfId="188" xr:uid="{00000000-0005-0000-0000-0000AE000000}"/>
    <cellStyle name="_Data_15 FR Imel oct02_PL Budget10 - Plan11-19_06-10-2009 (2)" xfId="189" xr:uid="{00000000-0005-0000-0000-0000AF000000}"/>
    <cellStyle name="_Data_16 FR Mabeco oct02" xfId="190" xr:uid="{00000000-0005-0000-0000-0000B0000000}"/>
    <cellStyle name="_Data_16 FR Mabeco oct02_hk dcery podklad pre GL" xfId="191" xr:uid="{00000000-0005-0000-0000-0000B1000000}"/>
    <cellStyle name="_Data_16 FR Mabeco oct02_hk dcery podklad pre GL_PL Budget10 - Plan11-19_06-10-2009 (2)" xfId="192" xr:uid="{00000000-0005-0000-0000-0000B2000000}"/>
    <cellStyle name="_Data_16 FR Mabeco oct02_PL Budget10 - Plan11-19_06-10-2009 (2)" xfId="193" xr:uid="{00000000-0005-0000-0000-0000B3000000}"/>
    <cellStyle name="_Data_20A FR Saeco Canada sep02" xfId="194" xr:uid="{00000000-0005-0000-0000-0000B4000000}"/>
    <cellStyle name="_Data_20A FR Saeco Canada sep02_hk dcery podklad pre GL" xfId="195" xr:uid="{00000000-0005-0000-0000-0000B5000000}"/>
    <cellStyle name="_Data_20A FR Saeco Canada sep02_hk dcery podklad pre GL_PL Budget10 - Plan11-19_06-10-2009 (2)" xfId="196" xr:uid="{00000000-0005-0000-0000-0000B6000000}"/>
    <cellStyle name="_Data_20A FR Saeco Canada sep02_PL Budget10 - Plan11-19_06-10-2009 (2)" xfId="197" xr:uid="{00000000-0005-0000-0000-0000B7000000}"/>
    <cellStyle name="_Data_28 Fianara" xfId="198" xr:uid="{00000000-0005-0000-0000-0000B8000000}"/>
    <cellStyle name="_Data_28 Fianara_hk dcery podklad pre GL" xfId="199" xr:uid="{00000000-0005-0000-0000-0000B9000000}"/>
    <cellStyle name="_Data_28 Fianara_hk dcery podklad pre GL_PL Budget10 - Plan11-19_06-10-2009 (2)" xfId="200" xr:uid="{00000000-0005-0000-0000-0000BA000000}"/>
    <cellStyle name="_Data_28 Fianara_PL Budget10 - Plan11-19_06-10-2009 (2)" xfId="201" xr:uid="{00000000-0005-0000-0000-0000BB000000}"/>
    <cellStyle name="_Data_28 FR Fianara oct02" xfId="202" xr:uid="{00000000-0005-0000-0000-0000BC000000}"/>
    <cellStyle name="_Data_28 FR Fianara oct02_hk dcery podklad pre GL" xfId="203" xr:uid="{00000000-0005-0000-0000-0000BD000000}"/>
    <cellStyle name="_Data_28 FR Fianara oct02_hk dcery podklad pre GL_PL Budget10 - Plan11-19_06-10-2009 (2)" xfId="204" xr:uid="{00000000-0005-0000-0000-0000BE000000}"/>
    <cellStyle name="_Data_28 FR Fianara oct02_PL Budget10 - Plan11-19_06-10-2009 (2)" xfId="205" xr:uid="{00000000-0005-0000-0000-0000BF000000}"/>
    <cellStyle name="_Data_39 FR Saeco Card oct02" xfId="206" xr:uid="{00000000-0005-0000-0000-0000C0000000}"/>
    <cellStyle name="_Data_39 FR Saeco Card oct02_hk dcery podklad pre GL" xfId="207" xr:uid="{00000000-0005-0000-0000-0000C1000000}"/>
    <cellStyle name="_Data_39 FR Saeco Card oct02_hk dcery podklad pre GL_PL Budget10 - Plan11-19_06-10-2009 (2)" xfId="208" xr:uid="{00000000-0005-0000-0000-0000C2000000}"/>
    <cellStyle name="_Data_39 FR Saeco Card oct02_PL Budget10 - Plan11-19_06-10-2009 (2)" xfId="209" xr:uid="{00000000-0005-0000-0000-0000C3000000}"/>
    <cellStyle name="_Data_41 FR Saeco USA oct02" xfId="210" xr:uid="{00000000-0005-0000-0000-0000C4000000}"/>
    <cellStyle name="_Data_41 FR Saeco USA oct02_hk dcery podklad pre GL" xfId="211" xr:uid="{00000000-0005-0000-0000-0000C5000000}"/>
    <cellStyle name="_Data_41 FR Saeco USA oct02_hk dcery podklad pre GL_PL Budget10 - Plan11-19_06-10-2009 (2)" xfId="212" xr:uid="{00000000-0005-0000-0000-0000C6000000}"/>
    <cellStyle name="_Data_41 FR Saeco USA oct02_PL Budget10 - Plan11-19_06-10-2009 (2)" xfId="213" xr:uid="{00000000-0005-0000-0000-0000C7000000}"/>
    <cellStyle name="_Data_42 FR Gloria oct02" xfId="214" xr:uid="{00000000-0005-0000-0000-0000C8000000}"/>
    <cellStyle name="_Data_42 FR Gloria oct02_hk dcery podklad pre GL" xfId="215" xr:uid="{00000000-0005-0000-0000-0000C9000000}"/>
    <cellStyle name="_Data_42 FR Gloria oct02_hk dcery podklad pre GL_PL Budget10 - Plan11-19_06-10-2009 (2)" xfId="216" xr:uid="{00000000-0005-0000-0000-0000CA000000}"/>
    <cellStyle name="_Data_42 FR Gloria oct02_PL Budget10 - Plan11-19_06-10-2009 (2)" xfId="217" xr:uid="{00000000-0005-0000-0000-0000CB000000}"/>
    <cellStyle name="_Data_hk dcery podklad pre GL" xfId="218" xr:uid="{00000000-0005-0000-0000-0000CC000000}"/>
    <cellStyle name="_Data_hk dcery podklad pre GL_PL Budget10 - Plan11-19_06-10-2009 (2)" xfId="219" xr:uid="{00000000-0005-0000-0000-0000CD000000}"/>
    <cellStyle name="_Data_PL Budget10 - Plan11-19_06-10-2009 (2)" xfId="220" xr:uid="{00000000-0005-0000-0000-0000CE000000}"/>
    <cellStyle name="_DGG_AMP_DPE_CANT_UPA5 2009 (enviado)" xfId="221" xr:uid="{00000000-0005-0000-0000-0000CF000000}"/>
    <cellStyle name="_DGG_AMP_DPE_PREC_POA PM 25-09-08_comparacion" xfId="222" xr:uid="{00000000-0005-0000-0000-0000D0000000}"/>
    <cellStyle name="_Dollar" xfId="223" xr:uid="{00000000-0005-0000-0000-0000D1000000}"/>
    <cellStyle name="_Draft transfer sheet" xfId="224" xr:uid="{00000000-0005-0000-0000-0000D2000000}"/>
    <cellStyle name="_EBITDA 2008-2018 13-01-09_after TARGET evening" xfId="225" xr:uid="{00000000-0005-0000-0000-0000D3000000}"/>
    <cellStyle name="_EBITDA June 2" xfId="226" xr:uid="{00000000-0005-0000-0000-0000D4000000}"/>
    <cellStyle name="_Euro" xfId="227" xr:uid="{00000000-0005-0000-0000-0000D5000000}"/>
    <cellStyle name="_Euro_Model 2005 03 21b - sponsor case" xfId="228" xr:uid="{00000000-0005-0000-0000-0000D6000000}"/>
    <cellStyle name="_Financials presentation Fontecedro INTERNAL May25" xfId="229" xr:uid="{00000000-0005-0000-0000-0000D7000000}"/>
    <cellStyle name="_Flujos de caja Filiales ML Proy May" xfId="230" xr:uid="{00000000-0005-0000-0000-0000D8000000}"/>
    <cellStyle name="-_GSF Wind 15-3-05 v2" xfId="231" xr:uid="{00000000-0005-0000-0000-0000DA000000}"/>
    <cellStyle name="-_GSF Wind 15-3-05 v2_hk dcery podklad pre GL" xfId="232" xr:uid="{00000000-0005-0000-0000-0000DB000000}"/>
    <cellStyle name="_Header" xfId="233" xr:uid="{00000000-0005-0000-0000-0000DC000000}"/>
    <cellStyle name="_Header_hk dcery podklad pre GL" xfId="234" xr:uid="{00000000-0005-0000-0000-0000DD000000}"/>
    <cellStyle name="_Heading" xfId="235" xr:uid="{00000000-0005-0000-0000-0000DE000000}"/>
    <cellStyle name="_Heading_hk dcery podklad pre GL" xfId="236" xr:uid="{00000000-0005-0000-0000-0000DF000000}"/>
    <cellStyle name="_Heading_Model 2005 03 21b - sponsor case" xfId="237" xr:uid="{00000000-0005-0000-0000-0000E0000000}"/>
    <cellStyle name="_Heading_Model 2005 03 21b - sponsor case_hk dcery podklad pre GL" xfId="238" xr:uid="{00000000-0005-0000-0000-0000E1000000}"/>
    <cellStyle name="_Heading_prestemp" xfId="239" xr:uid="{00000000-0005-0000-0000-0000E2000000}"/>
    <cellStyle name="_Heading_prestemp_hk dcery podklad pre GL" xfId="240" xr:uid="{00000000-0005-0000-0000-0000E3000000}"/>
    <cellStyle name="_Headline" xfId="241" xr:uid="{00000000-0005-0000-0000-0000E4000000}"/>
    <cellStyle name="_Headline_hk dcery podklad pre GL" xfId="242" xr:uid="{00000000-0005-0000-0000-0000E5000000}"/>
    <cellStyle name="_Highlight" xfId="243" xr:uid="{00000000-0005-0000-0000-0000E6000000}"/>
    <cellStyle name="-_hk dcery podklad pre GL" xfId="244" xr:uid="{00000000-0005-0000-0000-0000E7000000}"/>
    <cellStyle name="_IFRS BS with IFRIC 1" xfId="245" xr:uid="{00000000-0005-0000-0000-0000E8000000}"/>
    <cellStyle name="_IMG GdE 1208" xfId="246" xr:uid="{00000000-0005-0000-0000-0000E9000000}"/>
    <cellStyle name="_Libro5" xfId="247" xr:uid="{00000000-0005-0000-0000-0000EA000000}"/>
    <cellStyle name="_McKinsey model 7.06.05" xfId="248" xr:uid="{00000000-0005-0000-0000-0000EB000000}"/>
    <cellStyle name="-_Model 2005 03 14 - sponsor case pre 2005 adj" xfId="249" xr:uid="{00000000-0005-0000-0000-0000EC000000}"/>
    <cellStyle name="-_Model 2005 03 14 - sponsor case pre 2005 adj_hk dcery podklad pre GL" xfId="250" xr:uid="{00000000-0005-0000-0000-0000ED000000}"/>
    <cellStyle name="_Modelo costes combustibles 2.0" xfId="251" xr:uid="{00000000-0005-0000-0000-0000EE000000}"/>
    <cellStyle name="_Modelo PRECOM v 1.0" xfId="252" xr:uid="{00000000-0005-0000-0000-0000EF000000}"/>
    <cellStyle name="_Multiple" xfId="253" xr:uid="{00000000-0005-0000-0000-0000F0000000}"/>
    <cellStyle name="_Multiple_03 DCF NSS 10Yr Draft 6 Nov 03 A1" xfId="254" xr:uid="{00000000-0005-0000-0000-0000F1000000}"/>
    <cellStyle name="_Multiple_csc" xfId="255" xr:uid="{00000000-0005-0000-0000-0000F2000000}"/>
    <cellStyle name="_Multiple_Financial Odin Euro6" xfId="256" xr:uid="{00000000-0005-0000-0000-0000F3000000}"/>
    <cellStyle name="_Multiple_Il Sole_3" xfId="257" xr:uid="{00000000-0005-0000-0000-0000F4000000}"/>
    <cellStyle name="_Multiple_Il Sole_3 10" xfId="258" xr:uid="{00000000-0005-0000-0000-0000F5000000}"/>
    <cellStyle name="_Multiple_Il Sole_3 10 2" xfId="259" xr:uid="{00000000-0005-0000-0000-0000F6000000}"/>
    <cellStyle name="_Multiple_Il Sole_3 11" xfId="260" xr:uid="{00000000-0005-0000-0000-0000F7000000}"/>
    <cellStyle name="_Multiple_Il Sole_3 11 2" xfId="261" xr:uid="{00000000-0005-0000-0000-0000F8000000}"/>
    <cellStyle name="_Multiple_Il Sole_3 12" xfId="262" xr:uid="{00000000-0005-0000-0000-0000F9000000}"/>
    <cellStyle name="_Multiple_Il Sole_3 12 2" xfId="263" xr:uid="{00000000-0005-0000-0000-0000FA000000}"/>
    <cellStyle name="_Multiple_Il Sole_3 13" xfId="264" xr:uid="{00000000-0005-0000-0000-0000FB000000}"/>
    <cellStyle name="_Multiple_Il Sole_3 13 2" xfId="265" xr:uid="{00000000-0005-0000-0000-0000FC000000}"/>
    <cellStyle name="_Multiple_Il Sole_3 14" xfId="266" xr:uid="{00000000-0005-0000-0000-0000FD000000}"/>
    <cellStyle name="_Multiple_Il Sole_3 14 2" xfId="267" xr:uid="{00000000-0005-0000-0000-0000FE000000}"/>
    <cellStyle name="_Multiple_Il Sole_3 15" xfId="268" xr:uid="{00000000-0005-0000-0000-0000FF000000}"/>
    <cellStyle name="_Multiple_Il Sole_3 2" xfId="269" xr:uid="{00000000-0005-0000-0000-000000010000}"/>
    <cellStyle name="_Multiple_Il Sole_3 2 2" xfId="270" xr:uid="{00000000-0005-0000-0000-000001010000}"/>
    <cellStyle name="_Multiple_Il Sole_3 3" xfId="271" xr:uid="{00000000-0005-0000-0000-000002010000}"/>
    <cellStyle name="_Multiple_Il Sole_3 3 2" xfId="272" xr:uid="{00000000-0005-0000-0000-000003010000}"/>
    <cellStyle name="_Multiple_Il Sole_3 4" xfId="273" xr:uid="{00000000-0005-0000-0000-000004010000}"/>
    <cellStyle name="_Multiple_Il Sole_3 4 2" xfId="274" xr:uid="{00000000-0005-0000-0000-000005010000}"/>
    <cellStyle name="_Multiple_Il Sole_3 5" xfId="275" xr:uid="{00000000-0005-0000-0000-000006010000}"/>
    <cellStyle name="_Multiple_Il Sole_3 5 2" xfId="276" xr:uid="{00000000-0005-0000-0000-000007010000}"/>
    <cellStyle name="_Multiple_Il Sole_3 6" xfId="277" xr:uid="{00000000-0005-0000-0000-000008010000}"/>
    <cellStyle name="_Multiple_Il Sole_3 6 2" xfId="278" xr:uid="{00000000-0005-0000-0000-000009010000}"/>
    <cellStyle name="_Multiple_Il Sole_3 7" xfId="279" xr:uid="{00000000-0005-0000-0000-00000A010000}"/>
    <cellStyle name="_Multiple_Il Sole_3 7 2" xfId="280" xr:uid="{00000000-0005-0000-0000-00000B010000}"/>
    <cellStyle name="_Multiple_Il Sole_3 8" xfId="281" xr:uid="{00000000-0005-0000-0000-00000C010000}"/>
    <cellStyle name="_Multiple_Il Sole_3 8 2" xfId="282" xr:uid="{00000000-0005-0000-0000-00000D010000}"/>
    <cellStyle name="_Multiple_Il Sole_3 9" xfId="283" xr:uid="{00000000-0005-0000-0000-00000E010000}"/>
    <cellStyle name="_Multiple_Il Sole_3 9 2" xfId="284" xr:uid="{00000000-0005-0000-0000-00000F010000}"/>
    <cellStyle name="_Multiple_looking through intangibles" xfId="285" xr:uid="{00000000-0005-0000-0000-000010010000}"/>
    <cellStyle name="_Multiple_Marconi Valuation 29May" xfId="286" xr:uid="{00000000-0005-0000-0000-000011010000}"/>
    <cellStyle name="_Multiple_Med Tech CSC checked 1.0" xfId="287" xr:uid="{00000000-0005-0000-0000-000012010000}"/>
    <cellStyle name="_Multiple_merger_plans_modified_9_3_1999" xfId="288" xr:uid="{00000000-0005-0000-0000-000013010000}"/>
    <cellStyle name="_Multiple_Model 2005 03 21b - sponsor case" xfId="289" xr:uid="{00000000-0005-0000-0000-000014010000}"/>
    <cellStyle name="_Multiple_Satellite CSC 25-02-2002 02" xfId="290" xr:uid="{00000000-0005-0000-0000-000015010000}"/>
    <cellStyle name="_Multiple_Wacc - Large Caps" xfId="291" xr:uid="{00000000-0005-0000-0000-000016010000}"/>
    <cellStyle name="_MultipleSpace" xfId="292" xr:uid="{00000000-0005-0000-0000-000017010000}"/>
    <cellStyle name="_MultipleSpace_03 DCF NSS 10Yr Draft 6 Nov 03 A1" xfId="293" xr:uid="{00000000-0005-0000-0000-000018010000}"/>
    <cellStyle name="_MultipleSpace_csc" xfId="294" xr:uid="{00000000-0005-0000-0000-000019010000}"/>
    <cellStyle name="_MultipleSpace_Financial Odin Euro6" xfId="295" xr:uid="{00000000-0005-0000-0000-00001A010000}"/>
    <cellStyle name="_MultipleSpace_looking through intangibles" xfId="296" xr:uid="{00000000-0005-0000-0000-00001B010000}"/>
    <cellStyle name="_MultipleSpace_Marconi Valuation 29May" xfId="297" xr:uid="{00000000-0005-0000-0000-00001C010000}"/>
    <cellStyle name="_MultipleSpace_Med Tech CSC checked 1.0" xfId="298" xr:uid="{00000000-0005-0000-0000-00001D010000}"/>
    <cellStyle name="_MultipleSpace_merger_plans_modified_9_3_1999" xfId="299" xr:uid="{00000000-0005-0000-0000-00001E010000}"/>
    <cellStyle name="_MultipleSpace_Model 2005 03 21b - sponsor case" xfId="300" xr:uid="{00000000-0005-0000-0000-00001F010000}"/>
    <cellStyle name="_MultipleSpace_Satellite CSC 25-02-2002 02" xfId="301" xr:uid="{00000000-0005-0000-0000-000020010000}"/>
    <cellStyle name="_MultipleSpace_Wacc - Large Caps" xfId="302" xr:uid="{00000000-0005-0000-0000-000021010000}"/>
    <cellStyle name="_Percent" xfId="303" xr:uid="{00000000-0005-0000-0000-000022010000}"/>
    <cellStyle name="_Percent_Financial Odin Euro6" xfId="304" xr:uid="{00000000-0005-0000-0000-000023010000}"/>
    <cellStyle name="_Percent_Marconi Valuation 29May" xfId="305" xr:uid="{00000000-0005-0000-0000-000024010000}"/>
    <cellStyle name="_Percent_Med Tech CSC checked 1.0" xfId="306" xr:uid="{00000000-0005-0000-0000-000025010000}"/>
    <cellStyle name="_Percent_merger_plans_modified_9_3_1999" xfId="307" xr:uid="{00000000-0005-0000-0000-000026010000}"/>
    <cellStyle name="_Percent_Model 2005 03 21b - sponsor case" xfId="308" xr:uid="{00000000-0005-0000-0000-000027010000}"/>
    <cellStyle name="_Percent_Wacc - Large Caps" xfId="309" xr:uid="{00000000-0005-0000-0000-000028010000}"/>
    <cellStyle name="_PercentSpace" xfId="310" xr:uid="{00000000-0005-0000-0000-000029010000}"/>
    <cellStyle name="_PercentSpace_Financial Odin Euro6" xfId="311" xr:uid="{00000000-0005-0000-0000-00002A010000}"/>
    <cellStyle name="_PercentSpace_Marconi Valuation 29May" xfId="312" xr:uid="{00000000-0005-0000-0000-00002B010000}"/>
    <cellStyle name="_PercentSpace_Med Tech CSC checked 1.0" xfId="313" xr:uid="{00000000-0005-0000-0000-00002C010000}"/>
    <cellStyle name="_PercentSpace_merger_plans_modified_9_3_1999" xfId="314" xr:uid="{00000000-0005-0000-0000-00002D010000}"/>
    <cellStyle name="_PercentSpace_Model 2005 03 21b - sponsor case" xfId="315" xr:uid="{00000000-0005-0000-0000-00002E010000}"/>
    <cellStyle name="_PercentSpace_Wacc - Large Caps" xfId="316" xr:uid="{00000000-0005-0000-0000-00002F010000}"/>
    <cellStyle name="_PL Budget10 - Plan11-19_06-10-2009 (2)" xfId="317" xr:uid="{00000000-0005-0000-0000-000030010000}"/>
    <cellStyle name="_Proyección Chile Caja 0406" xfId="318" xr:uid="{00000000-0005-0000-0000-000031010000}"/>
    <cellStyle name="_Resumen Circulante_0610" xfId="319" xr:uid="{00000000-0005-0000-0000-000032010000}"/>
    <cellStyle name="_Row1" xfId="320" xr:uid="{00000000-0005-0000-0000-000033010000}"/>
    <cellStyle name="_Row1_hk dcery podklad pre GL" xfId="321" xr:uid="{00000000-0005-0000-0000-000034010000}"/>
    <cellStyle name="_Row2" xfId="322" xr:uid="{00000000-0005-0000-0000-000035010000}"/>
    <cellStyle name="_Row2_hk dcery podklad pre GL" xfId="323" xr:uid="{00000000-0005-0000-0000-000036010000}"/>
    <cellStyle name="_Row3" xfId="324" xr:uid="{00000000-0005-0000-0000-000037010000}"/>
    <cellStyle name="_Row3_hk dcery podklad pre GL" xfId="325" xr:uid="{00000000-0005-0000-0000-000038010000}"/>
    <cellStyle name="_Row4" xfId="326" xr:uid="{00000000-0005-0000-0000-000039010000}"/>
    <cellStyle name="_Row4_hk dcery podklad pre GL" xfId="327" xr:uid="{00000000-0005-0000-0000-00003A010000}"/>
    <cellStyle name="_Row5" xfId="328" xr:uid="{00000000-0005-0000-0000-00003B010000}"/>
    <cellStyle name="_Row5_hk dcery podklad pre GL" xfId="329" xr:uid="{00000000-0005-0000-0000-00003C010000}"/>
    <cellStyle name="_Row6" xfId="330" xr:uid="{00000000-0005-0000-0000-00003D010000}"/>
    <cellStyle name="_Row6_hk dcery podklad pre GL" xfId="331" xr:uid="{00000000-0005-0000-0000-00003E010000}"/>
    <cellStyle name="_Row7" xfId="332" xr:uid="{00000000-0005-0000-0000-00003F010000}"/>
    <cellStyle name="_Row7_hk dcery podklad pre GL" xfId="333" xr:uid="{00000000-0005-0000-0000-000040010000}"/>
    <cellStyle name="_SE Accounting adjustments 3 July" xfId="334" xr:uid="{00000000-0005-0000-0000-000041010000}"/>
    <cellStyle name="_SE Realistic6" xfId="335" xr:uid="{00000000-0005-0000-0000-000042010000}"/>
    <cellStyle name="_SE_Data_draft_050520" xfId="336" xr:uid="{00000000-0005-0000-0000-000043010000}"/>
    <cellStyle name="_SE_Data_draft_050608_tax_depreciation" xfId="337" xr:uid="{00000000-0005-0000-0000-000044010000}"/>
    <cellStyle name="_SubHeading" xfId="338" xr:uid="{00000000-0005-0000-0000-000045010000}"/>
    <cellStyle name="_SubHeading_cardiology_001 checked" xfId="339" xr:uid="{00000000-0005-0000-0000-000046010000}"/>
    <cellStyle name="_SubHeading_cardiology_001 checked_hk dcery podklad pre GL" xfId="340" xr:uid="{00000000-0005-0000-0000-000047010000}"/>
    <cellStyle name="_SubHeading_hk dcery podklad pre GL" xfId="341" xr:uid="{00000000-0005-0000-0000-000048010000}"/>
    <cellStyle name="_SubHeading_looking through intangibles" xfId="342" xr:uid="{00000000-0005-0000-0000-000049010000}"/>
    <cellStyle name="_SubHeading_looking through intangibles_hk dcery podklad pre GL" xfId="343" xr:uid="{00000000-0005-0000-0000-00004A010000}"/>
    <cellStyle name="_SubHeading_Med Tech CSC checked 1.0" xfId="344" xr:uid="{00000000-0005-0000-0000-00004B010000}"/>
    <cellStyle name="_SubHeading_Med Tech CSC checked 1.0_hk dcery podklad pre GL" xfId="345" xr:uid="{00000000-0005-0000-0000-00004C010000}"/>
    <cellStyle name="_SubHeading_Model 2005 03 21b - sponsor case" xfId="346" xr:uid="{00000000-0005-0000-0000-00004D010000}"/>
    <cellStyle name="_SubHeading_Model 2005 03 21b - sponsor case_hk dcery podklad pre GL" xfId="347" xr:uid="{00000000-0005-0000-0000-00004E010000}"/>
    <cellStyle name="_SubHeading_prestemp" xfId="348" xr:uid="{00000000-0005-0000-0000-00004F010000}"/>
    <cellStyle name="_SubHeading_prestemp_hk dcery podklad pre GL" xfId="349" xr:uid="{00000000-0005-0000-0000-000050010000}"/>
    <cellStyle name="_Table" xfId="350" xr:uid="{00000000-0005-0000-0000-000051010000}"/>
    <cellStyle name="_Table 2" xfId="351" xr:uid="{00000000-0005-0000-0000-000052010000}"/>
    <cellStyle name="_Table 2 2" xfId="352" xr:uid="{00000000-0005-0000-0000-000053010000}"/>
    <cellStyle name="_Table 3" xfId="353" xr:uid="{00000000-0005-0000-0000-000054010000}"/>
    <cellStyle name="_Table 3 2" xfId="354" xr:uid="{00000000-0005-0000-0000-000055010000}"/>
    <cellStyle name="_Table 4" xfId="355" xr:uid="{00000000-0005-0000-0000-000056010000}"/>
    <cellStyle name="_Table 4 2" xfId="356" xr:uid="{00000000-0005-0000-0000-000057010000}"/>
    <cellStyle name="_Table 5" xfId="357" xr:uid="{00000000-0005-0000-0000-000058010000}"/>
    <cellStyle name="_Table 5 2" xfId="358" xr:uid="{00000000-0005-0000-0000-000059010000}"/>
    <cellStyle name="_Table 6" xfId="359" xr:uid="{00000000-0005-0000-0000-00005A010000}"/>
    <cellStyle name="_Table 6 2" xfId="360" xr:uid="{00000000-0005-0000-0000-00005B010000}"/>
    <cellStyle name="_Table 7" xfId="361" xr:uid="{00000000-0005-0000-0000-00005C010000}"/>
    <cellStyle name="_Table 8" xfId="362" xr:uid="{00000000-0005-0000-0000-00005D010000}"/>
    <cellStyle name="_Table 9" xfId="363" xr:uid="{00000000-0005-0000-0000-00005E010000}"/>
    <cellStyle name="_Table_Financial Odin Euro6" xfId="364" xr:uid="{00000000-0005-0000-0000-00005F010000}"/>
    <cellStyle name="_Table_Financial Odin Euro6_hk dcery podklad pre GL" xfId="365" xr:uid="{00000000-0005-0000-0000-000060010000}"/>
    <cellStyle name="_Table_Financial Odin Euro6_hk dcery podklad pre GL_PL Budget10 - Plan11-19_06-10-2009 (2)" xfId="366" xr:uid="{00000000-0005-0000-0000-000061010000}"/>
    <cellStyle name="_Table_Financial Odin Euro6_PL Budget10 - Plan11-19_06-10-2009 (2)" xfId="367" xr:uid="{00000000-0005-0000-0000-000062010000}"/>
    <cellStyle name="_Table_hk dcery podklad pre GL" xfId="368" xr:uid="{00000000-0005-0000-0000-000063010000}"/>
    <cellStyle name="_Table_hk dcery podklad pre GL 2" xfId="369" xr:uid="{00000000-0005-0000-0000-000064010000}"/>
    <cellStyle name="_Table_hk dcery podklad pre GL 2 2" xfId="370" xr:uid="{00000000-0005-0000-0000-000065010000}"/>
    <cellStyle name="_Table_hk dcery podklad pre GL 3" xfId="371" xr:uid="{00000000-0005-0000-0000-000066010000}"/>
    <cellStyle name="_Table_hk dcery podklad pre GL 3 2" xfId="372" xr:uid="{00000000-0005-0000-0000-000067010000}"/>
    <cellStyle name="_Table_hk dcery podklad pre GL 4" xfId="373" xr:uid="{00000000-0005-0000-0000-000068010000}"/>
    <cellStyle name="_Table_hk dcery podklad pre GL 4 2" xfId="374" xr:uid="{00000000-0005-0000-0000-000069010000}"/>
    <cellStyle name="_Table_hk dcery podklad pre GL 5" xfId="375" xr:uid="{00000000-0005-0000-0000-00006A010000}"/>
    <cellStyle name="_Table_hk dcery podklad pre GL 5 2" xfId="376" xr:uid="{00000000-0005-0000-0000-00006B010000}"/>
    <cellStyle name="_Table_hk dcery podklad pre GL 6" xfId="377" xr:uid="{00000000-0005-0000-0000-00006C010000}"/>
    <cellStyle name="_Table_hk dcery podklad pre GL 6 2" xfId="378" xr:uid="{00000000-0005-0000-0000-00006D010000}"/>
    <cellStyle name="_Table_hk dcery podklad pre GL 7" xfId="379" xr:uid="{00000000-0005-0000-0000-00006E010000}"/>
    <cellStyle name="_Table_hk dcery podklad pre GL 8" xfId="380" xr:uid="{00000000-0005-0000-0000-00006F010000}"/>
    <cellStyle name="_Table_hk dcery podklad pre GL 9" xfId="381" xr:uid="{00000000-0005-0000-0000-000070010000}"/>
    <cellStyle name="_Table_hk dcery podklad pre GL_PL Budget10 - Plan11-19_06-10-2009 (2)" xfId="382" xr:uid="{00000000-0005-0000-0000-000071010000}"/>
    <cellStyle name="_Table_hk dcery podklad pre GL_PL Budget10 - Plan11-19_06-10-2009 (2) 2" xfId="383" xr:uid="{00000000-0005-0000-0000-000072010000}"/>
    <cellStyle name="_Table_hk dcery podklad pre GL_PL Budget10 - Plan11-19_06-10-2009 (2) 2 2" xfId="384" xr:uid="{00000000-0005-0000-0000-000073010000}"/>
    <cellStyle name="_Table_hk dcery podklad pre GL_PL Budget10 - Plan11-19_06-10-2009 (2) 3" xfId="385" xr:uid="{00000000-0005-0000-0000-000074010000}"/>
    <cellStyle name="_Table_hk dcery podklad pre GL_PL Budget10 - Plan11-19_06-10-2009 (2) 3 2" xfId="386" xr:uid="{00000000-0005-0000-0000-000075010000}"/>
    <cellStyle name="_Table_hk dcery podklad pre GL_PL Budget10 - Plan11-19_06-10-2009 (2) 4" xfId="387" xr:uid="{00000000-0005-0000-0000-000076010000}"/>
    <cellStyle name="_Table_hk dcery podklad pre GL_PL Budget10 - Plan11-19_06-10-2009 (2) 4 2" xfId="388" xr:uid="{00000000-0005-0000-0000-000077010000}"/>
    <cellStyle name="_Table_hk dcery podklad pre GL_PL Budget10 - Plan11-19_06-10-2009 (2) 5" xfId="389" xr:uid="{00000000-0005-0000-0000-000078010000}"/>
    <cellStyle name="_Table_hk dcery podklad pre GL_PL Budget10 - Plan11-19_06-10-2009 (2) 5 2" xfId="390" xr:uid="{00000000-0005-0000-0000-000079010000}"/>
    <cellStyle name="_Table_hk dcery podklad pre GL_PL Budget10 - Plan11-19_06-10-2009 (2) 6" xfId="391" xr:uid="{00000000-0005-0000-0000-00007A010000}"/>
    <cellStyle name="_Table_hk dcery podklad pre GL_PL Budget10 - Plan11-19_06-10-2009 (2) 6 2" xfId="392" xr:uid="{00000000-0005-0000-0000-00007B010000}"/>
    <cellStyle name="_Table_hk dcery podklad pre GL_PL Budget10 - Plan11-19_06-10-2009 (2) 7" xfId="393" xr:uid="{00000000-0005-0000-0000-00007C010000}"/>
    <cellStyle name="_Table_hk dcery podklad pre GL_PL Budget10 - Plan11-19_06-10-2009 (2) 8" xfId="394" xr:uid="{00000000-0005-0000-0000-00007D010000}"/>
    <cellStyle name="_Table_hk dcery podklad pre GL_PL Budget10 - Plan11-19_06-10-2009 (2) 9" xfId="395" xr:uid="{00000000-0005-0000-0000-00007E010000}"/>
    <cellStyle name="_Table_Model 2005 03 21b - sponsor case" xfId="396" xr:uid="{00000000-0005-0000-0000-00007F010000}"/>
    <cellStyle name="_Table_Model 2005 03 21b - sponsor case_hk dcery podklad pre GL" xfId="397" xr:uid="{00000000-0005-0000-0000-000080010000}"/>
    <cellStyle name="_Table_PL Budget10 - Plan11-19_06-10-2009 (2)" xfId="398" xr:uid="{00000000-0005-0000-0000-000081010000}"/>
    <cellStyle name="_Table_PL Budget10 - Plan11-19_06-10-2009 (2) 2" xfId="399" xr:uid="{00000000-0005-0000-0000-000082010000}"/>
    <cellStyle name="_Table_PL Budget10 - Plan11-19_06-10-2009 (2) 2 2" xfId="400" xr:uid="{00000000-0005-0000-0000-000083010000}"/>
    <cellStyle name="_Table_PL Budget10 - Plan11-19_06-10-2009 (2) 3" xfId="401" xr:uid="{00000000-0005-0000-0000-000084010000}"/>
    <cellStyle name="_Table_PL Budget10 - Plan11-19_06-10-2009 (2) 3 2" xfId="402" xr:uid="{00000000-0005-0000-0000-000085010000}"/>
    <cellStyle name="_Table_PL Budget10 - Plan11-19_06-10-2009 (2) 4" xfId="403" xr:uid="{00000000-0005-0000-0000-000086010000}"/>
    <cellStyle name="_Table_PL Budget10 - Plan11-19_06-10-2009 (2) 4 2" xfId="404" xr:uid="{00000000-0005-0000-0000-000087010000}"/>
    <cellStyle name="_Table_PL Budget10 - Plan11-19_06-10-2009 (2) 5" xfId="405" xr:uid="{00000000-0005-0000-0000-000088010000}"/>
    <cellStyle name="_Table_PL Budget10 - Plan11-19_06-10-2009 (2) 5 2" xfId="406" xr:uid="{00000000-0005-0000-0000-000089010000}"/>
    <cellStyle name="_Table_PL Budget10 - Plan11-19_06-10-2009 (2) 6" xfId="407" xr:uid="{00000000-0005-0000-0000-00008A010000}"/>
    <cellStyle name="_Table_PL Budget10 - Plan11-19_06-10-2009 (2) 6 2" xfId="408" xr:uid="{00000000-0005-0000-0000-00008B010000}"/>
    <cellStyle name="_Table_PL Budget10 - Plan11-19_06-10-2009 (2) 7" xfId="409" xr:uid="{00000000-0005-0000-0000-00008C010000}"/>
    <cellStyle name="_Table_PL Budget10 - Plan11-19_06-10-2009 (2) 8" xfId="410" xr:uid="{00000000-0005-0000-0000-00008D010000}"/>
    <cellStyle name="_Table_PL Budget10 - Plan11-19_06-10-2009 (2) 9" xfId="411" xr:uid="{00000000-0005-0000-0000-00008E010000}"/>
    <cellStyle name="_TableHead" xfId="412" xr:uid="{00000000-0005-0000-0000-00008F010000}"/>
    <cellStyle name="_TableHead_hk dcery podklad pre GL" xfId="413" xr:uid="{00000000-0005-0000-0000-000090010000}"/>
    <cellStyle name="_TableHead_hk dcery podklad pre GL_PL Budget10 - Plan11-19_06-10-2009 (2)" xfId="414" xr:uid="{00000000-0005-0000-0000-000091010000}"/>
    <cellStyle name="_TableHead_Model 2005 03 21b - sponsor case" xfId="415" xr:uid="{00000000-0005-0000-0000-000092010000}"/>
    <cellStyle name="_TableHead_Model 2005 03 21b - sponsor case_hk dcery podklad pre GL" xfId="416" xr:uid="{00000000-0005-0000-0000-000093010000}"/>
    <cellStyle name="_TableHead_Model 2005 03 21b - sponsor case_hk dcery podklad pre GL_PL Budget10 - Plan11-19_06-10-2009 (2)" xfId="417" xr:uid="{00000000-0005-0000-0000-000094010000}"/>
    <cellStyle name="_TableHead_Model 2005 03 21b - sponsor case_PL Budget10 - Plan11-19_06-10-2009 (2)" xfId="418" xr:uid="{00000000-0005-0000-0000-000095010000}"/>
    <cellStyle name="_TableHead_PL Budget10 - Plan11-19_06-10-2009 (2)" xfId="419" xr:uid="{00000000-0005-0000-0000-000096010000}"/>
    <cellStyle name="_TableHeading" xfId="420" xr:uid="{00000000-0005-0000-0000-000097010000}"/>
    <cellStyle name="_TableHeading_hk dcery podklad pre GL" xfId="421" xr:uid="{00000000-0005-0000-0000-000098010000}"/>
    <cellStyle name="_TableHeading_hk dcery podklad pre GL_PL Budget10 - Plan11-19_06-10-2009 (2)" xfId="422" xr:uid="{00000000-0005-0000-0000-000099010000}"/>
    <cellStyle name="_TableHeading_PL Budget10 - Plan11-19_06-10-2009 (2)" xfId="423" xr:uid="{00000000-0005-0000-0000-00009A010000}"/>
    <cellStyle name="_TableRowBorder" xfId="424" xr:uid="{00000000-0005-0000-0000-00009B010000}"/>
    <cellStyle name="_TableRowBorder_PL Budget10 - Plan11-19_06-10-2009 (2)" xfId="425" xr:uid="{00000000-0005-0000-0000-00009C010000}"/>
    <cellStyle name="_TableRowHead" xfId="426" xr:uid="{00000000-0005-0000-0000-00009D010000}"/>
    <cellStyle name="_TableRowHead_hk dcery podklad pre GL" xfId="427" xr:uid="{00000000-0005-0000-0000-00009E010000}"/>
    <cellStyle name="_TableRowHead_Model 2005 03 21b - sponsor case" xfId="428" xr:uid="{00000000-0005-0000-0000-00009F010000}"/>
    <cellStyle name="_TableRowHead_Model 2005 03 21b - sponsor case_hk dcery podklad pre GL" xfId="429" xr:uid="{00000000-0005-0000-0000-0000A0010000}"/>
    <cellStyle name="_TableRowHeading" xfId="430" xr:uid="{00000000-0005-0000-0000-0000A1010000}"/>
    <cellStyle name="_TableRowHeading_hk dcery podklad pre GL" xfId="431" xr:uid="{00000000-0005-0000-0000-0000A2010000}"/>
    <cellStyle name="_TableSuperHead" xfId="432" xr:uid="{00000000-0005-0000-0000-0000A3010000}"/>
    <cellStyle name="_TableSuperHead_Financial Odin Euro6" xfId="433" xr:uid="{00000000-0005-0000-0000-0000A4010000}"/>
    <cellStyle name="_TableSuperHead_Financial Odin Euro6_hk dcery podklad pre GL" xfId="434" xr:uid="{00000000-0005-0000-0000-0000A5010000}"/>
    <cellStyle name="_TableSuperHead_hk dcery podklad pre GL" xfId="435" xr:uid="{00000000-0005-0000-0000-0000A6010000}"/>
    <cellStyle name="_TableSuperHead_Model 2005 03 21b - sponsor case" xfId="436" xr:uid="{00000000-0005-0000-0000-0000A7010000}"/>
    <cellStyle name="_TableSuperHead_Model 2005 03 21b - sponsor case_hk dcery podklad pre GL" xfId="437" xr:uid="{00000000-0005-0000-0000-0000A8010000}"/>
    <cellStyle name="_TableSuperHeading" xfId="438" xr:uid="{00000000-0005-0000-0000-0000A9010000}"/>
    <cellStyle name="_TableSuperHeading_hk dcery podklad pre GL" xfId="439" xr:uid="{00000000-0005-0000-0000-0000AA010000}"/>
    <cellStyle name="_TableText" xfId="440" xr:uid="{00000000-0005-0000-0000-0000AB010000}"/>
    <cellStyle name="_TableText_hk dcery podklad pre GL" xfId="441" xr:uid="{00000000-0005-0000-0000-0000AC010000}"/>
    <cellStyle name="_TableText_Model 2005 03 21b - sponsor case" xfId="442" xr:uid="{00000000-0005-0000-0000-0000AD010000}"/>
    <cellStyle name="_TableText_Model 2005 03 21b - sponsor case_hk dcery podklad pre GL" xfId="443" xr:uid="{00000000-0005-0000-0000-0000AE010000}"/>
    <cellStyle name="_UPA 3 LICENCIAS SW v2" xfId="444" xr:uid="{00000000-0005-0000-0000-0000AF010000}"/>
    <cellStyle name="_UPA3 Final_09052006" xfId="445" xr:uid="{00000000-0005-0000-0000-0000B0010000}"/>
    <cellStyle name="-_Valuation 011805" xfId="446" xr:uid="{00000000-0005-0000-0000-0000B1010000}"/>
    <cellStyle name="-_Valuation 011805_hk dcery podklad pre GL" xfId="447" xr:uid="{00000000-0005-0000-0000-0000B2010000}"/>
    <cellStyle name="£ BP" xfId="448" xr:uid="{00000000-0005-0000-0000-0000B3010000}"/>
    <cellStyle name="¥ JY" xfId="449" xr:uid="{00000000-0005-0000-0000-0000B4010000}"/>
    <cellStyle name="=C:\WINNT35\SYSTEM32\COMMAND.COM" xfId="450" xr:uid="{00000000-0005-0000-0000-0000B5010000}"/>
    <cellStyle name="=C:\WINNT35\SYSTEM32\COMMAND.COM 2" xfId="451" xr:uid="{00000000-0005-0000-0000-0000B6010000}"/>
    <cellStyle name="=C:\WINNT35\SYSTEM32\COMMAND.COM_20110402_Internal_Benchmark_KPI_v67_nonlinks_DC" xfId="452" xr:uid="{00000000-0005-0000-0000-0000B7010000}"/>
    <cellStyle name="=D:\WINNT\SYSTEM32\COMMAND.COM" xfId="453" xr:uid="{00000000-0005-0000-0000-0000B8010000}"/>
    <cellStyle name="§Q\?1@" xfId="454" xr:uid="{00000000-0005-0000-0000-0000B9010000}"/>
    <cellStyle name="§Q\?1@ 2" xfId="455" xr:uid="{00000000-0005-0000-0000-0000BA010000}"/>
    <cellStyle name="0" xfId="456" xr:uid="{00000000-0005-0000-0000-0000BB010000}"/>
    <cellStyle name="0%" xfId="457" xr:uid="{00000000-0005-0000-0000-0000BC010000}"/>
    <cellStyle name="0,0%" xfId="458" xr:uid="{00000000-0005-0000-0000-0000BD010000}"/>
    <cellStyle name="0.0" xfId="459" xr:uid="{00000000-0005-0000-0000-0000BE010000}"/>
    <cellStyle name="0.0%" xfId="460" xr:uid="{00000000-0005-0000-0000-0000BF010000}"/>
    <cellStyle name="0.00" xfId="461" xr:uid="{00000000-0005-0000-0000-0000C0010000}"/>
    <cellStyle name="0.00%" xfId="462" xr:uid="{00000000-0005-0000-0000-0000C1010000}"/>
    <cellStyle name="1,comma" xfId="463" xr:uid="{00000000-0005-0000-0000-0000C2010000}"/>
    <cellStyle name="20 % – Zvýraznění1" xfId="464" xr:uid="{00000000-0005-0000-0000-0000C3010000}"/>
    <cellStyle name="20 % – Zvýraznění2" xfId="465" xr:uid="{00000000-0005-0000-0000-0000C4010000}"/>
    <cellStyle name="20 % – Zvýraznění3" xfId="466" xr:uid="{00000000-0005-0000-0000-0000C5010000}"/>
    <cellStyle name="20 % – Zvýraznění4" xfId="467" xr:uid="{00000000-0005-0000-0000-0000C6010000}"/>
    <cellStyle name="20 % – Zvýraznění5" xfId="468" xr:uid="{00000000-0005-0000-0000-0000C7010000}"/>
    <cellStyle name="20 % – Zvýraznění6" xfId="469" xr:uid="{00000000-0005-0000-0000-0000C8010000}"/>
    <cellStyle name="20% - Accent1" xfId="2388" xr:uid="{00000000-0005-0000-0000-0000C9010000}"/>
    <cellStyle name="20% - Accent1 2" xfId="471" xr:uid="{00000000-0005-0000-0000-0000CA010000}"/>
    <cellStyle name="20% - Accent1 2 2" xfId="472" xr:uid="{00000000-0005-0000-0000-0000CB010000}"/>
    <cellStyle name="20% - Accent1 3" xfId="470" xr:uid="{00000000-0005-0000-0000-0000CC010000}"/>
    <cellStyle name="20% - Accent2" xfId="2389" xr:uid="{00000000-0005-0000-0000-0000CD010000}"/>
    <cellStyle name="20% - Accent2 2" xfId="474" xr:uid="{00000000-0005-0000-0000-0000CE010000}"/>
    <cellStyle name="20% - Accent2 2 2" xfId="475" xr:uid="{00000000-0005-0000-0000-0000CF010000}"/>
    <cellStyle name="20% - Accent2 3" xfId="473" xr:uid="{00000000-0005-0000-0000-0000D0010000}"/>
    <cellStyle name="20% - Accent3" xfId="2390" xr:uid="{00000000-0005-0000-0000-0000D1010000}"/>
    <cellStyle name="20% - Accent3 2" xfId="477" xr:uid="{00000000-0005-0000-0000-0000D2010000}"/>
    <cellStyle name="20% - Accent3 2 2" xfId="478" xr:uid="{00000000-0005-0000-0000-0000D3010000}"/>
    <cellStyle name="20% - Accent3 3" xfId="476" xr:uid="{00000000-0005-0000-0000-0000D4010000}"/>
    <cellStyle name="20% - Accent4" xfId="2391" xr:uid="{00000000-0005-0000-0000-0000D5010000}"/>
    <cellStyle name="20% - Accent4 2" xfId="480" xr:uid="{00000000-0005-0000-0000-0000D6010000}"/>
    <cellStyle name="20% - Accent4 2 2" xfId="481" xr:uid="{00000000-0005-0000-0000-0000D7010000}"/>
    <cellStyle name="20% - Accent4 3" xfId="479" xr:uid="{00000000-0005-0000-0000-0000D8010000}"/>
    <cellStyle name="20% - Accent5" xfId="2392" xr:uid="{00000000-0005-0000-0000-0000D9010000}"/>
    <cellStyle name="20% - Accent5 2" xfId="483" xr:uid="{00000000-0005-0000-0000-0000DA010000}"/>
    <cellStyle name="20% - Accent5 2 2" xfId="484" xr:uid="{00000000-0005-0000-0000-0000DB010000}"/>
    <cellStyle name="20% - Accent5 3" xfId="482" xr:uid="{00000000-0005-0000-0000-0000DC010000}"/>
    <cellStyle name="20% - Accent6" xfId="2393" xr:uid="{00000000-0005-0000-0000-0000DD010000}"/>
    <cellStyle name="20% - Accent6 2" xfId="486" xr:uid="{00000000-0005-0000-0000-0000DE010000}"/>
    <cellStyle name="20% - Accent6 2 2" xfId="487" xr:uid="{00000000-0005-0000-0000-0000DF010000}"/>
    <cellStyle name="20% - Accent6 3" xfId="485" xr:uid="{00000000-0005-0000-0000-0000E0010000}"/>
    <cellStyle name="20% - Akzent1" xfId="488" xr:uid="{00000000-0005-0000-0000-0000E1010000}"/>
    <cellStyle name="20% - Akzent1 2" xfId="489" xr:uid="{00000000-0005-0000-0000-0000E2010000}"/>
    <cellStyle name="20% - Akzent1_2011.01.22 FTE and cost assessment v12" xfId="490" xr:uid="{00000000-0005-0000-0000-0000E3010000}"/>
    <cellStyle name="20% - Colore 1 10" xfId="491" xr:uid="{00000000-0005-0000-0000-0000E4010000}"/>
    <cellStyle name="20% - Colore 1 11" xfId="492" xr:uid="{00000000-0005-0000-0000-0000E5010000}"/>
    <cellStyle name="20% - Colore 1 2" xfId="493" xr:uid="{00000000-0005-0000-0000-0000E6010000}"/>
    <cellStyle name="20% - Colore 1 3" xfId="494" xr:uid="{00000000-0005-0000-0000-0000E7010000}"/>
    <cellStyle name="20% - Colore 1 4" xfId="495" xr:uid="{00000000-0005-0000-0000-0000E8010000}"/>
    <cellStyle name="20% - Colore 1 5" xfId="496" xr:uid="{00000000-0005-0000-0000-0000E9010000}"/>
    <cellStyle name="20% - Colore 1 6" xfId="497" xr:uid="{00000000-0005-0000-0000-0000EA010000}"/>
    <cellStyle name="20% - Colore 1 7" xfId="498" xr:uid="{00000000-0005-0000-0000-0000EB010000}"/>
    <cellStyle name="20% - Colore 1 8" xfId="499" xr:uid="{00000000-0005-0000-0000-0000EC010000}"/>
    <cellStyle name="20% - Colore 1 9" xfId="500" xr:uid="{00000000-0005-0000-0000-0000ED010000}"/>
    <cellStyle name="20% - Colore 2 10" xfId="501" xr:uid="{00000000-0005-0000-0000-0000EE010000}"/>
    <cellStyle name="20% - Colore 2 11" xfId="502" xr:uid="{00000000-0005-0000-0000-0000EF010000}"/>
    <cellStyle name="20% - Colore 2 2" xfId="503" xr:uid="{00000000-0005-0000-0000-0000F0010000}"/>
    <cellStyle name="20% - Colore 2 3" xfId="504" xr:uid="{00000000-0005-0000-0000-0000F1010000}"/>
    <cellStyle name="20% - Colore 2 4" xfId="505" xr:uid="{00000000-0005-0000-0000-0000F2010000}"/>
    <cellStyle name="20% - Colore 2 5" xfId="506" xr:uid="{00000000-0005-0000-0000-0000F3010000}"/>
    <cellStyle name="20% - Colore 2 6" xfId="507" xr:uid="{00000000-0005-0000-0000-0000F4010000}"/>
    <cellStyle name="20% - Colore 2 7" xfId="508" xr:uid="{00000000-0005-0000-0000-0000F5010000}"/>
    <cellStyle name="20% - Colore 2 8" xfId="509" xr:uid="{00000000-0005-0000-0000-0000F6010000}"/>
    <cellStyle name="20% - Colore 2 9" xfId="510" xr:uid="{00000000-0005-0000-0000-0000F7010000}"/>
    <cellStyle name="20% - Colore 3 10" xfId="511" xr:uid="{00000000-0005-0000-0000-0000F8010000}"/>
    <cellStyle name="20% - Colore 3 11" xfId="512" xr:uid="{00000000-0005-0000-0000-0000F9010000}"/>
    <cellStyle name="20% - Colore 3 2" xfId="513" xr:uid="{00000000-0005-0000-0000-0000FA010000}"/>
    <cellStyle name="20% - Colore 3 3" xfId="514" xr:uid="{00000000-0005-0000-0000-0000FB010000}"/>
    <cellStyle name="20% - Colore 3 4" xfId="515" xr:uid="{00000000-0005-0000-0000-0000FC010000}"/>
    <cellStyle name="20% - Colore 3 5" xfId="516" xr:uid="{00000000-0005-0000-0000-0000FD010000}"/>
    <cellStyle name="20% - Colore 3 6" xfId="517" xr:uid="{00000000-0005-0000-0000-0000FE010000}"/>
    <cellStyle name="20% - Colore 3 7" xfId="518" xr:uid="{00000000-0005-0000-0000-0000FF010000}"/>
    <cellStyle name="20% - Colore 3 8" xfId="519" xr:uid="{00000000-0005-0000-0000-000000020000}"/>
    <cellStyle name="20% - Colore 3 9" xfId="520" xr:uid="{00000000-0005-0000-0000-000001020000}"/>
    <cellStyle name="20% - Colore 4 10" xfId="521" xr:uid="{00000000-0005-0000-0000-000002020000}"/>
    <cellStyle name="20% - Colore 4 11" xfId="522" xr:uid="{00000000-0005-0000-0000-000003020000}"/>
    <cellStyle name="20% - Colore 4 2" xfId="523" xr:uid="{00000000-0005-0000-0000-000004020000}"/>
    <cellStyle name="20% - Colore 4 3" xfId="524" xr:uid="{00000000-0005-0000-0000-000005020000}"/>
    <cellStyle name="20% - Colore 4 4" xfId="525" xr:uid="{00000000-0005-0000-0000-000006020000}"/>
    <cellStyle name="20% - Colore 4 5" xfId="526" xr:uid="{00000000-0005-0000-0000-000007020000}"/>
    <cellStyle name="20% - Colore 4 6" xfId="527" xr:uid="{00000000-0005-0000-0000-000008020000}"/>
    <cellStyle name="20% - Colore 4 7" xfId="528" xr:uid="{00000000-0005-0000-0000-000009020000}"/>
    <cellStyle name="20% - Colore 4 8" xfId="529" xr:uid="{00000000-0005-0000-0000-00000A020000}"/>
    <cellStyle name="20% - Colore 4 9" xfId="530" xr:uid="{00000000-0005-0000-0000-00000B020000}"/>
    <cellStyle name="20% - Colore 5 10" xfId="531" xr:uid="{00000000-0005-0000-0000-00000C020000}"/>
    <cellStyle name="20% - Colore 5 11" xfId="532" xr:uid="{00000000-0005-0000-0000-00000D020000}"/>
    <cellStyle name="20% - Colore 5 2" xfId="533" xr:uid="{00000000-0005-0000-0000-00000E020000}"/>
    <cellStyle name="20% - Colore 5 3" xfId="534" xr:uid="{00000000-0005-0000-0000-00000F020000}"/>
    <cellStyle name="20% - Colore 5 4" xfId="535" xr:uid="{00000000-0005-0000-0000-000010020000}"/>
    <cellStyle name="20% - Colore 5 5" xfId="536" xr:uid="{00000000-0005-0000-0000-000011020000}"/>
    <cellStyle name="20% - Colore 5 6" xfId="537" xr:uid="{00000000-0005-0000-0000-000012020000}"/>
    <cellStyle name="20% - Colore 5 7" xfId="538" xr:uid="{00000000-0005-0000-0000-000013020000}"/>
    <cellStyle name="20% - Colore 5 8" xfId="539" xr:uid="{00000000-0005-0000-0000-000014020000}"/>
    <cellStyle name="20% - Colore 5 9" xfId="540" xr:uid="{00000000-0005-0000-0000-000015020000}"/>
    <cellStyle name="20% - Colore 6 10" xfId="541" xr:uid="{00000000-0005-0000-0000-000016020000}"/>
    <cellStyle name="20% - Colore 6 11" xfId="542" xr:uid="{00000000-0005-0000-0000-000017020000}"/>
    <cellStyle name="20% - Colore 6 2" xfId="543" xr:uid="{00000000-0005-0000-0000-000018020000}"/>
    <cellStyle name="20% - Colore 6 3" xfId="544" xr:uid="{00000000-0005-0000-0000-000019020000}"/>
    <cellStyle name="20% - Colore 6 4" xfId="545" xr:uid="{00000000-0005-0000-0000-00001A020000}"/>
    <cellStyle name="20% - Colore 6 5" xfId="546" xr:uid="{00000000-0005-0000-0000-00001B020000}"/>
    <cellStyle name="20% - Colore 6 6" xfId="547" xr:uid="{00000000-0005-0000-0000-00001C020000}"/>
    <cellStyle name="20% - Colore 6 7" xfId="548" xr:uid="{00000000-0005-0000-0000-00001D020000}"/>
    <cellStyle name="20% - Colore 6 8" xfId="549" xr:uid="{00000000-0005-0000-0000-00001E020000}"/>
    <cellStyle name="20% - Colore 6 9" xfId="550" xr:uid="{00000000-0005-0000-0000-00001F020000}"/>
    <cellStyle name="20% - Ênfase1" xfId="551" xr:uid="{00000000-0005-0000-0000-000020020000}"/>
    <cellStyle name="20% - Ênfase2" xfId="552" xr:uid="{00000000-0005-0000-0000-000021020000}"/>
    <cellStyle name="20% - Ênfase3" xfId="553" xr:uid="{00000000-0005-0000-0000-000022020000}"/>
    <cellStyle name="20% - Ênfase4" xfId="554" xr:uid="{00000000-0005-0000-0000-000023020000}"/>
    <cellStyle name="20% - Ênfase5" xfId="555" xr:uid="{00000000-0005-0000-0000-000024020000}"/>
    <cellStyle name="20% - Ênfase6" xfId="556" xr:uid="{00000000-0005-0000-0000-000025020000}"/>
    <cellStyle name="40 % – Zvýraznění1" xfId="557" xr:uid="{00000000-0005-0000-0000-000026020000}"/>
    <cellStyle name="40 % – Zvýraznění2" xfId="558" xr:uid="{00000000-0005-0000-0000-000027020000}"/>
    <cellStyle name="40 % – Zvýraznění3" xfId="559" xr:uid="{00000000-0005-0000-0000-000028020000}"/>
    <cellStyle name="40 % – Zvýraznění4" xfId="560" xr:uid="{00000000-0005-0000-0000-000029020000}"/>
    <cellStyle name="40 % – Zvýraznění5" xfId="561" xr:uid="{00000000-0005-0000-0000-00002A020000}"/>
    <cellStyle name="40 % – Zvýraznění6" xfId="562" xr:uid="{00000000-0005-0000-0000-00002B020000}"/>
    <cellStyle name="40% - Accent1" xfId="2394" xr:uid="{00000000-0005-0000-0000-00002C020000}"/>
    <cellStyle name="40% - Accent1 2" xfId="564" xr:uid="{00000000-0005-0000-0000-00002D020000}"/>
    <cellStyle name="40% - Accent1 2 2" xfId="565" xr:uid="{00000000-0005-0000-0000-00002E020000}"/>
    <cellStyle name="40% - Accent1 3" xfId="563" xr:uid="{00000000-0005-0000-0000-00002F020000}"/>
    <cellStyle name="40% - Accent2" xfId="2395" xr:uid="{00000000-0005-0000-0000-000030020000}"/>
    <cellStyle name="40% - Accent2 2" xfId="567" xr:uid="{00000000-0005-0000-0000-000031020000}"/>
    <cellStyle name="40% - Accent2 2 2" xfId="568" xr:uid="{00000000-0005-0000-0000-000032020000}"/>
    <cellStyle name="40% - Accent2 3" xfId="566" xr:uid="{00000000-0005-0000-0000-000033020000}"/>
    <cellStyle name="40% - Accent3" xfId="2396" xr:uid="{00000000-0005-0000-0000-000034020000}"/>
    <cellStyle name="40% - Accent3 2" xfId="570" xr:uid="{00000000-0005-0000-0000-000035020000}"/>
    <cellStyle name="40% - Accent3 2 2" xfId="571" xr:uid="{00000000-0005-0000-0000-000036020000}"/>
    <cellStyle name="40% - Accent3 3" xfId="569" xr:uid="{00000000-0005-0000-0000-000037020000}"/>
    <cellStyle name="40% - Accent4" xfId="2397" xr:uid="{00000000-0005-0000-0000-000038020000}"/>
    <cellStyle name="40% - Accent4 2" xfId="573" xr:uid="{00000000-0005-0000-0000-000039020000}"/>
    <cellStyle name="40% - Accent4 2 2" xfId="574" xr:uid="{00000000-0005-0000-0000-00003A020000}"/>
    <cellStyle name="40% - Accent4 3" xfId="572" xr:uid="{00000000-0005-0000-0000-00003B020000}"/>
    <cellStyle name="40% - Accent5" xfId="2398" xr:uid="{00000000-0005-0000-0000-00003C020000}"/>
    <cellStyle name="40% - Accent5 2" xfId="576" xr:uid="{00000000-0005-0000-0000-00003D020000}"/>
    <cellStyle name="40% - Accent5 2 2" xfId="577" xr:uid="{00000000-0005-0000-0000-00003E020000}"/>
    <cellStyle name="40% - Accent5 3" xfId="575" xr:uid="{00000000-0005-0000-0000-00003F020000}"/>
    <cellStyle name="40% - Accent6" xfId="2399" xr:uid="{00000000-0005-0000-0000-000040020000}"/>
    <cellStyle name="40% - Accent6 2" xfId="579" xr:uid="{00000000-0005-0000-0000-000041020000}"/>
    <cellStyle name="40% - Accent6 2 2" xfId="580" xr:uid="{00000000-0005-0000-0000-000042020000}"/>
    <cellStyle name="40% - Accent6 3" xfId="578" xr:uid="{00000000-0005-0000-0000-000043020000}"/>
    <cellStyle name="40% - Colore 1 10" xfId="581" xr:uid="{00000000-0005-0000-0000-000044020000}"/>
    <cellStyle name="40% - Colore 1 11" xfId="582" xr:uid="{00000000-0005-0000-0000-000045020000}"/>
    <cellStyle name="40% - Colore 1 2" xfId="583" xr:uid="{00000000-0005-0000-0000-000046020000}"/>
    <cellStyle name="40% - Colore 1 3" xfId="584" xr:uid="{00000000-0005-0000-0000-000047020000}"/>
    <cellStyle name="40% - Colore 1 4" xfId="585" xr:uid="{00000000-0005-0000-0000-000048020000}"/>
    <cellStyle name="40% - Colore 1 5" xfId="586" xr:uid="{00000000-0005-0000-0000-000049020000}"/>
    <cellStyle name="40% - Colore 1 6" xfId="587" xr:uid="{00000000-0005-0000-0000-00004A020000}"/>
    <cellStyle name="40% - Colore 1 7" xfId="588" xr:uid="{00000000-0005-0000-0000-00004B020000}"/>
    <cellStyle name="40% - Colore 1 8" xfId="589" xr:uid="{00000000-0005-0000-0000-00004C020000}"/>
    <cellStyle name="40% - Colore 1 9" xfId="590" xr:uid="{00000000-0005-0000-0000-00004D020000}"/>
    <cellStyle name="40% - Colore 2 10" xfId="591" xr:uid="{00000000-0005-0000-0000-00004E020000}"/>
    <cellStyle name="40% - Colore 2 11" xfId="592" xr:uid="{00000000-0005-0000-0000-00004F020000}"/>
    <cellStyle name="40% - Colore 2 2" xfId="593" xr:uid="{00000000-0005-0000-0000-000050020000}"/>
    <cellStyle name="40% - Colore 2 3" xfId="594" xr:uid="{00000000-0005-0000-0000-000051020000}"/>
    <cellStyle name="40% - Colore 2 4" xfId="595" xr:uid="{00000000-0005-0000-0000-000052020000}"/>
    <cellStyle name="40% - Colore 2 5" xfId="596" xr:uid="{00000000-0005-0000-0000-000053020000}"/>
    <cellStyle name="40% - Colore 2 6" xfId="597" xr:uid="{00000000-0005-0000-0000-000054020000}"/>
    <cellStyle name="40% - Colore 2 7" xfId="598" xr:uid="{00000000-0005-0000-0000-000055020000}"/>
    <cellStyle name="40% - Colore 2 8" xfId="599" xr:uid="{00000000-0005-0000-0000-000056020000}"/>
    <cellStyle name="40% - Colore 2 9" xfId="600" xr:uid="{00000000-0005-0000-0000-000057020000}"/>
    <cellStyle name="40% - Colore 3 10" xfId="601" xr:uid="{00000000-0005-0000-0000-000058020000}"/>
    <cellStyle name="40% - Colore 3 11" xfId="602" xr:uid="{00000000-0005-0000-0000-000059020000}"/>
    <cellStyle name="40% - Colore 3 2" xfId="603" xr:uid="{00000000-0005-0000-0000-00005A020000}"/>
    <cellStyle name="40% - Colore 3 3" xfId="604" xr:uid="{00000000-0005-0000-0000-00005B020000}"/>
    <cellStyle name="40% - Colore 3 4" xfId="605" xr:uid="{00000000-0005-0000-0000-00005C020000}"/>
    <cellStyle name="40% - Colore 3 5" xfId="606" xr:uid="{00000000-0005-0000-0000-00005D020000}"/>
    <cellStyle name="40% - Colore 3 6" xfId="607" xr:uid="{00000000-0005-0000-0000-00005E020000}"/>
    <cellStyle name="40% - Colore 3 7" xfId="608" xr:uid="{00000000-0005-0000-0000-00005F020000}"/>
    <cellStyle name="40% - Colore 3 8" xfId="609" xr:uid="{00000000-0005-0000-0000-000060020000}"/>
    <cellStyle name="40% - Colore 3 9" xfId="610" xr:uid="{00000000-0005-0000-0000-000061020000}"/>
    <cellStyle name="40% - Colore 4 10" xfId="611" xr:uid="{00000000-0005-0000-0000-000062020000}"/>
    <cellStyle name="40% - Colore 4 11" xfId="612" xr:uid="{00000000-0005-0000-0000-000063020000}"/>
    <cellStyle name="40% - Colore 4 2" xfId="613" xr:uid="{00000000-0005-0000-0000-000064020000}"/>
    <cellStyle name="40% - Colore 4 3" xfId="614" xr:uid="{00000000-0005-0000-0000-000065020000}"/>
    <cellStyle name="40% - Colore 4 4" xfId="615" xr:uid="{00000000-0005-0000-0000-000066020000}"/>
    <cellStyle name="40% - Colore 4 5" xfId="616" xr:uid="{00000000-0005-0000-0000-000067020000}"/>
    <cellStyle name="40% - Colore 4 6" xfId="617" xr:uid="{00000000-0005-0000-0000-000068020000}"/>
    <cellStyle name="40% - Colore 4 7" xfId="618" xr:uid="{00000000-0005-0000-0000-000069020000}"/>
    <cellStyle name="40% - Colore 4 8" xfId="619" xr:uid="{00000000-0005-0000-0000-00006A020000}"/>
    <cellStyle name="40% - Colore 4 9" xfId="620" xr:uid="{00000000-0005-0000-0000-00006B020000}"/>
    <cellStyle name="40% - Colore 5 10" xfId="621" xr:uid="{00000000-0005-0000-0000-00006C020000}"/>
    <cellStyle name="40% - Colore 5 11" xfId="622" xr:uid="{00000000-0005-0000-0000-00006D020000}"/>
    <cellStyle name="40% - Colore 5 2" xfId="623" xr:uid="{00000000-0005-0000-0000-00006E020000}"/>
    <cellStyle name="40% - Colore 5 3" xfId="624" xr:uid="{00000000-0005-0000-0000-00006F020000}"/>
    <cellStyle name="40% - Colore 5 4" xfId="625" xr:uid="{00000000-0005-0000-0000-000070020000}"/>
    <cellStyle name="40% - Colore 5 5" xfId="626" xr:uid="{00000000-0005-0000-0000-000071020000}"/>
    <cellStyle name="40% - Colore 5 6" xfId="627" xr:uid="{00000000-0005-0000-0000-000072020000}"/>
    <cellStyle name="40% - Colore 5 7" xfId="628" xr:uid="{00000000-0005-0000-0000-000073020000}"/>
    <cellStyle name="40% - Colore 5 8" xfId="629" xr:uid="{00000000-0005-0000-0000-000074020000}"/>
    <cellStyle name="40% - Colore 5 9" xfId="630" xr:uid="{00000000-0005-0000-0000-000075020000}"/>
    <cellStyle name="40% - Colore 6 10" xfId="631" xr:uid="{00000000-0005-0000-0000-000076020000}"/>
    <cellStyle name="40% - Colore 6 11" xfId="632" xr:uid="{00000000-0005-0000-0000-000077020000}"/>
    <cellStyle name="40% - Colore 6 2" xfId="633" xr:uid="{00000000-0005-0000-0000-000078020000}"/>
    <cellStyle name="40% - Colore 6 3" xfId="634" xr:uid="{00000000-0005-0000-0000-000079020000}"/>
    <cellStyle name="40% - Colore 6 4" xfId="635" xr:uid="{00000000-0005-0000-0000-00007A020000}"/>
    <cellStyle name="40% - Colore 6 5" xfId="636" xr:uid="{00000000-0005-0000-0000-00007B020000}"/>
    <cellStyle name="40% - Colore 6 6" xfId="637" xr:uid="{00000000-0005-0000-0000-00007C020000}"/>
    <cellStyle name="40% - Colore 6 7" xfId="638" xr:uid="{00000000-0005-0000-0000-00007D020000}"/>
    <cellStyle name="40% - Colore 6 8" xfId="639" xr:uid="{00000000-0005-0000-0000-00007E020000}"/>
    <cellStyle name="40% - Colore 6 9" xfId="640" xr:uid="{00000000-0005-0000-0000-00007F020000}"/>
    <cellStyle name="40% - Ênfase1" xfId="641" xr:uid="{00000000-0005-0000-0000-000080020000}"/>
    <cellStyle name="40% - Ênfase2" xfId="642" xr:uid="{00000000-0005-0000-0000-000081020000}"/>
    <cellStyle name="40% - Ênfase3" xfId="643" xr:uid="{00000000-0005-0000-0000-000082020000}"/>
    <cellStyle name="40% - Ênfase4" xfId="644" xr:uid="{00000000-0005-0000-0000-000083020000}"/>
    <cellStyle name="40% - Ênfase5" xfId="645" xr:uid="{00000000-0005-0000-0000-000084020000}"/>
    <cellStyle name="40% - Ênfase6" xfId="646" xr:uid="{00000000-0005-0000-0000-000085020000}"/>
    <cellStyle name="60 % – Zvýraznění1" xfId="647" xr:uid="{00000000-0005-0000-0000-000086020000}"/>
    <cellStyle name="60 % – Zvýraznění2" xfId="648" xr:uid="{00000000-0005-0000-0000-000087020000}"/>
    <cellStyle name="60 % – Zvýraznění3" xfId="649" xr:uid="{00000000-0005-0000-0000-000088020000}"/>
    <cellStyle name="60 % – Zvýraznění4" xfId="650" xr:uid="{00000000-0005-0000-0000-000089020000}"/>
    <cellStyle name="60 % – Zvýraznění5" xfId="651" xr:uid="{00000000-0005-0000-0000-00008A020000}"/>
    <cellStyle name="60 % – Zvýraznění6" xfId="652" xr:uid="{00000000-0005-0000-0000-00008B020000}"/>
    <cellStyle name="60% - Accent1" xfId="2400" xr:uid="{00000000-0005-0000-0000-00008C020000}"/>
    <cellStyle name="60% - Accent1 2" xfId="654" xr:uid="{00000000-0005-0000-0000-00008D020000}"/>
    <cellStyle name="60% - Accent1 3" xfId="653" xr:uid="{00000000-0005-0000-0000-00008E020000}"/>
    <cellStyle name="60% - Accent2" xfId="2401" xr:uid="{00000000-0005-0000-0000-00008F020000}"/>
    <cellStyle name="60% - Accent2 2" xfId="656" xr:uid="{00000000-0005-0000-0000-000090020000}"/>
    <cellStyle name="60% - Accent2 3" xfId="655" xr:uid="{00000000-0005-0000-0000-000091020000}"/>
    <cellStyle name="60% - Accent3" xfId="2402" xr:uid="{00000000-0005-0000-0000-000092020000}"/>
    <cellStyle name="60% - Accent3 2" xfId="658" xr:uid="{00000000-0005-0000-0000-000093020000}"/>
    <cellStyle name="60% - Accent3 3" xfId="657" xr:uid="{00000000-0005-0000-0000-000094020000}"/>
    <cellStyle name="60% - Accent4" xfId="2403" xr:uid="{00000000-0005-0000-0000-000095020000}"/>
    <cellStyle name="60% - Accent4 2" xfId="660" xr:uid="{00000000-0005-0000-0000-000096020000}"/>
    <cellStyle name="60% - Accent4 3" xfId="659" xr:uid="{00000000-0005-0000-0000-000097020000}"/>
    <cellStyle name="60% - Accent5" xfId="2404" xr:uid="{00000000-0005-0000-0000-000098020000}"/>
    <cellStyle name="60% - Accent5 2" xfId="662" xr:uid="{00000000-0005-0000-0000-000099020000}"/>
    <cellStyle name="60% - Accent5 3" xfId="661" xr:uid="{00000000-0005-0000-0000-00009A020000}"/>
    <cellStyle name="60% - Accent6" xfId="2405" xr:uid="{00000000-0005-0000-0000-00009B020000}"/>
    <cellStyle name="60% - Accent6 2" xfId="664" xr:uid="{00000000-0005-0000-0000-00009C020000}"/>
    <cellStyle name="60% - Accent6 3" xfId="663" xr:uid="{00000000-0005-0000-0000-00009D020000}"/>
    <cellStyle name="60% - Colore 1 10" xfId="665" xr:uid="{00000000-0005-0000-0000-00009E020000}"/>
    <cellStyle name="60% - Colore 1 11" xfId="666" xr:uid="{00000000-0005-0000-0000-00009F020000}"/>
    <cellStyle name="60% - Colore 1 2" xfId="667" xr:uid="{00000000-0005-0000-0000-0000A0020000}"/>
    <cellStyle name="60% - Colore 1 3" xfId="668" xr:uid="{00000000-0005-0000-0000-0000A1020000}"/>
    <cellStyle name="60% - Colore 1 4" xfId="669" xr:uid="{00000000-0005-0000-0000-0000A2020000}"/>
    <cellStyle name="60% - Colore 1 5" xfId="670" xr:uid="{00000000-0005-0000-0000-0000A3020000}"/>
    <cellStyle name="60% - Colore 1 6" xfId="671" xr:uid="{00000000-0005-0000-0000-0000A4020000}"/>
    <cellStyle name="60% - Colore 1 7" xfId="672" xr:uid="{00000000-0005-0000-0000-0000A5020000}"/>
    <cellStyle name="60% - Colore 1 8" xfId="673" xr:uid="{00000000-0005-0000-0000-0000A6020000}"/>
    <cellStyle name="60% - Colore 1 9" xfId="674" xr:uid="{00000000-0005-0000-0000-0000A7020000}"/>
    <cellStyle name="60% - Colore 2 10" xfId="675" xr:uid="{00000000-0005-0000-0000-0000A8020000}"/>
    <cellStyle name="60% - Colore 2 11" xfId="676" xr:uid="{00000000-0005-0000-0000-0000A9020000}"/>
    <cellStyle name="60% - Colore 2 2" xfId="677" xr:uid="{00000000-0005-0000-0000-0000AA020000}"/>
    <cellStyle name="60% - Colore 2 3" xfId="678" xr:uid="{00000000-0005-0000-0000-0000AB020000}"/>
    <cellStyle name="60% - Colore 2 4" xfId="679" xr:uid="{00000000-0005-0000-0000-0000AC020000}"/>
    <cellStyle name="60% - Colore 2 5" xfId="680" xr:uid="{00000000-0005-0000-0000-0000AD020000}"/>
    <cellStyle name="60% - Colore 2 6" xfId="681" xr:uid="{00000000-0005-0000-0000-0000AE020000}"/>
    <cellStyle name="60% - Colore 2 7" xfId="682" xr:uid="{00000000-0005-0000-0000-0000AF020000}"/>
    <cellStyle name="60% - Colore 2 8" xfId="683" xr:uid="{00000000-0005-0000-0000-0000B0020000}"/>
    <cellStyle name="60% - Colore 2 9" xfId="684" xr:uid="{00000000-0005-0000-0000-0000B1020000}"/>
    <cellStyle name="60% - Colore 3 10" xfId="685" xr:uid="{00000000-0005-0000-0000-0000B2020000}"/>
    <cellStyle name="60% - Colore 3 11" xfId="686" xr:uid="{00000000-0005-0000-0000-0000B3020000}"/>
    <cellStyle name="60% - Colore 3 2" xfId="687" xr:uid="{00000000-0005-0000-0000-0000B4020000}"/>
    <cellStyle name="60% - Colore 3 3" xfId="688" xr:uid="{00000000-0005-0000-0000-0000B5020000}"/>
    <cellStyle name="60% - Colore 3 4" xfId="689" xr:uid="{00000000-0005-0000-0000-0000B6020000}"/>
    <cellStyle name="60% - Colore 3 5" xfId="690" xr:uid="{00000000-0005-0000-0000-0000B7020000}"/>
    <cellStyle name="60% - Colore 3 6" xfId="691" xr:uid="{00000000-0005-0000-0000-0000B8020000}"/>
    <cellStyle name="60% - Colore 3 7" xfId="692" xr:uid="{00000000-0005-0000-0000-0000B9020000}"/>
    <cellStyle name="60% - Colore 3 8" xfId="693" xr:uid="{00000000-0005-0000-0000-0000BA020000}"/>
    <cellStyle name="60% - Colore 3 9" xfId="694" xr:uid="{00000000-0005-0000-0000-0000BB020000}"/>
    <cellStyle name="60% - Colore 4 10" xfId="695" xr:uid="{00000000-0005-0000-0000-0000BC020000}"/>
    <cellStyle name="60% - Colore 4 11" xfId="696" xr:uid="{00000000-0005-0000-0000-0000BD020000}"/>
    <cellStyle name="60% - Colore 4 2" xfId="697" xr:uid="{00000000-0005-0000-0000-0000BE020000}"/>
    <cellStyle name="60% - Colore 4 3" xfId="698" xr:uid="{00000000-0005-0000-0000-0000BF020000}"/>
    <cellStyle name="60% - Colore 4 4" xfId="699" xr:uid="{00000000-0005-0000-0000-0000C0020000}"/>
    <cellStyle name="60% - Colore 4 5" xfId="700" xr:uid="{00000000-0005-0000-0000-0000C1020000}"/>
    <cellStyle name="60% - Colore 4 6" xfId="701" xr:uid="{00000000-0005-0000-0000-0000C2020000}"/>
    <cellStyle name="60% - Colore 4 7" xfId="702" xr:uid="{00000000-0005-0000-0000-0000C3020000}"/>
    <cellStyle name="60% - Colore 4 8" xfId="703" xr:uid="{00000000-0005-0000-0000-0000C4020000}"/>
    <cellStyle name="60% - Colore 4 9" xfId="704" xr:uid="{00000000-0005-0000-0000-0000C5020000}"/>
    <cellStyle name="60% - Colore 5 10" xfId="705" xr:uid="{00000000-0005-0000-0000-0000C6020000}"/>
    <cellStyle name="60% - Colore 5 11" xfId="706" xr:uid="{00000000-0005-0000-0000-0000C7020000}"/>
    <cellStyle name="60% - Colore 5 2" xfId="707" xr:uid="{00000000-0005-0000-0000-0000C8020000}"/>
    <cellStyle name="60% - Colore 5 3" xfId="708" xr:uid="{00000000-0005-0000-0000-0000C9020000}"/>
    <cellStyle name="60% - Colore 5 4" xfId="709" xr:uid="{00000000-0005-0000-0000-0000CA020000}"/>
    <cellStyle name="60% - Colore 5 5" xfId="710" xr:uid="{00000000-0005-0000-0000-0000CB020000}"/>
    <cellStyle name="60% - Colore 5 6" xfId="711" xr:uid="{00000000-0005-0000-0000-0000CC020000}"/>
    <cellStyle name="60% - Colore 5 7" xfId="712" xr:uid="{00000000-0005-0000-0000-0000CD020000}"/>
    <cellStyle name="60% - Colore 5 8" xfId="713" xr:uid="{00000000-0005-0000-0000-0000CE020000}"/>
    <cellStyle name="60% - Colore 5 9" xfId="714" xr:uid="{00000000-0005-0000-0000-0000CF020000}"/>
    <cellStyle name="60% - Colore 6 10" xfId="715" xr:uid="{00000000-0005-0000-0000-0000D0020000}"/>
    <cellStyle name="60% - Colore 6 11" xfId="716" xr:uid="{00000000-0005-0000-0000-0000D1020000}"/>
    <cellStyle name="60% - Colore 6 2" xfId="717" xr:uid="{00000000-0005-0000-0000-0000D2020000}"/>
    <cellStyle name="60% - Colore 6 3" xfId="718" xr:uid="{00000000-0005-0000-0000-0000D3020000}"/>
    <cellStyle name="60% - Colore 6 4" xfId="719" xr:uid="{00000000-0005-0000-0000-0000D4020000}"/>
    <cellStyle name="60% - Colore 6 5" xfId="720" xr:uid="{00000000-0005-0000-0000-0000D5020000}"/>
    <cellStyle name="60% - Colore 6 6" xfId="721" xr:uid="{00000000-0005-0000-0000-0000D6020000}"/>
    <cellStyle name="60% - Colore 6 7" xfId="722" xr:uid="{00000000-0005-0000-0000-0000D7020000}"/>
    <cellStyle name="60% - Colore 6 8" xfId="723" xr:uid="{00000000-0005-0000-0000-0000D8020000}"/>
    <cellStyle name="60% - Colore 6 9" xfId="724" xr:uid="{00000000-0005-0000-0000-0000D9020000}"/>
    <cellStyle name="60% - Ênfase1" xfId="725" xr:uid="{00000000-0005-0000-0000-0000DA020000}"/>
    <cellStyle name="60% - Ênfase2" xfId="726" xr:uid="{00000000-0005-0000-0000-0000DB020000}"/>
    <cellStyle name="60% - Ênfase3" xfId="727" xr:uid="{00000000-0005-0000-0000-0000DC020000}"/>
    <cellStyle name="60% - Ênfase4" xfId="728" xr:uid="{00000000-0005-0000-0000-0000DD020000}"/>
    <cellStyle name="60% - Ênfase5" xfId="729" xr:uid="{00000000-0005-0000-0000-0000DE020000}"/>
    <cellStyle name="60% - Ênfase6" xfId="730" xr:uid="{00000000-0005-0000-0000-0000DF020000}"/>
    <cellStyle name="8" xfId="731" xr:uid="{00000000-0005-0000-0000-0000E0020000}"/>
    <cellStyle name="a" xfId="732" xr:uid="{00000000-0005-0000-0000-0000E1020000}"/>
    <cellStyle name="_x0007_Á" xfId="733" xr:uid="{00000000-0005-0000-0000-0000E2020000}"/>
    <cellStyle name="_x0007_Á 2" xfId="734" xr:uid="{00000000-0005-0000-0000-0000E3020000}"/>
    <cellStyle name="_x0007_Á_20110402_Internal_Benchmark_KPI_v67_nonlinks_DC" xfId="735" xr:uid="{00000000-0005-0000-0000-0000E4020000}"/>
    <cellStyle name="A3 297 x 420 mm" xfId="736" xr:uid="{00000000-0005-0000-0000-0000E5020000}"/>
    <cellStyle name="aa" xfId="737" xr:uid="{00000000-0005-0000-0000-0000E6020000}"/>
    <cellStyle name="aa 2" xfId="738" xr:uid="{00000000-0005-0000-0000-0000E7020000}"/>
    <cellStyle name="aa 2 2" xfId="739" xr:uid="{00000000-0005-0000-0000-0000E8020000}"/>
    <cellStyle name="aa 3" xfId="740" xr:uid="{00000000-0005-0000-0000-0000E9020000}"/>
    <cellStyle name="aa 3 2" xfId="741" xr:uid="{00000000-0005-0000-0000-0000EA020000}"/>
    <cellStyle name="aa 4" xfId="742" xr:uid="{00000000-0005-0000-0000-0000EB020000}"/>
    <cellStyle name="aa 4 2" xfId="743" xr:uid="{00000000-0005-0000-0000-0000EC020000}"/>
    <cellStyle name="aa 5" xfId="744" xr:uid="{00000000-0005-0000-0000-0000ED020000}"/>
    <cellStyle name="aa 5 2" xfId="745" xr:uid="{00000000-0005-0000-0000-0000EE020000}"/>
    <cellStyle name="Accent1" xfId="2406" xr:uid="{00000000-0005-0000-0000-0000EF020000}"/>
    <cellStyle name="Accent1 - 20%" xfId="747" xr:uid="{00000000-0005-0000-0000-0000F0020000}"/>
    <cellStyle name="Accent1 - 40%" xfId="748" xr:uid="{00000000-0005-0000-0000-0000F1020000}"/>
    <cellStyle name="Accent1 - 60%" xfId="749" xr:uid="{00000000-0005-0000-0000-0000F2020000}"/>
    <cellStyle name="Accent1 2" xfId="750" xr:uid="{00000000-0005-0000-0000-0000F3020000}"/>
    <cellStyle name="Accent1 3" xfId="746" xr:uid="{00000000-0005-0000-0000-0000F4020000}"/>
    <cellStyle name="Accent1 3 2" xfId="2428" xr:uid="{00000000-0005-0000-0000-0000F5020000}"/>
    <cellStyle name="Accent2" xfId="2407" xr:uid="{00000000-0005-0000-0000-0000F6020000}"/>
    <cellStyle name="Accent2 - 20%" xfId="752" xr:uid="{00000000-0005-0000-0000-0000F7020000}"/>
    <cellStyle name="Accent2 - 40%" xfId="753" xr:uid="{00000000-0005-0000-0000-0000F8020000}"/>
    <cellStyle name="Accent2 - 60%" xfId="754" xr:uid="{00000000-0005-0000-0000-0000F9020000}"/>
    <cellStyle name="Accent2 2" xfId="755" xr:uid="{00000000-0005-0000-0000-0000FA020000}"/>
    <cellStyle name="Accent2 3" xfId="751" xr:uid="{00000000-0005-0000-0000-0000FB020000}"/>
    <cellStyle name="Accent3" xfId="2408" xr:uid="{00000000-0005-0000-0000-0000FC020000}"/>
    <cellStyle name="Accent3 - 20%" xfId="757" xr:uid="{00000000-0005-0000-0000-0000FD020000}"/>
    <cellStyle name="Accent3 - 40%" xfId="758" xr:uid="{00000000-0005-0000-0000-0000FE020000}"/>
    <cellStyle name="Accent3 - 60%" xfId="759" xr:uid="{00000000-0005-0000-0000-0000FF020000}"/>
    <cellStyle name="Accent3 2" xfId="760" xr:uid="{00000000-0005-0000-0000-000000030000}"/>
    <cellStyle name="Accent3 3" xfId="756" xr:uid="{00000000-0005-0000-0000-000001030000}"/>
    <cellStyle name="Accent4" xfId="2409" xr:uid="{00000000-0005-0000-0000-000002030000}"/>
    <cellStyle name="Accent4 - 20%" xfId="762" xr:uid="{00000000-0005-0000-0000-000003030000}"/>
    <cellStyle name="Accent4 - 40%" xfId="763" xr:uid="{00000000-0005-0000-0000-000004030000}"/>
    <cellStyle name="Accent4 - 60%" xfId="764" xr:uid="{00000000-0005-0000-0000-000005030000}"/>
    <cellStyle name="Accent4 2" xfId="765" xr:uid="{00000000-0005-0000-0000-000006030000}"/>
    <cellStyle name="Accent4 3" xfId="761" xr:uid="{00000000-0005-0000-0000-000007030000}"/>
    <cellStyle name="Accent5" xfId="2410" xr:uid="{00000000-0005-0000-0000-000008030000}"/>
    <cellStyle name="Accent5 - 20%" xfId="767" xr:uid="{00000000-0005-0000-0000-000009030000}"/>
    <cellStyle name="Accent5 - 40%" xfId="768" xr:uid="{00000000-0005-0000-0000-00000A030000}"/>
    <cellStyle name="Accent5 - 60%" xfId="769" xr:uid="{00000000-0005-0000-0000-00000B030000}"/>
    <cellStyle name="Accent5 2" xfId="770" xr:uid="{00000000-0005-0000-0000-00000C030000}"/>
    <cellStyle name="Accent5 3" xfId="766" xr:uid="{00000000-0005-0000-0000-00000D030000}"/>
    <cellStyle name="Accent6" xfId="2411" xr:uid="{00000000-0005-0000-0000-00000E030000}"/>
    <cellStyle name="Accent6 - 20%" xfId="772" xr:uid="{00000000-0005-0000-0000-00000F030000}"/>
    <cellStyle name="Accent6 - 40%" xfId="773" xr:uid="{00000000-0005-0000-0000-000010030000}"/>
    <cellStyle name="Accent6 - 60%" xfId="774" xr:uid="{00000000-0005-0000-0000-000011030000}"/>
    <cellStyle name="Accent6 2" xfId="775" xr:uid="{00000000-0005-0000-0000-000012030000}"/>
    <cellStyle name="Accent6 3" xfId="771" xr:uid="{00000000-0005-0000-0000-000013030000}"/>
    <cellStyle name="active" xfId="776" xr:uid="{00000000-0005-0000-0000-000014030000}"/>
    <cellStyle name="active 2" xfId="777" xr:uid="{00000000-0005-0000-0000-000015030000}"/>
    <cellStyle name="Actual Date" xfId="778" xr:uid="{00000000-0005-0000-0000-000016030000}"/>
    <cellStyle name="AFE" xfId="779" xr:uid="{00000000-0005-0000-0000-000017030000}"/>
    <cellStyle name="AJHCustom" xfId="780" xr:uid="{00000000-0005-0000-0000-000018030000}"/>
    <cellStyle name="Arial 10" xfId="781" xr:uid="{00000000-0005-0000-0000-000019030000}"/>
    <cellStyle name="Arial 12" xfId="782" xr:uid="{00000000-0005-0000-0000-00001A030000}"/>
    <cellStyle name="Arial CE" xfId="783" xr:uid="{00000000-0005-0000-0000-00001B030000}"/>
    <cellStyle name="b" xfId="784" xr:uid="{00000000-0005-0000-0000-00001C030000}"/>
    <cellStyle name="Bad" xfId="2412" xr:uid="{00000000-0005-0000-0000-00001D030000}"/>
    <cellStyle name="Bad 2" xfId="786" xr:uid="{00000000-0005-0000-0000-00001E030000}"/>
    <cellStyle name="Bad 3" xfId="785" xr:uid="{00000000-0005-0000-0000-00001F030000}"/>
    <cellStyle name="Blank" xfId="787" xr:uid="{00000000-0005-0000-0000-000020030000}"/>
    <cellStyle name="blue shading" xfId="788" xr:uid="{00000000-0005-0000-0000-000021030000}"/>
    <cellStyle name="Blue Title" xfId="789" xr:uid="{00000000-0005-0000-0000-000022030000}"/>
    <cellStyle name="bluehead" xfId="790" xr:uid="{00000000-0005-0000-0000-000023030000}"/>
    <cellStyle name="bluevert" xfId="791" xr:uid="{00000000-0005-0000-0000-000024030000}"/>
    <cellStyle name="Body" xfId="792" xr:uid="{00000000-0005-0000-0000-000025030000}"/>
    <cellStyle name="Bold/Border" xfId="793" xr:uid="{00000000-0005-0000-0000-000026030000}"/>
    <cellStyle name="Bol-Data" xfId="794" xr:uid="{00000000-0005-0000-0000-000027030000}"/>
    <cellStyle name="bolet" xfId="795" xr:uid="{00000000-0005-0000-0000-000028030000}"/>
    <cellStyle name="Bom" xfId="796" xr:uid="{00000000-0005-0000-0000-000029030000}"/>
    <cellStyle name="Border Heavy" xfId="797" xr:uid="{00000000-0005-0000-0000-00002A030000}"/>
    <cellStyle name="Border Thin" xfId="798" xr:uid="{00000000-0005-0000-0000-00002B030000}"/>
    <cellStyle name="British Pound" xfId="799" xr:uid="{00000000-0005-0000-0000-00002C030000}"/>
    <cellStyle name="Bullet" xfId="800" xr:uid="{00000000-0005-0000-0000-00002D030000}"/>
    <cellStyle name="Cabe‡alho 1" xfId="801" xr:uid="{00000000-0005-0000-0000-00002E030000}"/>
    <cellStyle name="Cabe‡alho 2" xfId="802" xr:uid="{00000000-0005-0000-0000-00002F030000}"/>
    <cellStyle name="Calcolo 10" xfId="803" xr:uid="{00000000-0005-0000-0000-000030030000}"/>
    <cellStyle name="Calcolo 10 2" xfId="804" xr:uid="{00000000-0005-0000-0000-000031030000}"/>
    <cellStyle name="Calcolo 11" xfId="805" xr:uid="{00000000-0005-0000-0000-000032030000}"/>
    <cellStyle name="Calcolo 11 2" xfId="806" xr:uid="{00000000-0005-0000-0000-000033030000}"/>
    <cellStyle name="Calcolo 2" xfId="807" xr:uid="{00000000-0005-0000-0000-000034030000}"/>
    <cellStyle name="Calcolo 2 2" xfId="808" xr:uid="{00000000-0005-0000-0000-000035030000}"/>
    <cellStyle name="Calcolo 3" xfId="809" xr:uid="{00000000-0005-0000-0000-000036030000}"/>
    <cellStyle name="Calcolo 3 2" xfId="810" xr:uid="{00000000-0005-0000-0000-000037030000}"/>
    <cellStyle name="Calcolo 4" xfId="811" xr:uid="{00000000-0005-0000-0000-000038030000}"/>
    <cellStyle name="Calcolo 4 2" xfId="812" xr:uid="{00000000-0005-0000-0000-000039030000}"/>
    <cellStyle name="Calcolo 5" xfId="813" xr:uid="{00000000-0005-0000-0000-00003A030000}"/>
    <cellStyle name="Calcolo 5 2" xfId="814" xr:uid="{00000000-0005-0000-0000-00003B030000}"/>
    <cellStyle name="Calcolo 6" xfId="815" xr:uid="{00000000-0005-0000-0000-00003C030000}"/>
    <cellStyle name="Calcolo 6 2" xfId="816" xr:uid="{00000000-0005-0000-0000-00003D030000}"/>
    <cellStyle name="Calcolo 7" xfId="817" xr:uid="{00000000-0005-0000-0000-00003E030000}"/>
    <cellStyle name="Calcolo 7 2" xfId="818" xr:uid="{00000000-0005-0000-0000-00003F030000}"/>
    <cellStyle name="Calcolo 8" xfId="819" xr:uid="{00000000-0005-0000-0000-000040030000}"/>
    <cellStyle name="Calcolo 8 2" xfId="820" xr:uid="{00000000-0005-0000-0000-000041030000}"/>
    <cellStyle name="Calcolo 9" xfId="821" xr:uid="{00000000-0005-0000-0000-000042030000}"/>
    <cellStyle name="Calcolo 9 2" xfId="822" xr:uid="{00000000-0005-0000-0000-000043030000}"/>
    <cellStyle name="Calculation" xfId="2413" xr:uid="{00000000-0005-0000-0000-000044030000}"/>
    <cellStyle name="Calculation 2" xfId="824" xr:uid="{00000000-0005-0000-0000-000045030000}"/>
    <cellStyle name="Calculation 3" xfId="823" xr:uid="{00000000-0005-0000-0000-000046030000}"/>
    <cellStyle name="Cálculo 2" xfId="825" xr:uid="{00000000-0005-0000-0000-000047030000}"/>
    <cellStyle name="Cancel" xfId="826" xr:uid="{00000000-0005-0000-0000-000048030000}"/>
    <cellStyle name="čárky [0]_List2" xfId="827" xr:uid="{00000000-0005-0000-0000-000049030000}"/>
    <cellStyle name="čárky_List1" xfId="828" xr:uid="{00000000-0005-0000-0000-00004A030000}"/>
    <cellStyle name="Case" xfId="829" xr:uid="{00000000-0005-0000-0000-00004B030000}"/>
    <cellStyle name="Celkem" xfId="830" xr:uid="{00000000-0005-0000-0000-00004C030000}"/>
    <cellStyle name="Cella collegata 10" xfId="831" xr:uid="{00000000-0005-0000-0000-00004D030000}"/>
    <cellStyle name="Cella collegata 11" xfId="832" xr:uid="{00000000-0005-0000-0000-00004E030000}"/>
    <cellStyle name="Cella collegata 2" xfId="833" xr:uid="{00000000-0005-0000-0000-00004F030000}"/>
    <cellStyle name="Cella collegata 3" xfId="834" xr:uid="{00000000-0005-0000-0000-000050030000}"/>
    <cellStyle name="Cella collegata 4" xfId="835" xr:uid="{00000000-0005-0000-0000-000051030000}"/>
    <cellStyle name="Cella collegata 5" xfId="836" xr:uid="{00000000-0005-0000-0000-000052030000}"/>
    <cellStyle name="Cella collegata 6" xfId="837" xr:uid="{00000000-0005-0000-0000-000053030000}"/>
    <cellStyle name="Cella collegata 7" xfId="838" xr:uid="{00000000-0005-0000-0000-000054030000}"/>
    <cellStyle name="Cella collegata 8" xfId="839" xr:uid="{00000000-0005-0000-0000-000055030000}"/>
    <cellStyle name="Cella collegata 9" xfId="840" xr:uid="{00000000-0005-0000-0000-000056030000}"/>
    <cellStyle name="Cella da controllare 10" xfId="841" xr:uid="{00000000-0005-0000-0000-000057030000}"/>
    <cellStyle name="Cella da controllare 11" xfId="842" xr:uid="{00000000-0005-0000-0000-000058030000}"/>
    <cellStyle name="Cella da controllare 2" xfId="843" xr:uid="{00000000-0005-0000-0000-000059030000}"/>
    <cellStyle name="Cella da controllare 3" xfId="844" xr:uid="{00000000-0005-0000-0000-00005A030000}"/>
    <cellStyle name="Cella da controllare 4" xfId="845" xr:uid="{00000000-0005-0000-0000-00005B030000}"/>
    <cellStyle name="Cella da controllare 5" xfId="846" xr:uid="{00000000-0005-0000-0000-00005C030000}"/>
    <cellStyle name="Cella da controllare 6" xfId="847" xr:uid="{00000000-0005-0000-0000-00005D030000}"/>
    <cellStyle name="Cella da controllare 7" xfId="848" xr:uid="{00000000-0005-0000-0000-00005E030000}"/>
    <cellStyle name="Cella da controllare 8" xfId="849" xr:uid="{00000000-0005-0000-0000-00005F030000}"/>
    <cellStyle name="Cella da controllare 9" xfId="850" xr:uid="{00000000-0005-0000-0000-000060030000}"/>
    <cellStyle name="Celle" xfId="851" xr:uid="{00000000-0005-0000-0000-000061030000}"/>
    <cellStyle name="Celle 2" xfId="852" xr:uid="{00000000-0005-0000-0000-000062030000}"/>
    <cellStyle name="Celle 2 2" xfId="853" xr:uid="{00000000-0005-0000-0000-000063030000}"/>
    <cellStyle name="Celle 3" xfId="854" xr:uid="{00000000-0005-0000-0000-000064030000}"/>
    <cellStyle name="Celle 3 2" xfId="855" xr:uid="{00000000-0005-0000-0000-000065030000}"/>
    <cellStyle name="Celle 4" xfId="856" xr:uid="{00000000-0005-0000-0000-000066030000}"/>
    <cellStyle name="Celle 4 2" xfId="857" xr:uid="{00000000-0005-0000-0000-000067030000}"/>
    <cellStyle name="Celle 5" xfId="858" xr:uid="{00000000-0005-0000-0000-000068030000}"/>
    <cellStyle name="Celle 5 2" xfId="859" xr:uid="{00000000-0005-0000-0000-000069030000}"/>
    <cellStyle name="Celle 6" xfId="860" xr:uid="{00000000-0005-0000-0000-00006A030000}"/>
    <cellStyle name="Celle 7" xfId="861" xr:uid="{00000000-0005-0000-0000-00006B030000}"/>
    <cellStyle name="Celle 8" xfId="862" xr:uid="{00000000-0005-0000-0000-00006C030000}"/>
    <cellStyle name="Celle 9" xfId="863" xr:uid="{00000000-0005-0000-0000-00006D030000}"/>
    <cellStyle name="Célula de Verificação" xfId="864" xr:uid="{00000000-0005-0000-0000-00006E030000}"/>
    <cellStyle name="Célula Vinculada" xfId="865" xr:uid="{00000000-0005-0000-0000-00006F030000}"/>
    <cellStyle name="centtext" xfId="866" xr:uid="{00000000-0005-0000-0000-000070030000}"/>
    <cellStyle name="Check" xfId="867" xr:uid="{00000000-0005-0000-0000-000071030000}"/>
    <cellStyle name="Check Cell" xfId="2414" xr:uid="{00000000-0005-0000-0000-000072030000}"/>
    <cellStyle name="Check Cell 2" xfId="869" xr:uid="{00000000-0005-0000-0000-000073030000}"/>
    <cellStyle name="Check Cell 3" xfId="868" xr:uid="{00000000-0005-0000-0000-000074030000}"/>
    <cellStyle name="Chybně" xfId="870" xr:uid="{00000000-0005-0000-0000-000075030000}"/>
    <cellStyle name="čiarky_Hárok1" xfId="871" xr:uid="{00000000-0005-0000-0000-000076030000}"/>
    <cellStyle name="claire" xfId="872" xr:uid="{00000000-0005-0000-0000-000077030000}"/>
    <cellStyle name="Code" xfId="873" xr:uid="{00000000-0005-0000-0000-000078030000}"/>
    <cellStyle name="Code Section" xfId="874" xr:uid="{00000000-0005-0000-0000-000079030000}"/>
    <cellStyle name="ColHeading" xfId="875" xr:uid="{00000000-0005-0000-0000-00007A030000}"/>
    <cellStyle name="Collegamento ipertestuale" xfId="1231" builtinId="8"/>
    <cellStyle name="Colore 1 10" xfId="876" xr:uid="{00000000-0005-0000-0000-00007C030000}"/>
    <cellStyle name="Colore 1 11" xfId="877" xr:uid="{00000000-0005-0000-0000-00007D030000}"/>
    <cellStyle name="Colore 1 2" xfId="878" xr:uid="{00000000-0005-0000-0000-00007E030000}"/>
    <cellStyle name="Colore 1 3" xfId="879" xr:uid="{00000000-0005-0000-0000-00007F030000}"/>
    <cellStyle name="Colore 1 4" xfId="880" xr:uid="{00000000-0005-0000-0000-000080030000}"/>
    <cellStyle name="Colore 1 5" xfId="881" xr:uid="{00000000-0005-0000-0000-000081030000}"/>
    <cellStyle name="Colore 1 6" xfId="882" xr:uid="{00000000-0005-0000-0000-000082030000}"/>
    <cellStyle name="Colore 1 7" xfId="883" xr:uid="{00000000-0005-0000-0000-000083030000}"/>
    <cellStyle name="Colore 1 8" xfId="884" xr:uid="{00000000-0005-0000-0000-000084030000}"/>
    <cellStyle name="Colore 1 9" xfId="885" xr:uid="{00000000-0005-0000-0000-000085030000}"/>
    <cellStyle name="Colore 2 10" xfId="886" xr:uid="{00000000-0005-0000-0000-000086030000}"/>
    <cellStyle name="Colore 2 11" xfId="887" xr:uid="{00000000-0005-0000-0000-000087030000}"/>
    <cellStyle name="Colore 2 2" xfId="888" xr:uid="{00000000-0005-0000-0000-000088030000}"/>
    <cellStyle name="Colore 2 3" xfId="889" xr:uid="{00000000-0005-0000-0000-000089030000}"/>
    <cellStyle name="Colore 2 4" xfId="890" xr:uid="{00000000-0005-0000-0000-00008A030000}"/>
    <cellStyle name="Colore 2 5" xfId="891" xr:uid="{00000000-0005-0000-0000-00008B030000}"/>
    <cellStyle name="Colore 2 6" xfId="892" xr:uid="{00000000-0005-0000-0000-00008C030000}"/>
    <cellStyle name="Colore 2 7" xfId="893" xr:uid="{00000000-0005-0000-0000-00008D030000}"/>
    <cellStyle name="Colore 2 8" xfId="894" xr:uid="{00000000-0005-0000-0000-00008E030000}"/>
    <cellStyle name="Colore 2 9" xfId="895" xr:uid="{00000000-0005-0000-0000-00008F030000}"/>
    <cellStyle name="Colore 3 10" xfId="896" xr:uid="{00000000-0005-0000-0000-000090030000}"/>
    <cellStyle name="Colore 3 11" xfId="897" xr:uid="{00000000-0005-0000-0000-000091030000}"/>
    <cellStyle name="Colore 3 2" xfId="898" xr:uid="{00000000-0005-0000-0000-000092030000}"/>
    <cellStyle name="Colore 3 3" xfId="899" xr:uid="{00000000-0005-0000-0000-000093030000}"/>
    <cellStyle name="Colore 3 4" xfId="900" xr:uid="{00000000-0005-0000-0000-000094030000}"/>
    <cellStyle name="Colore 3 5" xfId="901" xr:uid="{00000000-0005-0000-0000-000095030000}"/>
    <cellStyle name="Colore 3 6" xfId="902" xr:uid="{00000000-0005-0000-0000-000096030000}"/>
    <cellStyle name="Colore 3 7" xfId="903" xr:uid="{00000000-0005-0000-0000-000097030000}"/>
    <cellStyle name="Colore 3 8" xfId="904" xr:uid="{00000000-0005-0000-0000-000098030000}"/>
    <cellStyle name="Colore 3 9" xfId="905" xr:uid="{00000000-0005-0000-0000-000099030000}"/>
    <cellStyle name="Colore 4 10" xfId="906" xr:uid="{00000000-0005-0000-0000-00009A030000}"/>
    <cellStyle name="Colore 4 11" xfId="907" xr:uid="{00000000-0005-0000-0000-00009B030000}"/>
    <cellStyle name="Colore 4 2" xfId="908" xr:uid="{00000000-0005-0000-0000-00009C030000}"/>
    <cellStyle name="Colore 4 3" xfId="909" xr:uid="{00000000-0005-0000-0000-00009D030000}"/>
    <cellStyle name="Colore 4 4" xfId="910" xr:uid="{00000000-0005-0000-0000-00009E030000}"/>
    <cellStyle name="Colore 4 5" xfId="911" xr:uid="{00000000-0005-0000-0000-00009F030000}"/>
    <cellStyle name="Colore 4 6" xfId="912" xr:uid="{00000000-0005-0000-0000-0000A0030000}"/>
    <cellStyle name="Colore 4 7" xfId="913" xr:uid="{00000000-0005-0000-0000-0000A1030000}"/>
    <cellStyle name="Colore 4 8" xfId="914" xr:uid="{00000000-0005-0000-0000-0000A2030000}"/>
    <cellStyle name="Colore 4 9" xfId="915" xr:uid="{00000000-0005-0000-0000-0000A3030000}"/>
    <cellStyle name="Colore 5 10" xfId="916" xr:uid="{00000000-0005-0000-0000-0000A4030000}"/>
    <cellStyle name="Colore 5 11" xfId="917" xr:uid="{00000000-0005-0000-0000-0000A5030000}"/>
    <cellStyle name="Colore 5 2" xfId="918" xr:uid="{00000000-0005-0000-0000-0000A6030000}"/>
    <cellStyle name="Colore 5 3" xfId="919" xr:uid="{00000000-0005-0000-0000-0000A7030000}"/>
    <cellStyle name="Colore 5 4" xfId="920" xr:uid="{00000000-0005-0000-0000-0000A8030000}"/>
    <cellStyle name="Colore 5 5" xfId="921" xr:uid="{00000000-0005-0000-0000-0000A9030000}"/>
    <cellStyle name="Colore 5 6" xfId="922" xr:uid="{00000000-0005-0000-0000-0000AA030000}"/>
    <cellStyle name="Colore 5 7" xfId="923" xr:uid="{00000000-0005-0000-0000-0000AB030000}"/>
    <cellStyle name="Colore 5 8" xfId="924" xr:uid="{00000000-0005-0000-0000-0000AC030000}"/>
    <cellStyle name="Colore 5 9" xfId="925" xr:uid="{00000000-0005-0000-0000-0000AD030000}"/>
    <cellStyle name="Colore 6 10" xfId="926" xr:uid="{00000000-0005-0000-0000-0000AE030000}"/>
    <cellStyle name="Colore 6 11" xfId="927" xr:uid="{00000000-0005-0000-0000-0000AF030000}"/>
    <cellStyle name="Colore 6 2" xfId="928" xr:uid="{00000000-0005-0000-0000-0000B0030000}"/>
    <cellStyle name="Colore 6 3" xfId="929" xr:uid="{00000000-0005-0000-0000-0000B1030000}"/>
    <cellStyle name="Colore 6 4" xfId="930" xr:uid="{00000000-0005-0000-0000-0000B2030000}"/>
    <cellStyle name="Colore 6 5" xfId="931" xr:uid="{00000000-0005-0000-0000-0000B3030000}"/>
    <cellStyle name="Colore 6 6" xfId="932" xr:uid="{00000000-0005-0000-0000-0000B4030000}"/>
    <cellStyle name="Colore 6 7" xfId="933" xr:uid="{00000000-0005-0000-0000-0000B5030000}"/>
    <cellStyle name="Colore 6 8" xfId="934" xr:uid="{00000000-0005-0000-0000-0000B6030000}"/>
    <cellStyle name="Colore 6 9" xfId="935" xr:uid="{00000000-0005-0000-0000-0000B7030000}"/>
    <cellStyle name="Column Title" xfId="936" xr:uid="{00000000-0005-0000-0000-0000B8030000}"/>
    <cellStyle name="ColumnHeading" xfId="937" xr:uid="{00000000-0005-0000-0000-0000B9030000}"/>
    <cellStyle name="ColumnHeading 2" xfId="938" xr:uid="{00000000-0005-0000-0000-0000BA030000}"/>
    <cellStyle name="Com?a" xfId="939" xr:uid="{00000000-0005-0000-0000-0000BB030000}"/>
    <cellStyle name="Com⏭a" xfId="940" xr:uid="{00000000-0005-0000-0000-0000BC030000}"/>
    <cellStyle name="Comma  - Style1" xfId="941" xr:uid="{00000000-0005-0000-0000-0000BD030000}"/>
    <cellStyle name="Comma  - Style2" xfId="942" xr:uid="{00000000-0005-0000-0000-0000BE030000}"/>
    <cellStyle name="Comma  - Style3" xfId="943" xr:uid="{00000000-0005-0000-0000-0000BF030000}"/>
    <cellStyle name="Comma  - Style4" xfId="944" xr:uid="{00000000-0005-0000-0000-0000C0030000}"/>
    <cellStyle name="Comma  - Style5" xfId="945" xr:uid="{00000000-0005-0000-0000-0000C1030000}"/>
    <cellStyle name="Comma  - Style6" xfId="946" xr:uid="{00000000-0005-0000-0000-0000C2030000}"/>
    <cellStyle name="Comma  - Style7" xfId="947" xr:uid="{00000000-0005-0000-0000-0000C3030000}"/>
    <cellStyle name="Comma  - Style8" xfId="948" xr:uid="{00000000-0005-0000-0000-0000C4030000}"/>
    <cellStyle name="comma - number" xfId="949" xr:uid="{00000000-0005-0000-0000-0000C5030000}"/>
    <cellStyle name="Comma [0]" xfId="2430" xr:uid="{00000000-0005-0000-0000-0000C6030000}"/>
    <cellStyle name="Comma [0] 2" xfId="951" xr:uid="{00000000-0005-0000-0000-0000C7030000}"/>
    <cellStyle name="Comma [0] 3" xfId="952" xr:uid="{00000000-0005-0000-0000-0000C8030000}"/>
    <cellStyle name="Comma [0] 4" xfId="953" xr:uid="{00000000-0005-0000-0000-0000C9030000}"/>
    <cellStyle name="Comma [0] 5" xfId="954" xr:uid="{00000000-0005-0000-0000-0000CA030000}"/>
    <cellStyle name="Comma [0] 6" xfId="950" xr:uid="{00000000-0005-0000-0000-0000CB030000}"/>
    <cellStyle name="Comma [0]_Admin" xfId="2415" xr:uid="{00000000-0005-0000-0000-0000CC030000}"/>
    <cellStyle name="Comma [2]" xfId="955" xr:uid="{00000000-0005-0000-0000-0000CD030000}"/>
    <cellStyle name="Comma 0" xfId="956" xr:uid="{00000000-0005-0000-0000-0000CE030000}"/>
    <cellStyle name="Comma 0 2" xfId="957" xr:uid="{00000000-0005-0000-0000-0000CF030000}"/>
    <cellStyle name="Comma 0*" xfId="958" xr:uid="{00000000-0005-0000-0000-0000D0030000}"/>
    <cellStyle name="Comma 0_Informe POA-PM 2011-2020 Dx" xfId="959" xr:uid="{00000000-0005-0000-0000-0000D1030000}"/>
    <cellStyle name="Comma 10" xfId="960" xr:uid="{00000000-0005-0000-0000-0000D2030000}"/>
    <cellStyle name="Comma 11" xfId="961" xr:uid="{00000000-0005-0000-0000-0000D3030000}"/>
    <cellStyle name="Comma 12" xfId="962" xr:uid="{00000000-0005-0000-0000-0000D4030000}"/>
    <cellStyle name="Comma 2" xfId="14" xr:uid="{00000000-0005-0000-0000-0000D5030000}"/>
    <cellStyle name="Comma 2 2" xfId="964" xr:uid="{00000000-0005-0000-0000-0000D6030000}"/>
    <cellStyle name="Comma 2 2 2" xfId="965" xr:uid="{00000000-0005-0000-0000-0000D7030000}"/>
    <cellStyle name="Comma 2 3" xfId="966" xr:uid="{00000000-0005-0000-0000-0000D8030000}"/>
    <cellStyle name="Comma 2 3 2" xfId="967" xr:uid="{00000000-0005-0000-0000-0000D9030000}"/>
    <cellStyle name="Comma 2 4" xfId="968" xr:uid="{00000000-0005-0000-0000-0000DA030000}"/>
    <cellStyle name="Comma 2 5" xfId="963" xr:uid="{00000000-0005-0000-0000-0000DB030000}"/>
    <cellStyle name="Comma 3" xfId="969" xr:uid="{00000000-0005-0000-0000-0000DC030000}"/>
    <cellStyle name="Comma 3 2" xfId="970" xr:uid="{00000000-0005-0000-0000-0000DD030000}"/>
    <cellStyle name="Comma 4" xfId="971" xr:uid="{00000000-0005-0000-0000-0000DE030000}"/>
    <cellStyle name="Comma 4 2" xfId="972" xr:uid="{00000000-0005-0000-0000-0000DF030000}"/>
    <cellStyle name="Comma 5" xfId="973" xr:uid="{00000000-0005-0000-0000-0000E0030000}"/>
    <cellStyle name="Comma 5 2" xfId="974" xr:uid="{00000000-0005-0000-0000-0000E1030000}"/>
    <cellStyle name="Comma 6" xfId="975" xr:uid="{00000000-0005-0000-0000-0000E2030000}"/>
    <cellStyle name="Comma 7" xfId="976" xr:uid="{00000000-0005-0000-0000-0000E3030000}"/>
    <cellStyle name="Comma 8" xfId="977" xr:uid="{00000000-0005-0000-0000-0000E4030000}"/>
    <cellStyle name="Comma 9" xfId="978" xr:uid="{00000000-0005-0000-0000-0000E5030000}"/>
    <cellStyle name="Comma, 1 dec" xfId="979" xr:uid="{00000000-0005-0000-0000-0000E6030000}"/>
    <cellStyle name="Comma, 1 dec 2" xfId="980" xr:uid="{00000000-0005-0000-0000-0000E7030000}"/>
    <cellStyle name="Comma, 1 dec 3" xfId="981" xr:uid="{00000000-0005-0000-0000-0000E8030000}"/>
    <cellStyle name="Comma, 1 dec 4" xfId="982" xr:uid="{00000000-0005-0000-0000-0000E9030000}"/>
    <cellStyle name="Comma, 1 dec 5" xfId="983" xr:uid="{00000000-0005-0000-0000-0000EA030000}"/>
    <cellStyle name="Comma[0]" xfId="984" xr:uid="{00000000-0005-0000-0000-0000EB030000}"/>
    <cellStyle name="Comma0" xfId="985" xr:uid="{00000000-0005-0000-0000-0000EC030000}"/>
    <cellStyle name="Company" xfId="986" xr:uid="{00000000-0005-0000-0000-0000ED030000}"/>
    <cellStyle name="CompanyName" xfId="987" xr:uid="{00000000-0005-0000-0000-0000EE030000}"/>
    <cellStyle name="CurRatio" xfId="988" xr:uid="{00000000-0005-0000-0000-0000EF030000}"/>
    <cellStyle name="Curren - Style2" xfId="989" xr:uid="{00000000-0005-0000-0000-0000F0030000}"/>
    <cellStyle name="Currency [0]" xfId="2416" xr:uid="{00000000-0005-0000-0000-0000F1030000}"/>
    <cellStyle name="Currency [0] 2" xfId="991" xr:uid="{00000000-0005-0000-0000-0000F2030000}"/>
    <cellStyle name="Currency [0] 2 2" xfId="992" xr:uid="{00000000-0005-0000-0000-0000F3030000}"/>
    <cellStyle name="Currency [0] 3" xfId="993" xr:uid="{00000000-0005-0000-0000-0000F4030000}"/>
    <cellStyle name="Currency [0] 3 2" xfId="994" xr:uid="{00000000-0005-0000-0000-0000F5030000}"/>
    <cellStyle name="Currency [0] 4" xfId="995" xr:uid="{00000000-0005-0000-0000-0000F6030000}"/>
    <cellStyle name="Currency [0] 4 2" xfId="996" xr:uid="{00000000-0005-0000-0000-0000F7030000}"/>
    <cellStyle name="Currency [0] 5" xfId="997" xr:uid="{00000000-0005-0000-0000-0000F8030000}"/>
    <cellStyle name="Currency [0] 5 2" xfId="998" xr:uid="{00000000-0005-0000-0000-0000F9030000}"/>
    <cellStyle name="Currency [0] 6" xfId="999" xr:uid="{00000000-0005-0000-0000-0000FA030000}"/>
    <cellStyle name="Currency [0] 7" xfId="990" xr:uid="{00000000-0005-0000-0000-0000FB030000}"/>
    <cellStyle name="Currency [0]_Admin" xfId="2417" xr:uid="{00000000-0005-0000-0000-0000FC030000}"/>
    <cellStyle name="Currency [2]" xfId="1000" xr:uid="{00000000-0005-0000-0000-0000FD030000}"/>
    <cellStyle name="Currency 0" xfId="1001" xr:uid="{00000000-0005-0000-0000-0000FE030000}"/>
    <cellStyle name="Currency 0 2" xfId="1002" xr:uid="{00000000-0005-0000-0000-0000FF030000}"/>
    <cellStyle name="Currency 2" xfId="1003" xr:uid="{00000000-0005-0000-0000-000000040000}"/>
    <cellStyle name="Currency 2 2" xfId="1004" xr:uid="{00000000-0005-0000-0000-000001040000}"/>
    <cellStyle name="Currency dollars[0]" xfId="1005" xr:uid="{00000000-0005-0000-0000-000002040000}"/>
    <cellStyle name="Currency$" xfId="1006" xr:uid="{00000000-0005-0000-0000-000003040000}"/>
    <cellStyle name="currency, $, no .00" xfId="1007" xr:uid="{00000000-0005-0000-0000-000004040000}"/>
    <cellStyle name="currency, no $ or .00" xfId="1008" xr:uid="{00000000-0005-0000-0000-000005040000}"/>
    <cellStyle name="Currency0" xfId="1009" xr:uid="{00000000-0005-0000-0000-000006040000}"/>
    <cellStyle name="Currency1Blue" xfId="1010" xr:uid="{00000000-0005-0000-0000-000007040000}"/>
    <cellStyle name="Currencyunder" xfId="1011" xr:uid="{00000000-0005-0000-0000-000008040000}"/>
    <cellStyle name="CUS.Work.Area" xfId="1012" xr:uid="{00000000-0005-0000-0000-000009040000}"/>
    <cellStyle name="Dash" xfId="1013" xr:uid="{00000000-0005-0000-0000-00000A040000}"/>
    <cellStyle name="Data" xfId="1014" xr:uid="{00000000-0005-0000-0000-00000B040000}"/>
    <cellStyle name="Date" xfId="1015" xr:uid="{00000000-0005-0000-0000-00000C040000}"/>
    <cellStyle name="Date [mmm-yy]" xfId="1016" xr:uid="{00000000-0005-0000-0000-00000D040000}"/>
    <cellStyle name="Date 10" xfId="1017" xr:uid="{00000000-0005-0000-0000-00000E040000}"/>
    <cellStyle name="Date 10 2" xfId="1018" xr:uid="{00000000-0005-0000-0000-00000F040000}"/>
    <cellStyle name="Date 11" xfId="1019" xr:uid="{00000000-0005-0000-0000-000010040000}"/>
    <cellStyle name="Date 11 2" xfId="1020" xr:uid="{00000000-0005-0000-0000-000011040000}"/>
    <cellStyle name="Date 12" xfId="1021" xr:uid="{00000000-0005-0000-0000-000012040000}"/>
    <cellStyle name="Date 12 2" xfId="1022" xr:uid="{00000000-0005-0000-0000-000013040000}"/>
    <cellStyle name="Date 13" xfId="1023" xr:uid="{00000000-0005-0000-0000-000014040000}"/>
    <cellStyle name="Date 13 2" xfId="1024" xr:uid="{00000000-0005-0000-0000-000015040000}"/>
    <cellStyle name="Date 14" xfId="1025" xr:uid="{00000000-0005-0000-0000-000016040000}"/>
    <cellStyle name="Date 14 2" xfId="1026" xr:uid="{00000000-0005-0000-0000-000017040000}"/>
    <cellStyle name="Date 15" xfId="1027" xr:uid="{00000000-0005-0000-0000-000018040000}"/>
    <cellStyle name="Date 2" xfId="1028" xr:uid="{00000000-0005-0000-0000-000019040000}"/>
    <cellStyle name="Date 2 2" xfId="1029" xr:uid="{00000000-0005-0000-0000-00001A040000}"/>
    <cellStyle name="Date 3" xfId="1030" xr:uid="{00000000-0005-0000-0000-00001B040000}"/>
    <cellStyle name="Date 3 2" xfId="1031" xr:uid="{00000000-0005-0000-0000-00001C040000}"/>
    <cellStyle name="Date 4" xfId="1032" xr:uid="{00000000-0005-0000-0000-00001D040000}"/>
    <cellStyle name="Date 4 2" xfId="1033" xr:uid="{00000000-0005-0000-0000-00001E040000}"/>
    <cellStyle name="Date 5" xfId="1034" xr:uid="{00000000-0005-0000-0000-00001F040000}"/>
    <cellStyle name="Date 5 2" xfId="1035" xr:uid="{00000000-0005-0000-0000-000020040000}"/>
    <cellStyle name="Date 6" xfId="1036" xr:uid="{00000000-0005-0000-0000-000021040000}"/>
    <cellStyle name="Date 6 2" xfId="1037" xr:uid="{00000000-0005-0000-0000-000022040000}"/>
    <cellStyle name="Date 7" xfId="1038" xr:uid="{00000000-0005-0000-0000-000023040000}"/>
    <cellStyle name="Date 7 2" xfId="1039" xr:uid="{00000000-0005-0000-0000-000024040000}"/>
    <cellStyle name="Date 8" xfId="1040" xr:uid="{00000000-0005-0000-0000-000025040000}"/>
    <cellStyle name="Date 8 2" xfId="1041" xr:uid="{00000000-0005-0000-0000-000026040000}"/>
    <cellStyle name="Date 9" xfId="1042" xr:uid="{00000000-0005-0000-0000-000027040000}"/>
    <cellStyle name="Date 9 2" xfId="1043" xr:uid="{00000000-0005-0000-0000-000028040000}"/>
    <cellStyle name="Date Aligned" xfId="1044" xr:uid="{00000000-0005-0000-0000-000029040000}"/>
    <cellStyle name="Date Aligned 2" xfId="1045" xr:uid="{00000000-0005-0000-0000-00002A040000}"/>
    <cellStyle name="Date, Long" xfId="1046" xr:uid="{00000000-0005-0000-0000-00002B040000}"/>
    <cellStyle name="Date, Short" xfId="1047" xr:uid="{00000000-0005-0000-0000-00002C040000}"/>
    <cellStyle name="Date_207151TO" xfId="1048" xr:uid="{00000000-0005-0000-0000-00002D040000}"/>
    <cellStyle name="Dato" xfId="1049" xr:uid="{00000000-0005-0000-0000-00002E040000}"/>
    <cellStyle name="DblLineDollarAcct" xfId="1050" xr:uid="{00000000-0005-0000-0000-00002F040000}"/>
    <cellStyle name="DblLinePercent" xfId="1051" xr:uid="{00000000-0005-0000-0000-000030040000}"/>
    <cellStyle name="default" xfId="1052" xr:uid="{00000000-0005-0000-0000-000031040000}"/>
    <cellStyle name="Delta" xfId="1053" xr:uid="{00000000-0005-0000-0000-000032040000}"/>
    <cellStyle name="Dezimal (0.0)" xfId="1054" xr:uid="{00000000-0005-0000-0000-000033040000}"/>
    <cellStyle name="Dezimal [0]_Festlegung der Eigentümer" xfId="1055" xr:uid="{00000000-0005-0000-0000-000034040000}"/>
    <cellStyle name="Dezimal_!!!GO" xfId="1056" xr:uid="{00000000-0005-0000-0000-000035040000}"/>
    <cellStyle name="Diseño" xfId="1057" xr:uid="{00000000-0005-0000-0000-000036040000}"/>
    <cellStyle name="Dollar" xfId="1058" xr:uid="{00000000-0005-0000-0000-000037040000}"/>
    <cellStyle name="dollar [0]" xfId="1059" xr:uid="{00000000-0005-0000-0000-000038040000}"/>
    <cellStyle name="dollar [1]" xfId="1060" xr:uid="{00000000-0005-0000-0000-000039040000}"/>
    <cellStyle name="DollarAccounting" xfId="1061" xr:uid="{00000000-0005-0000-0000-00003A040000}"/>
    <cellStyle name="Dotted Line" xfId="1062" xr:uid="{00000000-0005-0000-0000-00003B040000}"/>
    <cellStyle name="Dotted Line 2" xfId="1063" xr:uid="{00000000-0005-0000-0000-00003C040000}"/>
    <cellStyle name="Double Accounting" xfId="1064" xr:uid="{00000000-0005-0000-0000-00003D040000}"/>
    <cellStyle name="doublespace" xfId="1065" xr:uid="{00000000-0005-0000-0000-00003E040000}"/>
    <cellStyle name="Ênfase1" xfId="1066" xr:uid="{00000000-0005-0000-0000-00003F040000}"/>
    <cellStyle name="Ênfase2" xfId="1067" xr:uid="{00000000-0005-0000-0000-000040040000}"/>
    <cellStyle name="Ênfase3" xfId="1068" xr:uid="{00000000-0005-0000-0000-000041040000}"/>
    <cellStyle name="Ênfase4" xfId="1069" xr:uid="{00000000-0005-0000-0000-000042040000}"/>
    <cellStyle name="Ênfase5" xfId="1070" xr:uid="{00000000-0005-0000-0000-000043040000}"/>
    <cellStyle name="Ênfase6" xfId="1071" xr:uid="{00000000-0005-0000-0000-000044040000}"/>
    <cellStyle name="Entrada 2" xfId="1072" xr:uid="{00000000-0005-0000-0000-000045040000}"/>
    <cellStyle name="Entries" xfId="1073" xr:uid="{00000000-0005-0000-0000-000046040000}"/>
    <cellStyle name="Estilo 1" xfId="1074" xr:uid="{00000000-0005-0000-0000-000047040000}"/>
    <cellStyle name="Euro" xfId="1075" xr:uid="{00000000-0005-0000-0000-000048040000}"/>
    <cellStyle name="Euro 2" xfId="1076" xr:uid="{00000000-0005-0000-0000-000049040000}"/>
    <cellStyle name="Euro 3" xfId="1077" xr:uid="{00000000-0005-0000-0000-00004A040000}"/>
    <cellStyle name="Euro 4" xfId="1078" xr:uid="{00000000-0005-0000-0000-00004B040000}"/>
    <cellStyle name="Euro 5" xfId="1079" xr:uid="{00000000-0005-0000-0000-00004C040000}"/>
    <cellStyle name="Euro_EN" xfId="1080" xr:uid="{00000000-0005-0000-0000-00004D040000}"/>
    <cellStyle name="Ex_MISTO" xfId="1081" xr:uid="{00000000-0005-0000-0000-00004E040000}"/>
    <cellStyle name="Explanatory Text" xfId="2418" xr:uid="{00000000-0005-0000-0000-00004F040000}"/>
    <cellStyle name="Explanatory Text 2" xfId="1083" xr:uid="{00000000-0005-0000-0000-000050040000}"/>
    <cellStyle name="Explanatory Text 3" xfId="1082" xr:uid="{00000000-0005-0000-0000-000051040000}"/>
    <cellStyle name="EY%colcalc" xfId="1084" xr:uid="{00000000-0005-0000-0000-000052040000}"/>
    <cellStyle name="EY%input" xfId="1085" xr:uid="{00000000-0005-0000-0000-000053040000}"/>
    <cellStyle name="EY%rowcalc" xfId="1086" xr:uid="{00000000-0005-0000-0000-000054040000}"/>
    <cellStyle name="EY0dp" xfId="1087" xr:uid="{00000000-0005-0000-0000-000055040000}"/>
    <cellStyle name="EY1dp" xfId="1088" xr:uid="{00000000-0005-0000-0000-000056040000}"/>
    <cellStyle name="EY2dp" xfId="1089" xr:uid="{00000000-0005-0000-0000-000057040000}"/>
    <cellStyle name="EY3dp" xfId="1090" xr:uid="{00000000-0005-0000-0000-000058040000}"/>
    <cellStyle name="EYColumnHeading" xfId="1091" xr:uid="{00000000-0005-0000-0000-000059040000}"/>
    <cellStyle name="EYHeading1" xfId="1092" xr:uid="{00000000-0005-0000-0000-00005A040000}"/>
    <cellStyle name="EYheading2" xfId="1093" xr:uid="{00000000-0005-0000-0000-00005B040000}"/>
    <cellStyle name="EYheading3" xfId="1094" xr:uid="{00000000-0005-0000-0000-00005C040000}"/>
    <cellStyle name="EYnumber" xfId="1095" xr:uid="{00000000-0005-0000-0000-00005D040000}"/>
    <cellStyle name="EYSheetHeader1" xfId="1096" xr:uid="{00000000-0005-0000-0000-00005E040000}"/>
    <cellStyle name="EYtext" xfId="1097" xr:uid="{00000000-0005-0000-0000-00005F040000}"/>
    <cellStyle name="FIELD" xfId="1098" xr:uid="{00000000-0005-0000-0000-000060040000}"/>
    <cellStyle name="five" xfId="1099" xr:uid="{00000000-0005-0000-0000-000061040000}"/>
    <cellStyle name="Fixed" xfId="1100" xr:uid="{00000000-0005-0000-0000-000062040000}"/>
    <cellStyle name="Fixo" xfId="1101" xr:uid="{00000000-0005-0000-0000-000063040000}"/>
    <cellStyle name="Followed Hyperlink" xfId="1102" xr:uid="{00000000-0005-0000-0000-000064040000}"/>
    <cellStyle name="Followed Hyperlink 2" xfId="1103" xr:uid="{00000000-0005-0000-0000-000065040000}"/>
    <cellStyle name="Followed Hyperlink 2 2" xfId="1104" xr:uid="{00000000-0005-0000-0000-000066040000}"/>
    <cellStyle name="Followed Hyperlink 3" xfId="1105" xr:uid="{00000000-0005-0000-0000-000067040000}"/>
    <cellStyle name="Followed Hyperlink 3 2" xfId="1106" xr:uid="{00000000-0005-0000-0000-000068040000}"/>
    <cellStyle name="Followed Hyperlink 4" xfId="1107" xr:uid="{00000000-0005-0000-0000-000069040000}"/>
    <cellStyle name="Followed Hyperlink 4 2" xfId="1108" xr:uid="{00000000-0005-0000-0000-00006A040000}"/>
    <cellStyle name="Followed Hyperlink 5" xfId="1109" xr:uid="{00000000-0005-0000-0000-00006B040000}"/>
    <cellStyle name="Followed Hyperlink 5 2" xfId="1110" xr:uid="{00000000-0005-0000-0000-00006C040000}"/>
    <cellStyle name="Followed Hyperlink 6" xfId="1111" xr:uid="{00000000-0005-0000-0000-00006D040000}"/>
    <cellStyle name="Followed Hyperlink_piano" xfId="1112" xr:uid="{00000000-0005-0000-0000-00006E040000}"/>
    <cellStyle name="Footnote" xfId="1113" xr:uid="{00000000-0005-0000-0000-00006F040000}"/>
    <cellStyle name="Footnote 2" xfId="1114" xr:uid="{00000000-0005-0000-0000-000070040000}"/>
    <cellStyle name="four" xfId="1115" xr:uid="{00000000-0005-0000-0000-000071040000}"/>
    <cellStyle name="frazione" xfId="1116" xr:uid="{00000000-0005-0000-0000-000072040000}"/>
    <cellStyle name="frazione 2" xfId="1117" xr:uid="{00000000-0005-0000-0000-000073040000}"/>
    <cellStyle name="frazione 3" xfId="1118" xr:uid="{00000000-0005-0000-0000-000074040000}"/>
    <cellStyle name="frazione 4" xfId="1119" xr:uid="{00000000-0005-0000-0000-000075040000}"/>
    <cellStyle name="frazione 5" xfId="1120" xr:uid="{00000000-0005-0000-0000-000076040000}"/>
    <cellStyle name="Good" xfId="2419" xr:uid="{00000000-0005-0000-0000-000077040000}"/>
    <cellStyle name="Good 2" xfId="1122" xr:uid="{00000000-0005-0000-0000-000078040000}"/>
    <cellStyle name="Good 3" xfId="1121" xr:uid="{00000000-0005-0000-0000-000079040000}"/>
    <cellStyle name="Grey" xfId="1123" xr:uid="{00000000-0005-0000-0000-00007A040000}"/>
    <cellStyle name="GS Blue" xfId="1124" xr:uid="{00000000-0005-0000-0000-00007B040000}"/>
    <cellStyle name="H_1998_col_head" xfId="1125" xr:uid="{00000000-0005-0000-0000-00007C040000}"/>
    <cellStyle name="H_1998_col_head_New_Markets_BUConsolidator_v1_06" xfId="1126" xr:uid="{00000000-0005-0000-0000-00007D040000}"/>
    <cellStyle name="Hard input" xfId="1127" xr:uid="{00000000-0005-0000-0000-00007E040000}"/>
    <cellStyle name="hard no" xfId="1128" xr:uid="{00000000-0005-0000-0000-00007F040000}"/>
    <cellStyle name="Hard number" xfId="1129" xr:uid="{00000000-0005-0000-0000-000080040000}"/>
    <cellStyle name="Hard number 10" xfId="1130" xr:uid="{00000000-0005-0000-0000-000081040000}"/>
    <cellStyle name="Hard number 2" xfId="1131" xr:uid="{00000000-0005-0000-0000-000082040000}"/>
    <cellStyle name="Hard number 2 2" xfId="1132" xr:uid="{00000000-0005-0000-0000-000083040000}"/>
    <cellStyle name="Hard number 2 2 2" xfId="1133" xr:uid="{00000000-0005-0000-0000-000084040000}"/>
    <cellStyle name="Hard number 2 3" xfId="1134" xr:uid="{00000000-0005-0000-0000-000085040000}"/>
    <cellStyle name="Hard number 2 3 2" xfId="1135" xr:uid="{00000000-0005-0000-0000-000086040000}"/>
    <cellStyle name="Hard number 2 4" xfId="1136" xr:uid="{00000000-0005-0000-0000-000087040000}"/>
    <cellStyle name="Hard number 2 4 2" xfId="1137" xr:uid="{00000000-0005-0000-0000-000088040000}"/>
    <cellStyle name="Hard number 2 5" xfId="1138" xr:uid="{00000000-0005-0000-0000-000089040000}"/>
    <cellStyle name="Hard number 2 6" xfId="1139" xr:uid="{00000000-0005-0000-0000-00008A040000}"/>
    <cellStyle name="Hard number 3" xfId="1140" xr:uid="{00000000-0005-0000-0000-00008B040000}"/>
    <cellStyle name="Hard number 3 2" xfId="1141" xr:uid="{00000000-0005-0000-0000-00008C040000}"/>
    <cellStyle name="Hard number 3 2 2" xfId="1142" xr:uid="{00000000-0005-0000-0000-00008D040000}"/>
    <cellStyle name="Hard number 3 3" xfId="1143" xr:uid="{00000000-0005-0000-0000-00008E040000}"/>
    <cellStyle name="Hard number 3 3 2" xfId="1144" xr:uid="{00000000-0005-0000-0000-00008F040000}"/>
    <cellStyle name="Hard number 3 4" xfId="1145" xr:uid="{00000000-0005-0000-0000-000090040000}"/>
    <cellStyle name="Hard number 3 4 2" xfId="1146" xr:uid="{00000000-0005-0000-0000-000091040000}"/>
    <cellStyle name="Hard number 3 5" xfId="1147" xr:uid="{00000000-0005-0000-0000-000092040000}"/>
    <cellStyle name="Hard number 3 6" xfId="1148" xr:uid="{00000000-0005-0000-0000-000093040000}"/>
    <cellStyle name="Hard number 4" xfId="1149" xr:uid="{00000000-0005-0000-0000-000094040000}"/>
    <cellStyle name="Hard number 4 2" xfId="1150" xr:uid="{00000000-0005-0000-0000-000095040000}"/>
    <cellStyle name="Hard number 4 2 2" xfId="1151" xr:uid="{00000000-0005-0000-0000-000096040000}"/>
    <cellStyle name="Hard number 4 3" xfId="1152" xr:uid="{00000000-0005-0000-0000-000097040000}"/>
    <cellStyle name="Hard number 4 3 2" xfId="1153" xr:uid="{00000000-0005-0000-0000-000098040000}"/>
    <cellStyle name="Hard number 4 4" xfId="1154" xr:uid="{00000000-0005-0000-0000-000099040000}"/>
    <cellStyle name="Hard number 4 4 2" xfId="1155" xr:uid="{00000000-0005-0000-0000-00009A040000}"/>
    <cellStyle name="Hard number 4 5" xfId="1156" xr:uid="{00000000-0005-0000-0000-00009B040000}"/>
    <cellStyle name="Hard number 4 6" xfId="1157" xr:uid="{00000000-0005-0000-0000-00009C040000}"/>
    <cellStyle name="Hard number 5" xfId="1158" xr:uid="{00000000-0005-0000-0000-00009D040000}"/>
    <cellStyle name="Hard number 5 2" xfId="1159" xr:uid="{00000000-0005-0000-0000-00009E040000}"/>
    <cellStyle name="Hard number 5 2 2" xfId="1160" xr:uid="{00000000-0005-0000-0000-00009F040000}"/>
    <cellStyle name="Hard number 5 3" xfId="1161" xr:uid="{00000000-0005-0000-0000-0000A0040000}"/>
    <cellStyle name="Hard number 5 3 2" xfId="1162" xr:uid="{00000000-0005-0000-0000-0000A1040000}"/>
    <cellStyle name="Hard number 5 4" xfId="1163" xr:uid="{00000000-0005-0000-0000-0000A2040000}"/>
    <cellStyle name="Hard number 5 4 2" xfId="1164" xr:uid="{00000000-0005-0000-0000-0000A3040000}"/>
    <cellStyle name="Hard number 5 5" xfId="1165" xr:uid="{00000000-0005-0000-0000-0000A4040000}"/>
    <cellStyle name="Hard number 5 6" xfId="1166" xr:uid="{00000000-0005-0000-0000-0000A5040000}"/>
    <cellStyle name="Hard number 6" xfId="1167" xr:uid="{00000000-0005-0000-0000-0000A6040000}"/>
    <cellStyle name="Hard number 6 2" xfId="1168" xr:uid="{00000000-0005-0000-0000-0000A7040000}"/>
    <cellStyle name="Hard number 7" xfId="1169" xr:uid="{00000000-0005-0000-0000-0000A8040000}"/>
    <cellStyle name="Hard number 7 2" xfId="1170" xr:uid="{00000000-0005-0000-0000-0000A9040000}"/>
    <cellStyle name="Hard number 8" xfId="1171" xr:uid="{00000000-0005-0000-0000-0000AA040000}"/>
    <cellStyle name="Hard number 8 2" xfId="1172" xr:uid="{00000000-0005-0000-0000-0000AB040000}"/>
    <cellStyle name="Hard number 9" xfId="1173" xr:uid="{00000000-0005-0000-0000-0000AC040000}"/>
    <cellStyle name="Hard Percent" xfId="1174" xr:uid="{00000000-0005-0000-0000-0000AD040000}"/>
    <cellStyle name="Hard Percent 2" xfId="1175" xr:uid="{00000000-0005-0000-0000-0000AE040000}"/>
    <cellStyle name="hardno" xfId="1176" xr:uid="{00000000-0005-0000-0000-0000AF040000}"/>
    <cellStyle name="Header" xfId="1177" xr:uid="{00000000-0005-0000-0000-0000B0040000}"/>
    <cellStyle name="Header 2" xfId="1178" xr:uid="{00000000-0005-0000-0000-0000B1040000}"/>
    <cellStyle name="Header1" xfId="1179" xr:uid="{00000000-0005-0000-0000-0000B2040000}"/>
    <cellStyle name="Header1 2" xfId="1180" xr:uid="{00000000-0005-0000-0000-0000B3040000}"/>
    <cellStyle name="Header1 2 10" xfId="1181" xr:uid="{00000000-0005-0000-0000-0000B4040000}"/>
    <cellStyle name="Header1 2 10 2" xfId="1182" xr:uid="{00000000-0005-0000-0000-0000B5040000}"/>
    <cellStyle name="Header1 2 11" xfId="1183" xr:uid="{00000000-0005-0000-0000-0000B6040000}"/>
    <cellStyle name="Header1 2 11 2" xfId="1184" xr:uid="{00000000-0005-0000-0000-0000B7040000}"/>
    <cellStyle name="Header1 2 12" xfId="1185" xr:uid="{00000000-0005-0000-0000-0000B8040000}"/>
    <cellStyle name="Header1 2 12 2" xfId="1186" xr:uid="{00000000-0005-0000-0000-0000B9040000}"/>
    <cellStyle name="Header1 2 13" xfId="1187" xr:uid="{00000000-0005-0000-0000-0000BA040000}"/>
    <cellStyle name="Header1 2 13 2" xfId="1188" xr:uid="{00000000-0005-0000-0000-0000BB040000}"/>
    <cellStyle name="Header1 2 14" xfId="1189" xr:uid="{00000000-0005-0000-0000-0000BC040000}"/>
    <cellStyle name="Header1 2 14 2" xfId="1190" xr:uid="{00000000-0005-0000-0000-0000BD040000}"/>
    <cellStyle name="Header1 2 15" xfId="1191" xr:uid="{00000000-0005-0000-0000-0000BE040000}"/>
    <cellStyle name="Header1 2 15 2" xfId="1192" xr:uid="{00000000-0005-0000-0000-0000BF040000}"/>
    <cellStyle name="Header1 2 16" xfId="1193" xr:uid="{00000000-0005-0000-0000-0000C0040000}"/>
    <cellStyle name="Header1 2 17" xfId="1194" xr:uid="{00000000-0005-0000-0000-0000C1040000}"/>
    <cellStyle name="Header1 2 2" xfId="1195" xr:uid="{00000000-0005-0000-0000-0000C2040000}"/>
    <cellStyle name="Header1 2 2 2" xfId="1196" xr:uid="{00000000-0005-0000-0000-0000C3040000}"/>
    <cellStyle name="Header1 2 3" xfId="1197" xr:uid="{00000000-0005-0000-0000-0000C4040000}"/>
    <cellStyle name="Header1 2 3 2" xfId="1198" xr:uid="{00000000-0005-0000-0000-0000C5040000}"/>
    <cellStyle name="Header1 2 4" xfId="1199" xr:uid="{00000000-0005-0000-0000-0000C6040000}"/>
    <cellStyle name="Header1 2 4 2" xfId="1200" xr:uid="{00000000-0005-0000-0000-0000C7040000}"/>
    <cellStyle name="Header1 2 5" xfId="1201" xr:uid="{00000000-0005-0000-0000-0000C8040000}"/>
    <cellStyle name="Header1 2 5 2" xfId="1202" xr:uid="{00000000-0005-0000-0000-0000C9040000}"/>
    <cellStyle name="Header1 2 6" xfId="1203" xr:uid="{00000000-0005-0000-0000-0000CA040000}"/>
    <cellStyle name="Header1 2 6 2" xfId="1204" xr:uid="{00000000-0005-0000-0000-0000CB040000}"/>
    <cellStyle name="Header1 2 7" xfId="1205" xr:uid="{00000000-0005-0000-0000-0000CC040000}"/>
    <cellStyle name="Header1 2 7 2" xfId="1206" xr:uid="{00000000-0005-0000-0000-0000CD040000}"/>
    <cellStyle name="Header1 2 8" xfId="1207" xr:uid="{00000000-0005-0000-0000-0000CE040000}"/>
    <cellStyle name="Header1 2 8 2" xfId="1208" xr:uid="{00000000-0005-0000-0000-0000CF040000}"/>
    <cellStyle name="Header1 2 9" xfId="1209" xr:uid="{00000000-0005-0000-0000-0000D0040000}"/>
    <cellStyle name="Header1 2 9 2" xfId="1210" xr:uid="{00000000-0005-0000-0000-0000D1040000}"/>
    <cellStyle name="Header1 3" xfId="1211" xr:uid="{00000000-0005-0000-0000-0000D2040000}"/>
    <cellStyle name="Header2" xfId="1212" xr:uid="{00000000-0005-0000-0000-0000D3040000}"/>
    <cellStyle name="Header2 2" xfId="1213" xr:uid="{00000000-0005-0000-0000-0000D4040000}"/>
    <cellStyle name="Heading" xfId="1214" xr:uid="{00000000-0005-0000-0000-0000D5040000}"/>
    <cellStyle name="Heading 1" xfId="2420" xr:uid="{00000000-0005-0000-0000-0000D6040000}"/>
    <cellStyle name="Heading 1 2" xfId="1216" xr:uid="{00000000-0005-0000-0000-0000D7040000}"/>
    <cellStyle name="Heading 1 3" xfId="1215" xr:uid="{00000000-0005-0000-0000-0000D8040000}"/>
    <cellStyle name="Heading 2" xfId="2421" xr:uid="{00000000-0005-0000-0000-0000D9040000}"/>
    <cellStyle name="Heading 2 2" xfId="1218" xr:uid="{00000000-0005-0000-0000-0000DA040000}"/>
    <cellStyle name="Heading 2 3" xfId="1219" xr:uid="{00000000-0005-0000-0000-0000DB040000}"/>
    <cellStyle name="Heading 2 4" xfId="1217" xr:uid="{00000000-0005-0000-0000-0000DC040000}"/>
    <cellStyle name="Heading 3" xfId="2422" xr:uid="{00000000-0005-0000-0000-0000DD040000}"/>
    <cellStyle name="Heading 3 2" xfId="1221" xr:uid="{00000000-0005-0000-0000-0000DE040000}"/>
    <cellStyle name="Heading 3 3" xfId="1222" xr:uid="{00000000-0005-0000-0000-0000DF040000}"/>
    <cellStyle name="Heading 3 4" xfId="1220" xr:uid="{00000000-0005-0000-0000-0000E0040000}"/>
    <cellStyle name="Heading 4" xfId="2423" xr:uid="{00000000-0005-0000-0000-0000E1040000}"/>
    <cellStyle name="Heading 4 2" xfId="1224" xr:uid="{00000000-0005-0000-0000-0000E2040000}"/>
    <cellStyle name="Heading 4 3" xfId="1223" xr:uid="{00000000-0005-0000-0000-0000E3040000}"/>
    <cellStyle name="Heading1" xfId="1225" xr:uid="{00000000-0005-0000-0000-0000E4040000}"/>
    <cellStyle name="Heading2" xfId="1226" xr:uid="{00000000-0005-0000-0000-0000E5040000}"/>
    <cellStyle name="HeadingS" xfId="1227" xr:uid="{00000000-0005-0000-0000-0000E6040000}"/>
    <cellStyle name="HIGHLIGHT" xfId="1228" xr:uid="{00000000-0005-0000-0000-0000E7040000}"/>
    <cellStyle name="Historical" xfId="1229" xr:uid="{00000000-0005-0000-0000-0000E8040000}"/>
    <cellStyle name="HSBC_Workings_Number" xfId="1230" xr:uid="{00000000-0005-0000-0000-0000E9040000}"/>
    <cellStyle name="Hyperlink 10" xfId="1232" xr:uid="{00000000-0005-0000-0000-0000EB040000}"/>
    <cellStyle name="Hyperlink 11" xfId="1233" xr:uid="{00000000-0005-0000-0000-0000EC040000}"/>
    <cellStyle name="Hyperlink 2" xfId="1234" xr:uid="{00000000-0005-0000-0000-0000ED040000}"/>
    <cellStyle name="Hyperlink 2 2" xfId="1235" xr:uid="{00000000-0005-0000-0000-0000EE040000}"/>
    <cellStyle name="Hyperlink 3" xfId="1236" xr:uid="{00000000-0005-0000-0000-0000EF040000}"/>
    <cellStyle name="Hyperlink 3 2" xfId="1237" xr:uid="{00000000-0005-0000-0000-0000F0040000}"/>
    <cellStyle name="Hyperlink 4" xfId="1238" xr:uid="{00000000-0005-0000-0000-0000F1040000}"/>
    <cellStyle name="Hyperlink 4 2" xfId="1239" xr:uid="{00000000-0005-0000-0000-0000F2040000}"/>
    <cellStyle name="Hyperlink 5" xfId="1240" xr:uid="{00000000-0005-0000-0000-0000F3040000}"/>
    <cellStyle name="Hyperlink 5 2" xfId="1241" xr:uid="{00000000-0005-0000-0000-0000F4040000}"/>
    <cellStyle name="Hyperlink 6" xfId="1242" xr:uid="{00000000-0005-0000-0000-0000F5040000}"/>
    <cellStyle name="Hyperlink 7" xfId="1243" xr:uid="{00000000-0005-0000-0000-0000F6040000}"/>
    <cellStyle name="Hyperlink 8" xfId="1244" xr:uid="{00000000-0005-0000-0000-0000F7040000}"/>
    <cellStyle name="Hyperlink 9" xfId="1245" xr:uid="{00000000-0005-0000-0000-0000F8040000}"/>
    <cellStyle name="Incorreto" xfId="1246" xr:uid="{00000000-0005-0000-0000-0000FA040000}"/>
    <cellStyle name="InLink" xfId="1247" xr:uid="{00000000-0005-0000-0000-0000FB040000}"/>
    <cellStyle name="Input (0dp#)" xfId="1248" xr:uid="{00000000-0005-0000-0000-0000FC040000}"/>
    <cellStyle name="Input (0dp%)" xfId="1249" xr:uid="{00000000-0005-0000-0000-0000FD040000}"/>
    <cellStyle name="Input (1dp#)" xfId="1250" xr:uid="{00000000-0005-0000-0000-0000FE040000}"/>
    <cellStyle name="Input (1dp%)" xfId="1251" xr:uid="{00000000-0005-0000-0000-0000FF040000}"/>
    <cellStyle name="Input (1dpx)" xfId="1252" xr:uid="{00000000-0005-0000-0000-000000050000}"/>
    <cellStyle name="Input (2dp#)" xfId="1253" xr:uid="{00000000-0005-0000-0000-000001050000}"/>
    <cellStyle name="Input (2dp%)" xfId="1254" xr:uid="{00000000-0005-0000-0000-000002050000}"/>
    <cellStyle name="Input [yellow]" xfId="1255" xr:uid="{00000000-0005-0000-0000-000003050000}"/>
    <cellStyle name="Input 10" xfId="1256" xr:uid="{00000000-0005-0000-0000-000004050000}"/>
    <cellStyle name="Input 10 2" xfId="1257" xr:uid="{00000000-0005-0000-0000-000005050000}"/>
    <cellStyle name="Input 11" xfId="1258" xr:uid="{00000000-0005-0000-0000-000006050000}"/>
    <cellStyle name="Input 11 2" xfId="1259" xr:uid="{00000000-0005-0000-0000-000007050000}"/>
    <cellStyle name="Input 2" xfId="1260" xr:uid="{00000000-0005-0000-0000-000008050000}"/>
    <cellStyle name="Input 2 2" xfId="1261" xr:uid="{00000000-0005-0000-0000-000009050000}"/>
    <cellStyle name="Input 3" xfId="1262" xr:uid="{00000000-0005-0000-0000-00000A050000}"/>
    <cellStyle name="Input 3 2" xfId="1263" xr:uid="{00000000-0005-0000-0000-00000B050000}"/>
    <cellStyle name="Input 4" xfId="1264" xr:uid="{00000000-0005-0000-0000-00000C050000}"/>
    <cellStyle name="Input 4 2" xfId="1265" xr:uid="{00000000-0005-0000-0000-00000D050000}"/>
    <cellStyle name="Input 5" xfId="1266" xr:uid="{00000000-0005-0000-0000-00000E050000}"/>
    <cellStyle name="Input 5 2" xfId="1267" xr:uid="{00000000-0005-0000-0000-00000F050000}"/>
    <cellStyle name="Input 6" xfId="1268" xr:uid="{00000000-0005-0000-0000-000010050000}"/>
    <cellStyle name="Input 6 2" xfId="1269" xr:uid="{00000000-0005-0000-0000-000011050000}"/>
    <cellStyle name="Input 7" xfId="1270" xr:uid="{00000000-0005-0000-0000-000012050000}"/>
    <cellStyle name="Input 7 2" xfId="1271" xr:uid="{00000000-0005-0000-0000-000013050000}"/>
    <cellStyle name="Input 8" xfId="1272" xr:uid="{00000000-0005-0000-0000-000014050000}"/>
    <cellStyle name="Input 8 2" xfId="1273" xr:uid="{00000000-0005-0000-0000-000015050000}"/>
    <cellStyle name="Input 9" xfId="1274" xr:uid="{00000000-0005-0000-0000-000016050000}"/>
    <cellStyle name="Input 9 2" xfId="1275" xr:uid="{00000000-0005-0000-0000-000017050000}"/>
    <cellStyle name="Input, 0 dec" xfId="1276" xr:uid="{00000000-0005-0000-0000-000018050000}"/>
    <cellStyle name="Input, 1 dec" xfId="1277" xr:uid="{00000000-0005-0000-0000-000019050000}"/>
    <cellStyle name="Input, 2 dec" xfId="1278" xr:uid="{00000000-0005-0000-0000-00001A050000}"/>
    <cellStyle name="InputBlueFont" xfId="1279" xr:uid="{00000000-0005-0000-0000-00001B050000}"/>
    <cellStyle name="Integer" xfId="1280" xr:uid="{00000000-0005-0000-0000-00001C050000}"/>
    <cellStyle name="Item" xfId="1281" xr:uid="{00000000-0005-0000-0000-00001D050000}"/>
    <cellStyle name="Items_Optional" xfId="1282" xr:uid="{00000000-0005-0000-0000-00001E050000}"/>
    <cellStyle name="ItemTypeClass" xfId="1283" xr:uid="{00000000-0005-0000-0000-00001F050000}"/>
    <cellStyle name="James" xfId="1284" xr:uid="{00000000-0005-0000-0000-000020050000}"/>
    <cellStyle name="Kontrolní buňka" xfId="1285" xr:uid="{00000000-0005-0000-0000-000021050000}"/>
    <cellStyle name="lead" xfId="1286" xr:uid="{00000000-0005-0000-0000-000022050000}"/>
    <cellStyle name="Lien hypertexte visité_operating 230703" xfId="1287" xr:uid="{00000000-0005-0000-0000-000023050000}"/>
    <cellStyle name="Lien hypertexte_Fees estimates" xfId="1288" xr:uid="{00000000-0005-0000-0000-000024050000}"/>
    <cellStyle name="Linked Cell" xfId="2424" xr:uid="{00000000-0005-0000-0000-000025050000}"/>
    <cellStyle name="Linked Cell 2" xfId="1290" xr:uid="{00000000-0005-0000-0000-000026050000}"/>
    <cellStyle name="Linked Cell 3" xfId="1289" xr:uid="{00000000-0005-0000-0000-000027050000}"/>
    <cellStyle name="LirekWh" xfId="1291" xr:uid="{00000000-0005-0000-0000-000028050000}"/>
    <cellStyle name="LirekWh 2" xfId="1292" xr:uid="{00000000-0005-0000-0000-000029050000}"/>
    <cellStyle name="LirekWh 3" xfId="1293" xr:uid="{00000000-0005-0000-0000-00002A050000}"/>
    <cellStyle name="LirekWh 4" xfId="1294" xr:uid="{00000000-0005-0000-0000-00002B050000}"/>
    <cellStyle name="LirekWh 5" xfId="1295" xr:uid="{00000000-0005-0000-0000-00002C050000}"/>
    <cellStyle name="LirekWh2" xfId="1296" xr:uid="{00000000-0005-0000-0000-00002D050000}"/>
    <cellStyle name="LirekWh2 2" xfId="1297" xr:uid="{00000000-0005-0000-0000-00002E050000}"/>
    <cellStyle name="LirekWh2 2 2" xfId="1298" xr:uid="{00000000-0005-0000-0000-00002F050000}"/>
    <cellStyle name="LirekWh2 3" xfId="1299" xr:uid="{00000000-0005-0000-0000-000030050000}"/>
    <cellStyle name="LirekWh2 3 2" xfId="1300" xr:uid="{00000000-0005-0000-0000-000031050000}"/>
    <cellStyle name="LirekWh2 4" xfId="1301" xr:uid="{00000000-0005-0000-0000-000032050000}"/>
    <cellStyle name="LirekWh2 4 2" xfId="1302" xr:uid="{00000000-0005-0000-0000-000033050000}"/>
    <cellStyle name="LirekWh2 5" xfId="1303" xr:uid="{00000000-0005-0000-0000-000034050000}"/>
    <cellStyle name="LirekWh2 5 2" xfId="1304" xr:uid="{00000000-0005-0000-0000-000035050000}"/>
    <cellStyle name="LirekWh2 6" xfId="1305" xr:uid="{00000000-0005-0000-0000-000036050000}"/>
    <cellStyle name="MainTitle" xfId="1306" xr:uid="{00000000-0005-0000-0000-000037050000}"/>
    <cellStyle name="MainTitle 2" xfId="1307" xr:uid="{00000000-0005-0000-0000-000038050000}"/>
    <cellStyle name="MainTitle 3" xfId="1308" xr:uid="{00000000-0005-0000-0000-000039050000}"/>
    <cellStyle name="MainTitle 4" xfId="1309" xr:uid="{00000000-0005-0000-0000-00003A050000}"/>
    <cellStyle name="MainTitle 5" xfId="1310" xr:uid="{00000000-0005-0000-0000-00003B050000}"/>
    <cellStyle name="Margin" xfId="1311" xr:uid="{00000000-0005-0000-0000-00003C050000}"/>
    <cellStyle name="měny_Bil.príjmov a výdajov" xfId="1312" xr:uid="{00000000-0005-0000-0000-00003D050000}"/>
    <cellStyle name="Migliaia" xfId="1" builtinId="3"/>
    <cellStyle name="Migliaia (0)" xfId="1313" xr:uid="{00000000-0005-0000-0000-00003F050000}"/>
    <cellStyle name="Migliaia (0) 2" xfId="1314" xr:uid="{00000000-0005-0000-0000-000040050000}"/>
    <cellStyle name="Migliaia (0)_ NOMINATIVI Euro" xfId="1315" xr:uid="{00000000-0005-0000-0000-000041050000}"/>
    <cellStyle name="Migliaia [0] 2" xfId="1316" xr:uid="{00000000-0005-0000-0000-000043050000}"/>
    <cellStyle name="Migliaia [0] 2 2" xfId="1317" xr:uid="{00000000-0005-0000-0000-000044050000}"/>
    <cellStyle name="Migliaia [0] 3" xfId="1318" xr:uid="{00000000-0005-0000-0000-000045050000}"/>
    <cellStyle name="Migliaia 10" xfId="1319" xr:uid="{00000000-0005-0000-0000-000046050000}"/>
    <cellStyle name="Migliaia 11" xfId="1320" xr:uid="{00000000-0005-0000-0000-000047050000}"/>
    <cellStyle name="Migliaia 12" xfId="1321" xr:uid="{00000000-0005-0000-0000-000048050000}"/>
    <cellStyle name="Migliaia 13" xfId="1322" xr:uid="{00000000-0005-0000-0000-000049050000}"/>
    <cellStyle name="Migliaia 14" xfId="1323" xr:uid="{00000000-0005-0000-0000-00004A050000}"/>
    <cellStyle name="Migliaia 15" xfId="1324" xr:uid="{00000000-0005-0000-0000-00004B050000}"/>
    <cellStyle name="Migliaia 16" xfId="1325" xr:uid="{00000000-0005-0000-0000-00004C050000}"/>
    <cellStyle name="Migliaia 17" xfId="1326" xr:uid="{00000000-0005-0000-0000-00004D050000}"/>
    <cellStyle name="Migliaia 18" xfId="1327" xr:uid="{00000000-0005-0000-0000-00004E050000}"/>
    <cellStyle name="Migliaia 2" xfId="13" xr:uid="{00000000-0005-0000-0000-00004F050000}"/>
    <cellStyle name="Migliaia 2 2" xfId="1329" xr:uid="{00000000-0005-0000-0000-000050050000}"/>
    <cellStyle name="Migliaia 2 2 2" xfId="1330" xr:uid="{00000000-0005-0000-0000-000051050000}"/>
    <cellStyle name="Migliaia 2 3" xfId="1331" xr:uid="{00000000-0005-0000-0000-000052050000}"/>
    <cellStyle name="Migliaia 2 3 2" xfId="1332" xr:uid="{00000000-0005-0000-0000-000053050000}"/>
    <cellStyle name="Migliaia 2 4" xfId="1333" xr:uid="{00000000-0005-0000-0000-000054050000}"/>
    <cellStyle name="Migliaia 2 5" xfId="1328" xr:uid="{00000000-0005-0000-0000-000055050000}"/>
    <cellStyle name="Migliaia 2 5 2" xfId="2429" xr:uid="{00000000-0005-0000-0000-000056050000}"/>
    <cellStyle name="Migliaia 3" xfId="1334" xr:uid="{00000000-0005-0000-0000-000057050000}"/>
    <cellStyle name="Migliaia 3 2" xfId="1335" xr:uid="{00000000-0005-0000-0000-000058050000}"/>
    <cellStyle name="Migliaia 4" xfId="1336" xr:uid="{00000000-0005-0000-0000-000059050000}"/>
    <cellStyle name="Migliaia 4 2" xfId="1337" xr:uid="{00000000-0005-0000-0000-00005A050000}"/>
    <cellStyle name="Migliaia 4 2 2" xfId="1338" xr:uid="{00000000-0005-0000-0000-00005B050000}"/>
    <cellStyle name="Migliaia 41" xfId="1339" xr:uid="{00000000-0005-0000-0000-00005C050000}"/>
    <cellStyle name="Migliaia 5" xfId="1340" xr:uid="{00000000-0005-0000-0000-00005D050000}"/>
    <cellStyle name="Migliaia 5 2" xfId="1341" xr:uid="{00000000-0005-0000-0000-00005E050000}"/>
    <cellStyle name="Migliaia 5 2 2" xfId="1342" xr:uid="{00000000-0005-0000-0000-00005F050000}"/>
    <cellStyle name="Migliaia 5 3" xfId="1343" xr:uid="{00000000-0005-0000-0000-000060050000}"/>
    <cellStyle name="Migliaia 6" xfId="1344" xr:uid="{00000000-0005-0000-0000-000061050000}"/>
    <cellStyle name="Migliaia 6 2" xfId="1345" xr:uid="{00000000-0005-0000-0000-000062050000}"/>
    <cellStyle name="Migliaia 6 2 2" xfId="1346" xr:uid="{00000000-0005-0000-0000-000063050000}"/>
    <cellStyle name="Migliaia 6 3" xfId="1347" xr:uid="{00000000-0005-0000-0000-000064050000}"/>
    <cellStyle name="Migliaia 7" xfId="1348" xr:uid="{00000000-0005-0000-0000-000065050000}"/>
    <cellStyle name="Migliaia 7 2" xfId="1349" xr:uid="{00000000-0005-0000-0000-000066050000}"/>
    <cellStyle name="Migliaia 8" xfId="1350" xr:uid="{00000000-0005-0000-0000-000067050000}"/>
    <cellStyle name="Migliaia 9" xfId="1351" xr:uid="{00000000-0005-0000-0000-000068050000}"/>
    <cellStyle name="Millares [00]" xfId="1352" xr:uid="{00000000-0005-0000-0000-000069050000}"/>
    <cellStyle name="Millares 14" xfId="1353" xr:uid="{00000000-0005-0000-0000-00006A050000}"/>
    <cellStyle name="Millares 2" xfId="6" xr:uid="{00000000-0005-0000-0000-00006B050000}"/>
    <cellStyle name="Millares 2 2" xfId="1355" xr:uid="{00000000-0005-0000-0000-00006C050000}"/>
    <cellStyle name="Millares 2 3" xfId="1356" xr:uid="{00000000-0005-0000-0000-00006D050000}"/>
    <cellStyle name="Millares 2 4" xfId="1357" xr:uid="{00000000-0005-0000-0000-00006E050000}"/>
    <cellStyle name="Millares 2 5" xfId="1358" xr:uid="{00000000-0005-0000-0000-00006F050000}"/>
    <cellStyle name="Millares 2 6" xfId="1354" xr:uid="{00000000-0005-0000-0000-000070050000}"/>
    <cellStyle name="Millares 2_Xl0000107" xfId="1359" xr:uid="{00000000-0005-0000-0000-000071050000}"/>
    <cellStyle name="Millares 3" xfId="1360" xr:uid="{00000000-0005-0000-0000-000072050000}"/>
    <cellStyle name="Millares 4" xfId="1361" xr:uid="{00000000-0005-0000-0000-000073050000}"/>
    <cellStyle name="Millares 5" xfId="1362" xr:uid="{00000000-0005-0000-0000-000074050000}"/>
    <cellStyle name="Millares 8" xfId="1363" xr:uid="{00000000-0005-0000-0000-000075050000}"/>
    <cellStyle name="Milliers [0]_!!!GO" xfId="1364" xr:uid="{00000000-0005-0000-0000-000076050000}"/>
    <cellStyle name="Milliers_!!!GO" xfId="1365" xr:uid="{00000000-0005-0000-0000-000077050000}"/>
    <cellStyle name="mine" xfId="1366" xr:uid="{00000000-0005-0000-0000-000078050000}"/>
    <cellStyle name="Misto" xfId="1367" xr:uid="{00000000-0005-0000-0000-000079050000}"/>
    <cellStyle name="mkt. cap" xfId="1368" xr:uid="{00000000-0005-0000-0000-00007A050000}"/>
    <cellStyle name="Moeda [0]_anexo_11_CDSA" xfId="1369" xr:uid="{00000000-0005-0000-0000-00007B050000}"/>
    <cellStyle name="Moeda_anexo_11_CDSA" xfId="1370" xr:uid="{00000000-0005-0000-0000-00007C050000}"/>
    <cellStyle name="Moeda0" xfId="1371" xr:uid="{00000000-0005-0000-0000-00007D050000}"/>
    <cellStyle name="Mon?aire [0]_!!!GO" xfId="1372" xr:uid="{00000000-0005-0000-0000-00007E050000}"/>
    <cellStyle name="Mon?aire_!!!GO" xfId="1373" xr:uid="{00000000-0005-0000-0000-00007F050000}"/>
    <cellStyle name="Monétaire [0]_~0044223" xfId="1374" xr:uid="{00000000-0005-0000-0000-000080050000}"/>
    <cellStyle name="Monétaire_~0044223" xfId="1375" xr:uid="{00000000-0005-0000-0000-000081050000}"/>
    <cellStyle name="Multiple" xfId="1376" xr:uid="{00000000-0005-0000-0000-000082050000}"/>
    <cellStyle name="Multiple 2" xfId="1377" xr:uid="{00000000-0005-0000-0000-000083050000}"/>
    <cellStyle name="Multiple, 1 dec" xfId="1378" xr:uid="{00000000-0005-0000-0000-000084050000}"/>
    <cellStyle name="Multiple, 2 dec" xfId="1379" xr:uid="{00000000-0005-0000-0000-000085050000}"/>
    <cellStyle name="Multiple_bristol1607" xfId="1380" xr:uid="{00000000-0005-0000-0000-000086050000}"/>
    <cellStyle name="MultipleSpace" xfId="1381" xr:uid="{00000000-0005-0000-0000-000087050000}"/>
    <cellStyle name="Nadpis 1" xfId="1382" xr:uid="{00000000-0005-0000-0000-000088050000}"/>
    <cellStyle name="Nadpis 2" xfId="1383" xr:uid="{00000000-0005-0000-0000-000089050000}"/>
    <cellStyle name="Nadpis 3" xfId="1384" xr:uid="{00000000-0005-0000-0000-00008A050000}"/>
    <cellStyle name="Nadpis 4" xfId="1385" xr:uid="{00000000-0005-0000-0000-00008B050000}"/>
    <cellStyle name="Název" xfId="1386" xr:uid="{00000000-0005-0000-0000-00008C050000}"/>
    <cellStyle name="neg0.0" xfId="1387" xr:uid="{00000000-0005-0000-0000-00008D050000}"/>
    <cellStyle name="Neutra" xfId="1388" xr:uid="{00000000-0005-0000-0000-00008E050000}"/>
    <cellStyle name="Neutral 2" xfId="1389" xr:uid="{00000000-0005-0000-0000-00008F050000}"/>
    <cellStyle name="Neutrale 10" xfId="1390" xr:uid="{00000000-0005-0000-0000-000090050000}"/>
    <cellStyle name="Neutrale 11" xfId="1391" xr:uid="{00000000-0005-0000-0000-000091050000}"/>
    <cellStyle name="Neutrale 2" xfId="1392" xr:uid="{00000000-0005-0000-0000-000092050000}"/>
    <cellStyle name="Neutrale 3" xfId="1393" xr:uid="{00000000-0005-0000-0000-000093050000}"/>
    <cellStyle name="Neutrale 4" xfId="1394" xr:uid="{00000000-0005-0000-0000-000094050000}"/>
    <cellStyle name="Neutrale 5" xfId="1395" xr:uid="{00000000-0005-0000-0000-000095050000}"/>
    <cellStyle name="Neutrale 6" xfId="1396" xr:uid="{00000000-0005-0000-0000-000096050000}"/>
    <cellStyle name="Neutrale 7" xfId="1397" xr:uid="{00000000-0005-0000-0000-000097050000}"/>
    <cellStyle name="Neutrale 8" xfId="1398" xr:uid="{00000000-0005-0000-0000-000098050000}"/>
    <cellStyle name="Neutrale 9" xfId="1399" xr:uid="{00000000-0005-0000-0000-000099050000}"/>
    <cellStyle name="Neutrální" xfId="1400" xr:uid="{00000000-0005-0000-0000-00009A050000}"/>
    <cellStyle name="new style" xfId="1401" xr:uid="{00000000-0005-0000-0000-00009B050000}"/>
    <cellStyle name="no dec" xfId="1402" xr:uid="{00000000-0005-0000-0000-00009C050000}"/>
    <cellStyle name="No_Ombraverde9" xfId="1403" xr:uid="{00000000-0005-0000-0000-00009D050000}"/>
    <cellStyle name="No-definido" xfId="1404" xr:uid="{00000000-0005-0000-0000-00009E050000}"/>
    <cellStyle name="Non_definito" xfId="1405" xr:uid="{00000000-0005-0000-0000-00009F050000}"/>
    <cellStyle name="nonmultiple" xfId="1406" xr:uid="{00000000-0005-0000-0000-0000A0050000}"/>
    <cellStyle name="nonpercentdum" xfId="1407" xr:uid="{00000000-0005-0000-0000-0000A1050000}"/>
    <cellStyle name="Normal - Style1" xfId="1408" xr:uid="{00000000-0005-0000-0000-0000A2050000}"/>
    <cellStyle name="Normal - Style1 2" xfId="1409" xr:uid="{00000000-0005-0000-0000-0000A3050000}"/>
    <cellStyle name="Normal - Style1 3" xfId="1410" xr:uid="{00000000-0005-0000-0000-0000A4050000}"/>
    <cellStyle name="Normal - Style1 4" xfId="1411" xr:uid="{00000000-0005-0000-0000-0000A5050000}"/>
    <cellStyle name="Normal - Style1 5" xfId="1412" xr:uid="{00000000-0005-0000-0000-0000A6050000}"/>
    <cellStyle name="Normal - Style2" xfId="1413" xr:uid="{00000000-0005-0000-0000-0000A7050000}"/>
    <cellStyle name="Normal - Style2 2" xfId="1414" xr:uid="{00000000-0005-0000-0000-0000A8050000}"/>
    <cellStyle name="Normal - Style3" xfId="1415" xr:uid="{00000000-0005-0000-0000-0000A9050000}"/>
    <cellStyle name="Normal - Style3 2" xfId="1416" xr:uid="{00000000-0005-0000-0000-0000AA050000}"/>
    <cellStyle name="Normal - Style4" xfId="1417" xr:uid="{00000000-0005-0000-0000-0000AB050000}"/>
    <cellStyle name="Normal - Style4 2" xfId="1418" xr:uid="{00000000-0005-0000-0000-0000AC050000}"/>
    <cellStyle name="Normal - Style5" xfId="1419" xr:uid="{00000000-0005-0000-0000-0000AD050000}"/>
    <cellStyle name="Normal - Style5 2" xfId="1420" xr:uid="{00000000-0005-0000-0000-0000AE050000}"/>
    <cellStyle name="Normal - Style6" xfId="1421" xr:uid="{00000000-0005-0000-0000-0000AF050000}"/>
    <cellStyle name="Normal - Style6 2" xfId="1422" xr:uid="{00000000-0005-0000-0000-0000B0050000}"/>
    <cellStyle name="Normal - Style7" xfId="1423" xr:uid="{00000000-0005-0000-0000-0000B1050000}"/>
    <cellStyle name="Normal - Style7 2" xfId="1424" xr:uid="{00000000-0005-0000-0000-0000B2050000}"/>
    <cellStyle name="Normal - Style8" xfId="1425" xr:uid="{00000000-0005-0000-0000-0000B3050000}"/>
    <cellStyle name="Normal - Style8 2" xfId="1426" xr:uid="{00000000-0005-0000-0000-0000B4050000}"/>
    <cellStyle name="Normal 10" xfId="1427" xr:uid="{00000000-0005-0000-0000-0000B5050000}"/>
    <cellStyle name="Normal 10 2" xfId="1428" xr:uid="{00000000-0005-0000-0000-0000B6050000}"/>
    <cellStyle name="Normal 11" xfId="1429" xr:uid="{00000000-0005-0000-0000-0000B7050000}"/>
    <cellStyle name="Normal 12" xfId="1430" xr:uid="{00000000-0005-0000-0000-0000B8050000}"/>
    <cellStyle name="Normal 13" xfId="1431" xr:uid="{00000000-0005-0000-0000-0000B9050000}"/>
    <cellStyle name="Normal 14" xfId="1432" xr:uid="{00000000-0005-0000-0000-0000BA050000}"/>
    <cellStyle name="Normal 15" xfId="1433" xr:uid="{00000000-0005-0000-0000-0000BB050000}"/>
    <cellStyle name="Normal 16" xfId="1434" xr:uid="{00000000-0005-0000-0000-0000BC050000}"/>
    <cellStyle name="Normal 17" xfId="2431" xr:uid="{E1E3F782-45B0-4664-A360-9F883F4527EA}"/>
    <cellStyle name="Normal 2" xfId="7" xr:uid="{00000000-0005-0000-0000-0000BD050000}"/>
    <cellStyle name="Normal 2 2" xfId="1436" xr:uid="{00000000-0005-0000-0000-0000BE050000}"/>
    <cellStyle name="Normal 2 2 2" xfId="1437" xr:uid="{00000000-0005-0000-0000-0000BF050000}"/>
    <cellStyle name="Normal 2 2 2 2" xfId="1438" xr:uid="{00000000-0005-0000-0000-0000C0050000}"/>
    <cellStyle name="Normal 2 2 3" xfId="1439" xr:uid="{00000000-0005-0000-0000-0000C1050000}"/>
    <cellStyle name="Normal 2 3" xfId="1440" xr:uid="{00000000-0005-0000-0000-0000C2050000}"/>
    <cellStyle name="Normal 2 3 2" xfId="1441" xr:uid="{00000000-0005-0000-0000-0000C3050000}"/>
    <cellStyle name="Normal 2 3 3" xfId="1442" xr:uid="{00000000-0005-0000-0000-0000C4050000}"/>
    <cellStyle name="Normal 2 4" xfId="1443" xr:uid="{00000000-0005-0000-0000-0000C5050000}"/>
    <cellStyle name="Normal 2 4 2" xfId="1444" xr:uid="{00000000-0005-0000-0000-0000C6050000}"/>
    <cellStyle name="Normal 2 5" xfId="1445" xr:uid="{00000000-0005-0000-0000-0000C7050000}"/>
    <cellStyle name="Normal 2 6" xfId="1435" xr:uid="{00000000-0005-0000-0000-0000C8050000}"/>
    <cellStyle name="Normal 2_20110402_Internal_Benchmark_KPI_v67_nonlinks_DC" xfId="1446" xr:uid="{00000000-0005-0000-0000-0000C9050000}"/>
    <cellStyle name="Normal 3" xfId="8" xr:uid="{00000000-0005-0000-0000-0000CA050000}"/>
    <cellStyle name="Normal 3 2" xfId="1448" xr:uid="{00000000-0005-0000-0000-0000CB050000}"/>
    <cellStyle name="Normal 3 2 2" xfId="1449" xr:uid="{00000000-0005-0000-0000-0000CC050000}"/>
    <cellStyle name="Normal 3 2 3" xfId="1450" xr:uid="{00000000-0005-0000-0000-0000CD050000}"/>
    <cellStyle name="Normal 3 3" xfId="1451" xr:uid="{00000000-0005-0000-0000-0000CE050000}"/>
    <cellStyle name="Normal 3 4" xfId="1452" xr:uid="{00000000-0005-0000-0000-0000CF050000}"/>
    <cellStyle name="Normal 3 5" xfId="1447" xr:uid="{00000000-0005-0000-0000-0000D0050000}"/>
    <cellStyle name="Normal 3_20110402_Internal_Benchmark_KPI_v67_nonlinks_DC" xfId="1453" xr:uid="{00000000-0005-0000-0000-0000D1050000}"/>
    <cellStyle name="Normal 34" xfId="1454" xr:uid="{00000000-0005-0000-0000-0000D2050000}"/>
    <cellStyle name="Normal 34 2" xfId="1455" xr:uid="{00000000-0005-0000-0000-0000D3050000}"/>
    <cellStyle name="Normal 36" xfId="1456" xr:uid="{00000000-0005-0000-0000-0000D4050000}"/>
    <cellStyle name="Normal 36 2" xfId="1457" xr:uid="{00000000-0005-0000-0000-0000D5050000}"/>
    <cellStyle name="Normal 4" xfId="4" xr:uid="{00000000-0005-0000-0000-0000D6050000}"/>
    <cellStyle name="Normal 4 2" xfId="1459" xr:uid="{00000000-0005-0000-0000-0000D7050000}"/>
    <cellStyle name="Normal 4 2 2" xfId="1460" xr:uid="{00000000-0005-0000-0000-0000D8050000}"/>
    <cellStyle name="Normal 4 2 2 2" xfId="1461" xr:uid="{00000000-0005-0000-0000-0000D9050000}"/>
    <cellStyle name="Normal 4 2 3" xfId="1462" xr:uid="{00000000-0005-0000-0000-0000DA050000}"/>
    <cellStyle name="Normal 4 3" xfId="1463" xr:uid="{00000000-0005-0000-0000-0000DB050000}"/>
    <cellStyle name="Normal 4 3 2" xfId="1464" xr:uid="{00000000-0005-0000-0000-0000DC050000}"/>
    <cellStyle name="Normal 4 3 2 2" xfId="1465" xr:uid="{00000000-0005-0000-0000-0000DD050000}"/>
    <cellStyle name="Normal 4 3 3" xfId="1466" xr:uid="{00000000-0005-0000-0000-0000DE050000}"/>
    <cellStyle name="Normal 4 4" xfId="1467" xr:uid="{00000000-0005-0000-0000-0000DF050000}"/>
    <cellStyle name="Normal 4 4 2" xfId="1468" xr:uid="{00000000-0005-0000-0000-0000E0050000}"/>
    <cellStyle name="Normal 4 5" xfId="1469" xr:uid="{00000000-0005-0000-0000-0000E1050000}"/>
    <cellStyle name="Normal 4 6" xfId="1458" xr:uid="{00000000-0005-0000-0000-0000E2050000}"/>
    <cellStyle name="Normal 5" xfId="1470" xr:uid="{00000000-0005-0000-0000-0000E3050000}"/>
    <cellStyle name="Normal 5 2" xfId="1471" xr:uid="{00000000-0005-0000-0000-0000E4050000}"/>
    <cellStyle name="Normal 5 2 2" xfId="1472" xr:uid="{00000000-0005-0000-0000-0000E5050000}"/>
    <cellStyle name="Normal 5 3" xfId="1473" xr:uid="{00000000-0005-0000-0000-0000E6050000}"/>
    <cellStyle name="Normal 6" xfId="1474" xr:uid="{00000000-0005-0000-0000-0000E7050000}"/>
    <cellStyle name="Normal 6 2" xfId="1475" xr:uid="{00000000-0005-0000-0000-0000E8050000}"/>
    <cellStyle name="Normal 7" xfId="1476" xr:uid="{00000000-0005-0000-0000-0000E9050000}"/>
    <cellStyle name="Normal 7 2" xfId="1477" xr:uid="{00000000-0005-0000-0000-0000EA050000}"/>
    <cellStyle name="Normal 7 2 2" xfId="1478" xr:uid="{00000000-0005-0000-0000-0000EB050000}"/>
    <cellStyle name="Normal 7 3" xfId="1479" xr:uid="{00000000-0005-0000-0000-0000EC050000}"/>
    <cellStyle name="Normal 8" xfId="1480" xr:uid="{00000000-0005-0000-0000-0000ED050000}"/>
    <cellStyle name="Normal 8 2" xfId="1481" xr:uid="{00000000-0005-0000-0000-0000EE050000}"/>
    <cellStyle name="Normal 9" xfId="1482" xr:uid="{00000000-0005-0000-0000-0000EF050000}"/>
    <cellStyle name="Normal 9 2" xfId="1483" xr:uid="{00000000-0005-0000-0000-0000F0050000}"/>
    <cellStyle name="Normal Bold" xfId="1484" xr:uid="{00000000-0005-0000-0000-0000F1050000}"/>
    <cellStyle name="Normale" xfId="0" builtinId="0"/>
    <cellStyle name="Normale 10" xfId="1485" xr:uid="{00000000-0005-0000-0000-0000F3050000}"/>
    <cellStyle name="Normale 10 2" xfId="1486" xr:uid="{00000000-0005-0000-0000-0000F4050000}"/>
    <cellStyle name="Normale 10 2 2" xfId="1487" xr:uid="{00000000-0005-0000-0000-0000F5050000}"/>
    <cellStyle name="Normale 10 3" xfId="1488" xr:uid="{00000000-0005-0000-0000-0000F6050000}"/>
    <cellStyle name="Normale 10 3 2" xfId="1489" xr:uid="{00000000-0005-0000-0000-0000F7050000}"/>
    <cellStyle name="Normale 10 4" xfId="1490" xr:uid="{00000000-0005-0000-0000-0000F8050000}"/>
    <cellStyle name="Normale 11" xfId="1491" xr:uid="{00000000-0005-0000-0000-0000F9050000}"/>
    <cellStyle name="Normale 11 2" xfId="1492" xr:uid="{00000000-0005-0000-0000-0000FA050000}"/>
    <cellStyle name="Normale 11 2 2" xfId="1493" xr:uid="{00000000-0005-0000-0000-0000FB050000}"/>
    <cellStyle name="Normale 11 3" xfId="1494" xr:uid="{00000000-0005-0000-0000-0000FC050000}"/>
    <cellStyle name="Normale 12" xfId="1495" xr:uid="{00000000-0005-0000-0000-0000FD050000}"/>
    <cellStyle name="Normale 12 2" xfId="1496" xr:uid="{00000000-0005-0000-0000-0000FE050000}"/>
    <cellStyle name="Normale 13" xfId="1497" xr:uid="{00000000-0005-0000-0000-0000FF050000}"/>
    <cellStyle name="Normale 13 2" xfId="1498" xr:uid="{00000000-0005-0000-0000-000000060000}"/>
    <cellStyle name="Normale 14" xfId="1499" xr:uid="{00000000-0005-0000-0000-000001060000}"/>
    <cellStyle name="Normale 14 2" xfId="1500" xr:uid="{00000000-0005-0000-0000-000002060000}"/>
    <cellStyle name="Normale 15" xfId="1501" xr:uid="{00000000-0005-0000-0000-000003060000}"/>
    <cellStyle name="Normale 15 2" xfId="1502" xr:uid="{00000000-0005-0000-0000-000004060000}"/>
    <cellStyle name="Normale 16" xfId="1503" xr:uid="{00000000-0005-0000-0000-000005060000}"/>
    <cellStyle name="Normale 16 2" xfId="1504" xr:uid="{00000000-0005-0000-0000-000006060000}"/>
    <cellStyle name="Normale 16 2 2" xfId="1505" xr:uid="{00000000-0005-0000-0000-000007060000}"/>
    <cellStyle name="Normale 16 3" xfId="1506" xr:uid="{00000000-0005-0000-0000-000008060000}"/>
    <cellStyle name="Normale 16 4" xfId="1507" xr:uid="{00000000-0005-0000-0000-000009060000}"/>
    <cellStyle name="Normale 17" xfId="1508" xr:uid="{00000000-0005-0000-0000-00000A060000}"/>
    <cellStyle name="Normale 17 2" xfId="1509" xr:uid="{00000000-0005-0000-0000-00000B060000}"/>
    <cellStyle name="Normale 17 2 2" xfId="1510" xr:uid="{00000000-0005-0000-0000-00000C060000}"/>
    <cellStyle name="Normale 17 3" xfId="1511" xr:uid="{00000000-0005-0000-0000-00000D060000}"/>
    <cellStyle name="Normale 18" xfId="1512" xr:uid="{00000000-0005-0000-0000-00000E060000}"/>
    <cellStyle name="Normale 18 2" xfId="1513" xr:uid="{00000000-0005-0000-0000-00000F060000}"/>
    <cellStyle name="Normale 19" xfId="1514" xr:uid="{00000000-0005-0000-0000-000010060000}"/>
    <cellStyle name="Normale 19 2" xfId="1515" xr:uid="{00000000-0005-0000-0000-000011060000}"/>
    <cellStyle name="Normale 2" xfId="15" xr:uid="{00000000-0005-0000-0000-000012060000}"/>
    <cellStyle name="Normale 2 2" xfId="1517" xr:uid="{00000000-0005-0000-0000-000013060000}"/>
    <cellStyle name="Normale 2 2 2" xfId="1518" xr:uid="{00000000-0005-0000-0000-000014060000}"/>
    <cellStyle name="Normale 2 2 3" xfId="1519" xr:uid="{00000000-0005-0000-0000-000015060000}"/>
    <cellStyle name="Normale 2 3" xfId="1520" xr:uid="{00000000-0005-0000-0000-000016060000}"/>
    <cellStyle name="Normale 2 3 2" xfId="1521" xr:uid="{00000000-0005-0000-0000-000017060000}"/>
    <cellStyle name="Normale 2 4" xfId="1522" xr:uid="{00000000-0005-0000-0000-000018060000}"/>
    <cellStyle name="Normale 2 4 2" xfId="1523" xr:uid="{00000000-0005-0000-0000-000019060000}"/>
    <cellStyle name="Normale 2 5" xfId="1524" xr:uid="{00000000-0005-0000-0000-00001A060000}"/>
    <cellStyle name="Normale 2 5 2" xfId="1525" xr:uid="{00000000-0005-0000-0000-00001B060000}"/>
    <cellStyle name="Normale 2 6" xfId="1526" xr:uid="{00000000-0005-0000-0000-00001C060000}"/>
    <cellStyle name="Normale 2 7" xfId="1516" xr:uid="{00000000-0005-0000-0000-00001D060000}"/>
    <cellStyle name="Normale 2_20110402_Internal_Benchmark_KPI_v67_nonlinks_DC" xfId="1527" xr:uid="{00000000-0005-0000-0000-00001E060000}"/>
    <cellStyle name="Normale 20" xfId="1528" xr:uid="{00000000-0005-0000-0000-00001F060000}"/>
    <cellStyle name="Normale 21" xfId="1529" xr:uid="{00000000-0005-0000-0000-000020060000}"/>
    <cellStyle name="Normale 22" xfId="1530" xr:uid="{00000000-0005-0000-0000-000021060000}"/>
    <cellStyle name="Normale 23" xfId="1531" xr:uid="{00000000-0005-0000-0000-000022060000}"/>
    <cellStyle name="Normale 24" xfId="1532" xr:uid="{00000000-0005-0000-0000-000023060000}"/>
    <cellStyle name="Normale 25" xfId="1533" xr:uid="{00000000-0005-0000-0000-000024060000}"/>
    <cellStyle name="Normale 25 2" xfId="1534" xr:uid="{00000000-0005-0000-0000-000025060000}"/>
    <cellStyle name="Normale 25 2 2" xfId="1535" xr:uid="{00000000-0005-0000-0000-000026060000}"/>
    <cellStyle name="Normale 25 3" xfId="1536" xr:uid="{00000000-0005-0000-0000-000027060000}"/>
    <cellStyle name="Normale 25 3 2" xfId="1537" xr:uid="{00000000-0005-0000-0000-000028060000}"/>
    <cellStyle name="Normale 25 4" xfId="1538" xr:uid="{00000000-0005-0000-0000-000029060000}"/>
    <cellStyle name="Normale 26" xfId="1539" xr:uid="{00000000-0005-0000-0000-00002A060000}"/>
    <cellStyle name="Normale 27" xfId="1540" xr:uid="{00000000-0005-0000-0000-00002B060000}"/>
    <cellStyle name="Normale 27 2" xfId="1541" xr:uid="{00000000-0005-0000-0000-00002C060000}"/>
    <cellStyle name="Normale 27 2 2" xfId="1542" xr:uid="{00000000-0005-0000-0000-00002D060000}"/>
    <cellStyle name="Normale 27 3" xfId="1543" xr:uid="{00000000-0005-0000-0000-00002E060000}"/>
    <cellStyle name="Normale 28" xfId="1544" xr:uid="{00000000-0005-0000-0000-00002F060000}"/>
    <cellStyle name="Normale 28 2" xfId="1545" xr:uid="{00000000-0005-0000-0000-000030060000}"/>
    <cellStyle name="Normale 28 2 2" xfId="1546" xr:uid="{00000000-0005-0000-0000-000031060000}"/>
    <cellStyle name="Normale 28 3" xfId="1547" xr:uid="{00000000-0005-0000-0000-000032060000}"/>
    <cellStyle name="Normale 28 3 2" xfId="1548" xr:uid="{00000000-0005-0000-0000-000033060000}"/>
    <cellStyle name="Normale 28 4" xfId="1549" xr:uid="{00000000-0005-0000-0000-000034060000}"/>
    <cellStyle name="Normale 29" xfId="1550" xr:uid="{00000000-0005-0000-0000-000035060000}"/>
    <cellStyle name="Normale 29 2" xfId="1551" xr:uid="{00000000-0005-0000-0000-000036060000}"/>
    <cellStyle name="Normale 29 2 2" xfId="1552" xr:uid="{00000000-0005-0000-0000-000037060000}"/>
    <cellStyle name="Normale 29 3" xfId="1553" xr:uid="{00000000-0005-0000-0000-000038060000}"/>
    <cellStyle name="Normale 29 3 2" xfId="1554" xr:uid="{00000000-0005-0000-0000-000039060000}"/>
    <cellStyle name="Normale 29 4" xfId="1555" xr:uid="{00000000-0005-0000-0000-00003A060000}"/>
    <cellStyle name="Normale 3" xfId="1556" xr:uid="{00000000-0005-0000-0000-00003B060000}"/>
    <cellStyle name="Normale 3 2" xfId="1557" xr:uid="{00000000-0005-0000-0000-00003C060000}"/>
    <cellStyle name="Normale 3 2 2" xfId="1558" xr:uid="{00000000-0005-0000-0000-00003D060000}"/>
    <cellStyle name="Normale 3 3" xfId="1559" xr:uid="{00000000-0005-0000-0000-00003E060000}"/>
    <cellStyle name="Normale 3 4" xfId="1560" xr:uid="{00000000-0005-0000-0000-00003F060000}"/>
    <cellStyle name="Normale 30" xfId="1561" xr:uid="{00000000-0005-0000-0000-000040060000}"/>
    <cellStyle name="Normale 31" xfId="1562" xr:uid="{00000000-0005-0000-0000-000041060000}"/>
    <cellStyle name="Normale 32" xfId="1563" xr:uid="{00000000-0005-0000-0000-000042060000}"/>
    <cellStyle name="Normale 33" xfId="1564" xr:uid="{00000000-0005-0000-0000-000043060000}"/>
    <cellStyle name="Normale 34" xfId="1565" xr:uid="{00000000-0005-0000-0000-000044060000}"/>
    <cellStyle name="Normale 35" xfId="1566" xr:uid="{00000000-0005-0000-0000-000045060000}"/>
    <cellStyle name="Normale 36" xfId="1567" xr:uid="{00000000-0005-0000-0000-000046060000}"/>
    <cellStyle name="Normale 4" xfId="1568" xr:uid="{00000000-0005-0000-0000-000047060000}"/>
    <cellStyle name="Normale 4 2" xfId="1569" xr:uid="{00000000-0005-0000-0000-000048060000}"/>
    <cellStyle name="Normale 4 2 2" xfId="1570" xr:uid="{00000000-0005-0000-0000-000049060000}"/>
    <cellStyle name="Normale 4 2 3" xfId="1571" xr:uid="{00000000-0005-0000-0000-00004A060000}"/>
    <cellStyle name="Normale 4 2 3 2" xfId="1572" xr:uid="{00000000-0005-0000-0000-00004B060000}"/>
    <cellStyle name="Normale 4 3" xfId="1573" xr:uid="{00000000-0005-0000-0000-00004C060000}"/>
    <cellStyle name="Normale 4 3 2" xfId="1574" xr:uid="{00000000-0005-0000-0000-00004D060000}"/>
    <cellStyle name="Normale 4 3 2 2" xfId="1575" xr:uid="{00000000-0005-0000-0000-00004E060000}"/>
    <cellStyle name="Normale 4 3 2 2 2" xfId="1576" xr:uid="{00000000-0005-0000-0000-00004F060000}"/>
    <cellStyle name="Normale 4 3 2 3" xfId="1577" xr:uid="{00000000-0005-0000-0000-000050060000}"/>
    <cellStyle name="Normale 4 3 3" xfId="1578" xr:uid="{00000000-0005-0000-0000-000051060000}"/>
    <cellStyle name="Normale 4 3 3 2" xfId="1579" xr:uid="{00000000-0005-0000-0000-000052060000}"/>
    <cellStyle name="Normale 4 3 3 2 2" xfId="1580" xr:uid="{00000000-0005-0000-0000-000053060000}"/>
    <cellStyle name="Normale 4 3 3 2 2 2" xfId="1581" xr:uid="{00000000-0005-0000-0000-000054060000}"/>
    <cellStyle name="Normale 4 3 3 2 3" xfId="1582" xr:uid="{00000000-0005-0000-0000-000055060000}"/>
    <cellStyle name="Normale 4 3 3 3" xfId="1583" xr:uid="{00000000-0005-0000-0000-000056060000}"/>
    <cellStyle name="Normale 4 3 3 3 2" xfId="1584" xr:uid="{00000000-0005-0000-0000-000057060000}"/>
    <cellStyle name="Normale 4 3 3 4" xfId="1585" xr:uid="{00000000-0005-0000-0000-000058060000}"/>
    <cellStyle name="Normale 4 3 4" xfId="1586" xr:uid="{00000000-0005-0000-0000-000059060000}"/>
    <cellStyle name="Normale 4 3 4 2" xfId="1587" xr:uid="{00000000-0005-0000-0000-00005A060000}"/>
    <cellStyle name="Normale 4 3 4 2 2" xfId="1588" xr:uid="{00000000-0005-0000-0000-00005B060000}"/>
    <cellStyle name="Normale 4 3 4 3" xfId="1589" xr:uid="{00000000-0005-0000-0000-00005C060000}"/>
    <cellStyle name="Normale 4 3 5" xfId="1590" xr:uid="{00000000-0005-0000-0000-00005D060000}"/>
    <cellStyle name="Normale 4 3 5 2" xfId="1591" xr:uid="{00000000-0005-0000-0000-00005E060000}"/>
    <cellStyle name="Normale 4 3 5 2 2" xfId="1592" xr:uid="{00000000-0005-0000-0000-00005F060000}"/>
    <cellStyle name="Normale 4 3 5 3" xfId="1593" xr:uid="{00000000-0005-0000-0000-000060060000}"/>
    <cellStyle name="Normale 4 3 6" xfId="1594" xr:uid="{00000000-0005-0000-0000-000061060000}"/>
    <cellStyle name="Normale 4 3 6 2" xfId="1595" xr:uid="{00000000-0005-0000-0000-000062060000}"/>
    <cellStyle name="Normale 4 3 7" xfId="1596" xr:uid="{00000000-0005-0000-0000-000063060000}"/>
    <cellStyle name="Normale 4 3 7 2" xfId="1597" xr:uid="{00000000-0005-0000-0000-000064060000}"/>
    <cellStyle name="Normale 4 3 8" xfId="1598" xr:uid="{00000000-0005-0000-0000-000065060000}"/>
    <cellStyle name="Normale 44" xfId="2432" xr:uid="{DEDC51F7-DEE4-43E3-AEF5-B6B458C16FE3}"/>
    <cellStyle name="Normale 5" xfId="1599" xr:uid="{00000000-0005-0000-0000-000066060000}"/>
    <cellStyle name="Normale 5 2" xfId="1600" xr:uid="{00000000-0005-0000-0000-000067060000}"/>
    <cellStyle name="Normale 6" xfId="1601" xr:uid="{00000000-0005-0000-0000-000068060000}"/>
    <cellStyle name="Normale 6 2" xfId="1602" xr:uid="{00000000-0005-0000-0000-000069060000}"/>
    <cellStyle name="Normale 6 2 2" xfId="1603" xr:uid="{00000000-0005-0000-0000-00006A060000}"/>
    <cellStyle name="Normale 6 2 2 2" xfId="1604" xr:uid="{00000000-0005-0000-0000-00006B060000}"/>
    <cellStyle name="Normale 6 2 3" xfId="1605" xr:uid="{00000000-0005-0000-0000-00006C060000}"/>
    <cellStyle name="Normale 6 3" xfId="1606" xr:uid="{00000000-0005-0000-0000-00006D060000}"/>
    <cellStyle name="Normale 6 4" xfId="1607" xr:uid="{00000000-0005-0000-0000-00006E060000}"/>
    <cellStyle name="Normale 7" xfId="1608" xr:uid="{00000000-0005-0000-0000-00006F060000}"/>
    <cellStyle name="Normale 7 2" xfId="1609" xr:uid="{00000000-0005-0000-0000-000070060000}"/>
    <cellStyle name="Normale 7 2 2" xfId="1610" xr:uid="{00000000-0005-0000-0000-000071060000}"/>
    <cellStyle name="Normale 7 2 2 2" xfId="1611" xr:uid="{00000000-0005-0000-0000-000072060000}"/>
    <cellStyle name="Normale 7 2 3" xfId="1612" xr:uid="{00000000-0005-0000-0000-000073060000}"/>
    <cellStyle name="Normale 7 3" xfId="1613" xr:uid="{00000000-0005-0000-0000-000074060000}"/>
    <cellStyle name="Normale 7 3 2" xfId="1614" xr:uid="{00000000-0005-0000-0000-000075060000}"/>
    <cellStyle name="Normale 7 4" xfId="1615" xr:uid="{00000000-0005-0000-0000-000076060000}"/>
    <cellStyle name="Normale 8" xfId="1616" xr:uid="{00000000-0005-0000-0000-000077060000}"/>
    <cellStyle name="Normale 9" xfId="1617" xr:uid="{00000000-0005-0000-0000-000078060000}"/>
    <cellStyle name="Normale 9 2" xfId="1618" xr:uid="{00000000-0005-0000-0000-000079060000}"/>
    <cellStyle name="Normale 9 2 2" xfId="1619" xr:uid="{00000000-0005-0000-0000-00007A060000}"/>
    <cellStyle name="Normale 9 2 2 2" xfId="1620" xr:uid="{00000000-0005-0000-0000-00007B060000}"/>
    <cellStyle name="Normale 9 2 3" xfId="1621" xr:uid="{00000000-0005-0000-0000-00007C060000}"/>
    <cellStyle name="Normale 9 3" xfId="1622" xr:uid="{00000000-0005-0000-0000-00007D060000}"/>
    <cellStyle name="Normale 9 3 2" xfId="1623" xr:uid="{00000000-0005-0000-0000-00007E060000}"/>
    <cellStyle name="Normale 9 3 2 2" xfId="1624" xr:uid="{00000000-0005-0000-0000-00007F060000}"/>
    <cellStyle name="Normale 9 3 3" xfId="1625" xr:uid="{00000000-0005-0000-0000-000080060000}"/>
    <cellStyle name="Normale 9 4" xfId="1626" xr:uid="{00000000-0005-0000-0000-000081060000}"/>
    <cellStyle name="Normale 9 4 2" xfId="1627" xr:uid="{00000000-0005-0000-0000-000082060000}"/>
    <cellStyle name="Normale 9 5" xfId="1628" xr:uid="{00000000-0005-0000-0000-000083060000}"/>
    <cellStyle name="Normale 9 5 2" xfId="1629" xr:uid="{00000000-0005-0000-0000-000084060000}"/>
    <cellStyle name="Normale 9 6" xfId="1630" xr:uid="{00000000-0005-0000-0000-000085060000}"/>
    <cellStyle name="Normale-2" xfId="1631" xr:uid="{00000000-0005-0000-0000-000086060000}"/>
    <cellStyle name="NormalGB" xfId="1632" xr:uid="{00000000-0005-0000-0000-000087060000}"/>
    <cellStyle name="normálne_Brent additional" xfId="1633" xr:uid="{00000000-0005-0000-0000-000088060000}"/>
    <cellStyle name="normální_01-01sp" xfId="1634" xr:uid="{00000000-0005-0000-0000-000089060000}"/>
    <cellStyle name="Normalny_CONSO-CR_OCTOBRE 2004" xfId="1635" xr:uid="{00000000-0005-0000-0000-00008A060000}"/>
    <cellStyle name="Nota 10" xfId="1636" xr:uid="{00000000-0005-0000-0000-00008B060000}"/>
    <cellStyle name="Nota 10 2" xfId="1637" xr:uid="{00000000-0005-0000-0000-00008C060000}"/>
    <cellStyle name="Nota 11" xfId="1638" xr:uid="{00000000-0005-0000-0000-00008D060000}"/>
    <cellStyle name="Nota 11 2" xfId="1639" xr:uid="{00000000-0005-0000-0000-00008E060000}"/>
    <cellStyle name="Nota 2" xfId="1640" xr:uid="{00000000-0005-0000-0000-00008F060000}"/>
    <cellStyle name="Nota 2 2" xfId="1641" xr:uid="{00000000-0005-0000-0000-000090060000}"/>
    <cellStyle name="Nota 3" xfId="1642" xr:uid="{00000000-0005-0000-0000-000091060000}"/>
    <cellStyle name="Nota 3 2" xfId="1643" xr:uid="{00000000-0005-0000-0000-000092060000}"/>
    <cellStyle name="Nota 4" xfId="1644" xr:uid="{00000000-0005-0000-0000-000093060000}"/>
    <cellStyle name="Nota 4 2" xfId="1645" xr:uid="{00000000-0005-0000-0000-000094060000}"/>
    <cellStyle name="Nota 5" xfId="1646" xr:uid="{00000000-0005-0000-0000-000095060000}"/>
    <cellStyle name="Nota 5 2" xfId="1647" xr:uid="{00000000-0005-0000-0000-000096060000}"/>
    <cellStyle name="Nota 6" xfId="1648" xr:uid="{00000000-0005-0000-0000-000097060000}"/>
    <cellStyle name="Nota 6 2" xfId="1649" xr:uid="{00000000-0005-0000-0000-000098060000}"/>
    <cellStyle name="Nota 7" xfId="1650" xr:uid="{00000000-0005-0000-0000-000099060000}"/>
    <cellStyle name="Nota 7 2" xfId="1651" xr:uid="{00000000-0005-0000-0000-00009A060000}"/>
    <cellStyle name="Nota 8" xfId="1652" xr:uid="{00000000-0005-0000-0000-00009B060000}"/>
    <cellStyle name="Nota 8 2" xfId="1653" xr:uid="{00000000-0005-0000-0000-00009C060000}"/>
    <cellStyle name="Nota 9" xfId="1654" xr:uid="{00000000-0005-0000-0000-00009D060000}"/>
    <cellStyle name="Nota 9 2" xfId="1655" xr:uid="{00000000-0005-0000-0000-00009E060000}"/>
    <cellStyle name="Notas 2" xfId="1656" xr:uid="{00000000-0005-0000-0000-00009F060000}"/>
    <cellStyle name="Note" xfId="2425" xr:uid="{00000000-0005-0000-0000-0000A0060000}"/>
    <cellStyle name="Note 2" xfId="1658" xr:uid="{00000000-0005-0000-0000-0000A1060000}"/>
    <cellStyle name="Note 2 2" xfId="1659" xr:uid="{00000000-0005-0000-0000-0000A2060000}"/>
    <cellStyle name="Note 2 3" xfId="1660" xr:uid="{00000000-0005-0000-0000-0000A3060000}"/>
    <cellStyle name="Note 3" xfId="1657" xr:uid="{00000000-0005-0000-0000-0000A4060000}"/>
    <cellStyle name="Number" xfId="1661" xr:uid="{00000000-0005-0000-0000-0000A5060000}"/>
    <cellStyle name="Números DISCO" xfId="1662" xr:uid="{00000000-0005-0000-0000-0000A6060000}"/>
    <cellStyle name="-Ombrage bleu" xfId="1663" xr:uid="{00000000-0005-0000-0000-0000A7060000}"/>
    <cellStyle name="Ombraverde" xfId="1664" xr:uid="{00000000-0005-0000-0000-0000A8060000}"/>
    <cellStyle name="Ombraverde 2" xfId="1665" xr:uid="{00000000-0005-0000-0000-0000A9060000}"/>
    <cellStyle name="Ombraverde 3" xfId="1666" xr:uid="{00000000-0005-0000-0000-0000AA060000}"/>
    <cellStyle name="Ombraverde 4" xfId="1667" xr:uid="{00000000-0005-0000-0000-0000AB060000}"/>
    <cellStyle name="Ombraverde 5" xfId="1668" xr:uid="{00000000-0005-0000-0000-0000AC060000}"/>
    <cellStyle name="Ombraverde9" xfId="1669" xr:uid="{00000000-0005-0000-0000-0000AD060000}"/>
    <cellStyle name="Ombraverde9 2" xfId="1670" xr:uid="{00000000-0005-0000-0000-0000AE060000}"/>
    <cellStyle name="Ombraverde9 3" xfId="1671" xr:uid="{00000000-0005-0000-0000-0000AF060000}"/>
    <cellStyle name="Ombraverde9 4" xfId="1672" xr:uid="{00000000-0005-0000-0000-0000B0060000}"/>
    <cellStyle name="Ombraverde9 5" xfId="1673" xr:uid="{00000000-0005-0000-0000-0000B1060000}"/>
    <cellStyle name="Output (1dp#)" xfId="1674" xr:uid="{00000000-0005-0000-0000-0000B2060000}"/>
    <cellStyle name="Output 10" xfId="1675" xr:uid="{00000000-0005-0000-0000-0000B3060000}"/>
    <cellStyle name="Output 10 2" xfId="1676" xr:uid="{00000000-0005-0000-0000-0000B4060000}"/>
    <cellStyle name="Output 11" xfId="1677" xr:uid="{00000000-0005-0000-0000-0000B5060000}"/>
    <cellStyle name="Output 11 2" xfId="1678" xr:uid="{00000000-0005-0000-0000-0000B6060000}"/>
    <cellStyle name="Output 2" xfId="1679" xr:uid="{00000000-0005-0000-0000-0000B7060000}"/>
    <cellStyle name="Output 2 2" xfId="1680" xr:uid="{00000000-0005-0000-0000-0000B8060000}"/>
    <cellStyle name="Output 3" xfId="1681" xr:uid="{00000000-0005-0000-0000-0000B9060000}"/>
    <cellStyle name="Output 3 2" xfId="1682" xr:uid="{00000000-0005-0000-0000-0000BA060000}"/>
    <cellStyle name="Output 4" xfId="1683" xr:uid="{00000000-0005-0000-0000-0000BB060000}"/>
    <cellStyle name="Output 4 2" xfId="1684" xr:uid="{00000000-0005-0000-0000-0000BC060000}"/>
    <cellStyle name="Output 5" xfId="1685" xr:uid="{00000000-0005-0000-0000-0000BD060000}"/>
    <cellStyle name="Output 5 2" xfId="1686" xr:uid="{00000000-0005-0000-0000-0000BE060000}"/>
    <cellStyle name="Output 6" xfId="1687" xr:uid="{00000000-0005-0000-0000-0000BF060000}"/>
    <cellStyle name="Output 6 2" xfId="1688" xr:uid="{00000000-0005-0000-0000-0000C0060000}"/>
    <cellStyle name="Output 7" xfId="1689" xr:uid="{00000000-0005-0000-0000-0000C1060000}"/>
    <cellStyle name="Output 7 2" xfId="1690" xr:uid="{00000000-0005-0000-0000-0000C2060000}"/>
    <cellStyle name="Output 8" xfId="1691" xr:uid="{00000000-0005-0000-0000-0000C3060000}"/>
    <cellStyle name="Output 8 2" xfId="1692" xr:uid="{00000000-0005-0000-0000-0000C4060000}"/>
    <cellStyle name="Output 9" xfId="1693" xr:uid="{00000000-0005-0000-0000-0000C5060000}"/>
    <cellStyle name="Output 9 2" xfId="1694" xr:uid="{00000000-0005-0000-0000-0000C6060000}"/>
    <cellStyle name="Page Number" xfId="1695" xr:uid="{00000000-0005-0000-0000-0000C7060000}"/>
    <cellStyle name="pb_page_heading_LS" xfId="1696" xr:uid="{00000000-0005-0000-0000-0000C8060000}"/>
    <cellStyle name="Pence" xfId="1697" xr:uid="{00000000-0005-0000-0000-0000C9060000}"/>
    <cellStyle name="Percent [2]" xfId="1698" xr:uid="{00000000-0005-0000-0000-0000CA060000}"/>
    <cellStyle name="Percent [2] 2" xfId="1699" xr:uid="{00000000-0005-0000-0000-0000CB060000}"/>
    <cellStyle name="Percent [2] 3" xfId="1700" xr:uid="{00000000-0005-0000-0000-0000CC060000}"/>
    <cellStyle name="Percent [2] 4" xfId="1701" xr:uid="{00000000-0005-0000-0000-0000CD060000}"/>
    <cellStyle name="Percent [2] 5" xfId="1702" xr:uid="{00000000-0005-0000-0000-0000CE060000}"/>
    <cellStyle name="Percent 2" xfId="1703" xr:uid="{00000000-0005-0000-0000-0000CF060000}"/>
    <cellStyle name="Percent 2 2" xfId="1704" xr:uid="{00000000-0005-0000-0000-0000D0060000}"/>
    <cellStyle name="Percent 3" xfId="1705" xr:uid="{00000000-0005-0000-0000-0000D1060000}"/>
    <cellStyle name="Percent 3 2" xfId="1706" xr:uid="{00000000-0005-0000-0000-0000D2060000}"/>
    <cellStyle name="Percent 4" xfId="1707" xr:uid="{00000000-0005-0000-0000-0000D3060000}"/>
    <cellStyle name="Percent 4 2" xfId="1708" xr:uid="{00000000-0005-0000-0000-0000D4060000}"/>
    <cellStyle name="Percent 5" xfId="1709" xr:uid="{00000000-0005-0000-0000-0000D5060000}"/>
    <cellStyle name="Percent 5 2" xfId="1710" xr:uid="{00000000-0005-0000-0000-0000D6060000}"/>
    <cellStyle name="Percent 6" xfId="1711" xr:uid="{00000000-0005-0000-0000-0000D7060000}"/>
    <cellStyle name="Percent 7" xfId="1712" xr:uid="{00000000-0005-0000-0000-0000D8060000}"/>
    <cellStyle name="percentdum" xfId="1713" xr:uid="{00000000-0005-0000-0000-0000D9060000}"/>
    <cellStyle name="Percentuale" xfId="2" builtinId="5"/>
    <cellStyle name="Percentuale 10" xfId="2433" xr:uid="{5559F00F-1752-442D-A9BD-903A30C29CB4}"/>
    <cellStyle name="Percentuale 2" xfId="1714" xr:uid="{00000000-0005-0000-0000-0000DB060000}"/>
    <cellStyle name="Percentuale 2 2" xfId="1715" xr:uid="{00000000-0005-0000-0000-0000DC060000}"/>
    <cellStyle name="Percentuale 2 3" xfId="1716" xr:uid="{00000000-0005-0000-0000-0000DD060000}"/>
    <cellStyle name="Percentuale 2 3 2" xfId="1717" xr:uid="{00000000-0005-0000-0000-0000DE060000}"/>
    <cellStyle name="Percentuale 2 4" xfId="1718" xr:uid="{00000000-0005-0000-0000-0000DF060000}"/>
    <cellStyle name="Percentuale 3" xfId="1719" xr:uid="{00000000-0005-0000-0000-0000E0060000}"/>
    <cellStyle name="Percentuale 3 2" xfId="1720" xr:uid="{00000000-0005-0000-0000-0000E1060000}"/>
    <cellStyle name="Percentuale 3 2 2" xfId="1721" xr:uid="{00000000-0005-0000-0000-0000E2060000}"/>
    <cellStyle name="Percentuale 3 3" xfId="1722" xr:uid="{00000000-0005-0000-0000-0000E3060000}"/>
    <cellStyle name="Percentuale 4" xfId="1723" xr:uid="{00000000-0005-0000-0000-0000E4060000}"/>
    <cellStyle name="Percentuale 5" xfId="1724" xr:uid="{00000000-0005-0000-0000-0000E5060000}"/>
    <cellStyle name="Percentuale 5 2" xfId="1725" xr:uid="{00000000-0005-0000-0000-0000E6060000}"/>
    <cellStyle name="Percentuale 6" xfId="1726" xr:uid="{00000000-0005-0000-0000-0000E7060000}"/>
    <cellStyle name="Percentuale 7" xfId="1727" xr:uid="{00000000-0005-0000-0000-0000E8060000}"/>
    <cellStyle name="Percentuale 7 2" xfId="1728" xr:uid="{00000000-0005-0000-0000-0000E9060000}"/>
    <cellStyle name="Percentunder" xfId="1729" xr:uid="{00000000-0005-0000-0000-0000EA060000}"/>
    <cellStyle name="PillarData" xfId="1730" xr:uid="{00000000-0005-0000-0000-0000EB060000}"/>
    <cellStyle name="PillarData 2" xfId="1731" xr:uid="{00000000-0005-0000-0000-0000EC060000}"/>
    <cellStyle name="PillarHeading" xfId="1732" xr:uid="{00000000-0005-0000-0000-0000ED060000}"/>
    <cellStyle name="PillarHeading 2" xfId="1733" xr:uid="{00000000-0005-0000-0000-0000EE060000}"/>
    <cellStyle name="PillarText" xfId="1734" xr:uid="{00000000-0005-0000-0000-0000EF060000}"/>
    <cellStyle name="PillarText 2" xfId="1735" xr:uid="{00000000-0005-0000-0000-0000F0060000}"/>
    <cellStyle name="PillarTotal" xfId="1736" xr:uid="{00000000-0005-0000-0000-0000F1060000}"/>
    <cellStyle name="PillarTotal 2" xfId="1737" xr:uid="{00000000-0005-0000-0000-0000F2060000}"/>
    <cellStyle name="Plan" xfId="1738" xr:uid="{00000000-0005-0000-0000-0000F3060000}"/>
    <cellStyle name="Porcentagem 2" xfId="1739" xr:uid="{00000000-0005-0000-0000-0000F4060000}"/>
    <cellStyle name="Porcentagem 3" xfId="1740" xr:uid="{00000000-0005-0000-0000-0000F5060000}"/>
    <cellStyle name="Porcentaje 2" xfId="9" xr:uid="{00000000-0005-0000-0000-0000F6060000}"/>
    <cellStyle name="Porcentaje 3" xfId="10" xr:uid="{00000000-0005-0000-0000-0000F7060000}"/>
    <cellStyle name="Porcentaje 4" xfId="5" xr:uid="{00000000-0005-0000-0000-0000F8060000}"/>
    <cellStyle name="Porcentaje 5" xfId="11" xr:uid="{00000000-0005-0000-0000-0000F9060000}"/>
    <cellStyle name="Porcentaje 5 2" xfId="2387" xr:uid="{00000000-0005-0000-0000-0000FA060000}"/>
    <cellStyle name="Porcentajes DISCO" xfId="1741" xr:uid="{00000000-0005-0000-0000-0000FB060000}"/>
    <cellStyle name="Porcentajes DISCO 2" xfId="1742" xr:uid="{00000000-0005-0000-0000-0000FC060000}"/>
    <cellStyle name="Porcentual 2" xfId="1743" xr:uid="{00000000-0005-0000-0000-0000FD060000}"/>
    <cellStyle name="Porcentual 2 2" xfId="1744" xr:uid="{00000000-0005-0000-0000-0000FE060000}"/>
    <cellStyle name="Porcentual 2 3" xfId="1745" xr:uid="{00000000-0005-0000-0000-0000FF060000}"/>
    <cellStyle name="Porcentual 2 4" xfId="1746" xr:uid="{00000000-0005-0000-0000-000000070000}"/>
    <cellStyle name="Porcentual 2 5" xfId="1747" xr:uid="{00000000-0005-0000-0000-000001070000}"/>
    <cellStyle name="Porcentual 3" xfId="1748" xr:uid="{00000000-0005-0000-0000-000002070000}"/>
    <cellStyle name="Porcentual 3 2" xfId="1749" xr:uid="{00000000-0005-0000-0000-000003070000}"/>
    <cellStyle name="Porcentual 4" xfId="1750" xr:uid="{00000000-0005-0000-0000-000004070000}"/>
    <cellStyle name="Porcentual 5" xfId="1751" xr:uid="{00000000-0005-0000-0000-000005070000}"/>
    <cellStyle name="Porcentual 6" xfId="1752" xr:uid="{00000000-0005-0000-0000-000006070000}"/>
    <cellStyle name="Poznámka" xfId="1753" xr:uid="{00000000-0005-0000-0000-000007070000}"/>
    <cellStyle name="Previous" xfId="1754" xr:uid="{00000000-0005-0000-0000-000008070000}"/>
    <cellStyle name="Price" xfId="1755" xr:uid="{00000000-0005-0000-0000-000009070000}"/>
    <cellStyle name="Propojená buňka" xfId="1756" xr:uid="{00000000-0005-0000-0000-00000A070000}"/>
    <cellStyle name="prt_calculation" xfId="1757" xr:uid="{00000000-0005-0000-0000-00000B070000}"/>
    <cellStyle name="quotefisse" xfId="1758" xr:uid="{00000000-0005-0000-0000-00000C070000}"/>
    <cellStyle name="quotefisse 2" xfId="1759" xr:uid="{00000000-0005-0000-0000-00000D070000}"/>
    <cellStyle name="quotefisse 2 2" xfId="1760" xr:uid="{00000000-0005-0000-0000-00000E070000}"/>
    <cellStyle name="quotefisse 3" xfId="1761" xr:uid="{00000000-0005-0000-0000-00000F070000}"/>
    <cellStyle name="quotefisse 3 2" xfId="1762" xr:uid="{00000000-0005-0000-0000-000010070000}"/>
    <cellStyle name="quotefisse 4" xfId="1763" xr:uid="{00000000-0005-0000-0000-000011070000}"/>
    <cellStyle name="quotefisse 4 2" xfId="1764" xr:uid="{00000000-0005-0000-0000-000012070000}"/>
    <cellStyle name="quotefisse 5" xfId="1765" xr:uid="{00000000-0005-0000-0000-000013070000}"/>
    <cellStyle name="quotefisse 5 2" xfId="1766" xr:uid="{00000000-0005-0000-0000-000014070000}"/>
    <cellStyle name="quotefisse 6" xfId="1767" xr:uid="{00000000-0005-0000-0000-000015070000}"/>
    <cellStyle name="s_Valuation " xfId="1768" xr:uid="{00000000-0005-0000-0000-000016070000}"/>
    <cellStyle name="Saída" xfId="1769" xr:uid="{00000000-0005-0000-0000-000017070000}"/>
    <cellStyle name="Saída 2" xfId="1770" xr:uid="{00000000-0005-0000-0000-000018070000}"/>
    <cellStyle name="Salida 2" xfId="1771" xr:uid="{00000000-0005-0000-0000-000019070000}"/>
    <cellStyle name="Salomon Logo" xfId="1772" xr:uid="{00000000-0005-0000-0000-00001A070000}"/>
    <cellStyle name="SAPBEXaggData" xfId="1773" xr:uid="{00000000-0005-0000-0000-00001B070000}"/>
    <cellStyle name="SAPBEXaggData 2" xfId="1774" xr:uid="{00000000-0005-0000-0000-00001C070000}"/>
    <cellStyle name="SAPBEXaggDataEmph" xfId="1775" xr:uid="{00000000-0005-0000-0000-00001D070000}"/>
    <cellStyle name="SAPBEXaggDataEmph 2" xfId="1776" xr:uid="{00000000-0005-0000-0000-00001E070000}"/>
    <cellStyle name="SAPBEXaggItem" xfId="1777" xr:uid="{00000000-0005-0000-0000-00001F070000}"/>
    <cellStyle name="SAPBEXaggItem 2" xfId="1778" xr:uid="{00000000-0005-0000-0000-000020070000}"/>
    <cellStyle name="SAPBEXaggItemX" xfId="1779" xr:uid="{00000000-0005-0000-0000-000021070000}"/>
    <cellStyle name="SAPBEXaggItemX 2" xfId="1780" xr:uid="{00000000-0005-0000-0000-000022070000}"/>
    <cellStyle name="SAPBEXchaText" xfId="1781" xr:uid="{00000000-0005-0000-0000-000023070000}"/>
    <cellStyle name="SAPBEXchaText 2" xfId="1782" xr:uid="{00000000-0005-0000-0000-000024070000}"/>
    <cellStyle name="SAPBEXchaText_costi_2009" xfId="1783" xr:uid="{00000000-0005-0000-0000-000025070000}"/>
    <cellStyle name="SAPBEXexcBad7" xfId="1784" xr:uid="{00000000-0005-0000-0000-000026070000}"/>
    <cellStyle name="SAPBEXexcBad7 2" xfId="1785" xr:uid="{00000000-0005-0000-0000-000027070000}"/>
    <cellStyle name="SAPBEXexcBad8" xfId="1786" xr:uid="{00000000-0005-0000-0000-000028070000}"/>
    <cellStyle name="SAPBEXexcBad8 2" xfId="1787" xr:uid="{00000000-0005-0000-0000-000029070000}"/>
    <cellStyle name="SAPBEXexcBad9" xfId="1788" xr:uid="{00000000-0005-0000-0000-00002A070000}"/>
    <cellStyle name="SAPBEXexcBad9 2" xfId="1789" xr:uid="{00000000-0005-0000-0000-00002B070000}"/>
    <cellStyle name="SAPBEXexcCritical4" xfId="1790" xr:uid="{00000000-0005-0000-0000-00002C070000}"/>
    <cellStyle name="SAPBEXexcCritical4 2" xfId="1791" xr:uid="{00000000-0005-0000-0000-00002D070000}"/>
    <cellStyle name="SAPBEXexcCritical5" xfId="1792" xr:uid="{00000000-0005-0000-0000-00002E070000}"/>
    <cellStyle name="SAPBEXexcCritical5 2" xfId="1793" xr:uid="{00000000-0005-0000-0000-00002F070000}"/>
    <cellStyle name="SAPBEXexcCritical6" xfId="1794" xr:uid="{00000000-0005-0000-0000-000030070000}"/>
    <cellStyle name="SAPBEXexcCritical6 2" xfId="1795" xr:uid="{00000000-0005-0000-0000-000031070000}"/>
    <cellStyle name="SAPBEXexcGood1" xfId="1796" xr:uid="{00000000-0005-0000-0000-000032070000}"/>
    <cellStyle name="SAPBEXexcGood1 2" xfId="1797" xr:uid="{00000000-0005-0000-0000-000033070000}"/>
    <cellStyle name="SAPBEXexcGood2" xfId="1798" xr:uid="{00000000-0005-0000-0000-000034070000}"/>
    <cellStyle name="SAPBEXexcGood2 2" xfId="1799" xr:uid="{00000000-0005-0000-0000-000035070000}"/>
    <cellStyle name="SAPBEXexcGood3" xfId="1800" xr:uid="{00000000-0005-0000-0000-000036070000}"/>
    <cellStyle name="SAPBEXexcGood3 2" xfId="1801" xr:uid="{00000000-0005-0000-0000-000037070000}"/>
    <cellStyle name="SAPBEXfilterDrill" xfId="1802" xr:uid="{00000000-0005-0000-0000-000038070000}"/>
    <cellStyle name="SAPBEXfilterDrill 2" xfId="1803" xr:uid="{00000000-0005-0000-0000-000039070000}"/>
    <cellStyle name="SAPBEXfilterItem" xfId="1804" xr:uid="{00000000-0005-0000-0000-00003A070000}"/>
    <cellStyle name="SAPBEXfilterText" xfId="1805" xr:uid="{00000000-0005-0000-0000-00003B070000}"/>
    <cellStyle name="SAPBEXfilterText 2" xfId="1806" xr:uid="{00000000-0005-0000-0000-00003C070000}"/>
    <cellStyle name="SAPBEXfilterText 3" xfId="1807" xr:uid="{00000000-0005-0000-0000-00003D070000}"/>
    <cellStyle name="SAPBEXfilterText 4" xfId="1808" xr:uid="{00000000-0005-0000-0000-00003E070000}"/>
    <cellStyle name="SAPBEXfilterText 5" xfId="1809" xr:uid="{00000000-0005-0000-0000-00003F070000}"/>
    <cellStyle name="SAPBEXformats" xfId="1810" xr:uid="{00000000-0005-0000-0000-000040070000}"/>
    <cellStyle name="SAPBEXformats 2" xfId="1811" xr:uid="{00000000-0005-0000-0000-000041070000}"/>
    <cellStyle name="SAPBEXformats 2 2" xfId="1812" xr:uid="{00000000-0005-0000-0000-000042070000}"/>
    <cellStyle name="SAPBEXformats 3" xfId="1813" xr:uid="{00000000-0005-0000-0000-000043070000}"/>
    <cellStyle name="SAPBEXformats 3 2" xfId="1814" xr:uid="{00000000-0005-0000-0000-000044070000}"/>
    <cellStyle name="SAPBEXformats 4" xfId="1815" xr:uid="{00000000-0005-0000-0000-000045070000}"/>
    <cellStyle name="SAPBEXformats 4 2" xfId="1816" xr:uid="{00000000-0005-0000-0000-000046070000}"/>
    <cellStyle name="SAPBEXformats 5" xfId="1817" xr:uid="{00000000-0005-0000-0000-000047070000}"/>
    <cellStyle name="SAPBEXformats 5 2" xfId="1818" xr:uid="{00000000-0005-0000-0000-000048070000}"/>
    <cellStyle name="SAPBEXformats 6" xfId="1819" xr:uid="{00000000-0005-0000-0000-000049070000}"/>
    <cellStyle name="SAPBEXheaderItem" xfId="1820" xr:uid="{00000000-0005-0000-0000-00004A070000}"/>
    <cellStyle name="SAPBEXheaderItem 2" xfId="1821" xr:uid="{00000000-0005-0000-0000-00004B070000}"/>
    <cellStyle name="SAPBEXheaderItem 3" xfId="1822" xr:uid="{00000000-0005-0000-0000-00004C070000}"/>
    <cellStyle name="SAPBEXheaderItem 4" xfId="1823" xr:uid="{00000000-0005-0000-0000-00004D070000}"/>
    <cellStyle name="SAPBEXheaderItem 5" xfId="1824" xr:uid="{00000000-0005-0000-0000-00004E070000}"/>
    <cellStyle name="SAPBEXheaderText" xfId="1825" xr:uid="{00000000-0005-0000-0000-00004F070000}"/>
    <cellStyle name="SAPBEXheaderText 2" xfId="1826" xr:uid="{00000000-0005-0000-0000-000050070000}"/>
    <cellStyle name="SAPBEXheaderText 3" xfId="1827" xr:uid="{00000000-0005-0000-0000-000051070000}"/>
    <cellStyle name="SAPBEXheaderText 4" xfId="1828" xr:uid="{00000000-0005-0000-0000-000052070000}"/>
    <cellStyle name="SAPBEXheaderText 5" xfId="1829" xr:uid="{00000000-0005-0000-0000-000053070000}"/>
    <cellStyle name="SAPBEXheaderText_DBGUT" xfId="1830" xr:uid="{00000000-0005-0000-0000-000054070000}"/>
    <cellStyle name="SAPBEXHLevel0" xfId="1831" xr:uid="{00000000-0005-0000-0000-000055070000}"/>
    <cellStyle name="SAPBEXHLevel0 2" xfId="1832" xr:uid="{00000000-0005-0000-0000-000056070000}"/>
    <cellStyle name="SAPBEXHLevel0 2 2" xfId="1833" xr:uid="{00000000-0005-0000-0000-000057070000}"/>
    <cellStyle name="SAPBEXHLevel0 3" xfId="1834" xr:uid="{00000000-0005-0000-0000-000058070000}"/>
    <cellStyle name="SAPBEXHLevel0 3 2" xfId="1835" xr:uid="{00000000-0005-0000-0000-000059070000}"/>
    <cellStyle name="SAPBEXHLevel0 4" xfId="1836" xr:uid="{00000000-0005-0000-0000-00005A070000}"/>
    <cellStyle name="SAPBEXHLevel0 4 2" xfId="1837" xr:uid="{00000000-0005-0000-0000-00005B070000}"/>
    <cellStyle name="SAPBEXHLevel0 5" xfId="1838" xr:uid="{00000000-0005-0000-0000-00005C070000}"/>
    <cellStyle name="SAPBEXHLevel0 5 2" xfId="1839" xr:uid="{00000000-0005-0000-0000-00005D070000}"/>
    <cellStyle name="SAPBEXHLevel0 6" xfId="1840" xr:uid="{00000000-0005-0000-0000-00005E070000}"/>
    <cellStyle name="SAPBEXHLevel0_20110402_Internal_Benchmark_KPI_v67_nonlinks_DC" xfId="1841" xr:uid="{00000000-0005-0000-0000-00005F070000}"/>
    <cellStyle name="SAPBEXHLevel0X" xfId="1842" xr:uid="{00000000-0005-0000-0000-000060070000}"/>
    <cellStyle name="SAPBEXHLevel0X 2" xfId="1843" xr:uid="{00000000-0005-0000-0000-000061070000}"/>
    <cellStyle name="SAPBEXHLevel0X 2 2" xfId="1844" xr:uid="{00000000-0005-0000-0000-000062070000}"/>
    <cellStyle name="SAPBEXHLevel0X 3" xfId="1845" xr:uid="{00000000-0005-0000-0000-000063070000}"/>
    <cellStyle name="SAPBEXHLevel0X 3 2" xfId="1846" xr:uid="{00000000-0005-0000-0000-000064070000}"/>
    <cellStyle name="SAPBEXHLevel0X 4" xfId="1847" xr:uid="{00000000-0005-0000-0000-000065070000}"/>
    <cellStyle name="SAPBEXHLevel0X 4 2" xfId="1848" xr:uid="{00000000-0005-0000-0000-000066070000}"/>
    <cellStyle name="SAPBEXHLevel0X 5" xfId="1849" xr:uid="{00000000-0005-0000-0000-000067070000}"/>
    <cellStyle name="SAPBEXHLevel0X 5 2" xfId="1850" xr:uid="{00000000-0005-0000-0000-000068070000}"/>
    <cellStyle name="SAPBEXHLevel0X 6" xfId="1851" xr:uid="{00000000-0005-0000-0000-000069070000}"/>
    <cellStyle name="SAPBEXHLevel0X_20110402_Internal_Benchmark_KPI_v67_nonlinks_DC" xfId="1852" xr:uid="{00000000-0005-0000-0000-00006A070000}"/>
    <cellStyle name="SAPBEXHLevel1" xfId="1853" xr:uid="{00000000-0005-0000-0000-00006B070000}"/>
    <cellStyle name="SAPBEXHLevel1 2" xfId="1854" xr:uid="{00000000-0005-0000-0000-00006C070000}"/>
    <cellStyle name="SAPBEXHLevel1 2 2" xfId="1855" xr:uid="{00000000-0005-0000-0000-00006D070000}"/>
    <cellStyle name="SAPBEXHLevel1 3" xfId="1856" xr:uid="{00000000-0005-0000-0000-00006E070000}"/>
    <cellStyle name="SAPBEXHLevel1 3 2" xfId="1857" xr:uid="{00000000-0005-0000-0000-00006F070000}"/>
    <cellStyle name="SAPBEXHLevel1 4" xfId="1858" xr:uid="{00000000-0005-0000-0000-000070070000}"/>
    <cellStyle name="SAPBEXHLevel1 4 2" xfId="1859" xr:uid="{00000000-0005-0000-0000-000071070000}"/>
    <cellStyle name="SAPBEXHLevel1 5" xfId="1860" xr:uid="{00000000-0005-0000-0000-000072070000}"/>
    <cellStyle name="SAPBEXHLevel1 5 2" xfId="1861" xr:uid="{00000000-0005-0000-0000-000073070000}"/>
    <cellStyle name="SAPBEXHLevel1 6" xfId="1862" xr:uid="{00000000-0005-0000-0000-000074070000}"/>
    <cellStyle name="SAPBEXHLevel1_20110402_Internal_Benchmark_KPI_v67_nonlinks_DC" xfId="1863" xr:uid="{00000000-0005-0000-0000-000075070000}"/>
    <cellStyle name="SAPBEXHLevel1X" xfId="1864" xr:uid="{00000000-0005-0000-0000-000076070000}"/>
    <cellStyle name="SAPBEXHLevel1X 2" xfId="1865" xr:uid="{00000000-0005-0000-0000-000077070000}"/>
    <cellStyle name="SAPBEXHLevel1X 2 2" xfId="1866" xr:uid="{00000000-0005-0000-0000-000078070000}"/>
    <cellStyle name="SAPBEXHLevel1X 3" xfId="1867" xr:uid="{00000000-0005-0000-0000-000079070000}"/>
    <cellStyle name="SAPBEXHLevel1X 3 2" xfId="1868" xr:uid="{00000000-0005-0000-0000-00007A070000}"/>
    <cellStyle name="SAPBEXHLevel1X 4" xfId="1869" xr:uid="{00000000-0005-0000-0000-00007B070000}"/>
    <cellStyle name="SAPBEXHLevel1X 4 2" xfId="1870" xr:uid="{00000000-0005-0000-0000-00007C070000}"/>
    <cellStyle name="SAPBEXHLevel1X 5" xfId="1871" xr:uid="{00000000-0005-0000-0000-00007D070000}"/>
    <cellStyle name="SAPBEXHLevel1X 5 2" xfId="1872" xr:uid="{00000000-0005-0000-0000-00007E070000}"/>
    <cellStyle name="SAPBEXHLevel1X 6" xfId="1873" xr:uid="{00000000-0005-0000-0000-00007F070000}"/>
    <cellStyle name="SAPBEXHLevel1X_20110402_Internal_Benchmark_KPI_v67_nonlinks_DC" xfId="1874" xr:uid="{00000000-0005-0000-0000-000080070000}"/>
    <cellStyle name="SAPBEXHLevel2" xfId="1875" xr:uid="{00000000-0005-0000-0000-000081070000}"/>
    <cellStyle name="SAPBEXHLevel2 2" xfId="1876" xr:uid="{00000000-0005-0000-0000-000082070000}"/>
    <cellStyle name="SAPBEXHLevel2 2 2" xfId="1877" xr:uid="{00000000-0005-0000-0000-000083070000}"/>
    <cellStyle name="SAPBEXHLevel2 3" xfId="1878" xr:uid="{00000000-0005-0000-0000-000084070000}"/>
    <cellStyle name="SAPBEXHLevel2 3 2" xfId="1879" xr:uid="{00000000-0005-0000-0000-000085070000}"/>
    <cellStyle name="SAPBEXHLevel2 4" xfId="1880" xr:uid="{00000000-0005-0000-0000-000086070000}"/>
    <cellStyle name="SAPBEXHLevel2 4 2" xfId="1881" xr:uid="{00000000-0005-0000-0000-000087070000}"/>
    <cellStyle name="SAPBEXHLevel2 5" xfId="1882" xr:uid="{00000000-0005-0000-0000-000088070000}"/>
    <cellStyle name="SAPBEXHLevel2 5 2" xfId="1883" xr:uid="{00000000-0005-0000-0000-000089070000}"/>
    <cellStyle name="SAPBEXHLevel2 6" xfId="1884" xr:uid="{00000000-0005-0000-0000-00008A070000}"/>
    <cellStyle name="SAPBEXHLevel2_20110402_Internal_Benchmark_KPI_v67_nonlinks_DC" xfId="1885" xr:uid="{00000000-0005-0000-0000-00008B070000}"/>
    <cellStyle name="SAPBEXHLevel2X" xfId="1886" xr:uid="{00000000-0005-0000-0000-00008C070000}"/>
    <cellStyle name="SAPBEXHLevel2X 2" xfId="1887" xr:uid="{00000000-0005-0000-0000-00008D070000}"/>
    <cellStyle name="SAPBEXHLevel2X 2 2" xfId="1888" xr:uid="{00000000-0005-0000-0000-00008E070000}"/>
    <cellStyle name="SAPBEXHLevel2X 3" xfId="1889" xr:uid="{00000000-0005-0000-0000-00008F070000}"/>
    <cellStyle name="SAPBEXHLevel2X 3 2" xfId="1890" xr:uid="{00000000-0005-0000-0000-000090070000}"/>
    <cellStyle name="SAPBEXHLevel2X 4" xfId="1891" xr:uid="{00000000-0005-0000-0000-000091070000}"/>
    <cellStyle name="SAPBEXHLevel2X 4 2" xfId="1892" xr:uid="{00000000-0005-0000-0000-000092070000}"/>
    <cellStyle name="SAPBEXHLevel2X 5" xfId="1893" xr:uid="{00000000-0005-0000-0000-000093070000}"/>
    <cellStyle name="SAPBEXHLevel2X 5 2" xfId="1894" xr:uid="{00000000-0005-0000-0000-000094070000}"/>
    <cellStyle name="SAPBEXHLevel2X 6" xfId="1895" xr:uid="{00000000-0005-0000-0000-000095070000}"/>
    <cellStyle name="SAPBEXHLevel2X_20110402_Internal_Benchmark_KPI_v67_nonlinks_DC" xfId="1896" xr:uid="{00000000-0005-0000-0000-000096070000}"/>
    <cellStyle name="SAPBEXHLevel3" xfId="3" xr:uid="{00000000-0005-0000-0000-000097070000}"/>
    <cellStyle name="SAPBEXHLevel3 2" xfId="1897" xr:uid="{00000000-0005-0000-0000-000098070000}"/>
    <cellStyle name="SAPBEXHLevel3 2 2" xfId="1898" xr:uid="{00000000-0005-0000-0000-000099070000}"/>
    <cellStyle name="SAPBEXHLevel3 3" xfId="1899" xr:uid="{00000000-0005-0000-0000-00009A070000}"/>
    <cellStyle name="SAPBEXHLevel3 3 2" xfId="1900" xr:uid="{00000000-0005-0000-0000-00009B070000}"/>
    <cellStyle name="SAPBEXHLevel3 4" xfId="1901" xr:uid="{00000000-0005-0000-0000-00009C070000}"/>
    <cellStyle name="SAPBEXHLevel3 4 2" xfId="1902" xr:uid="{00000000-0005-0000-0000-00009D070000}"/>
    <cellStyle name="SAPBEXHLevel3 5" xfId="1903" xr:uid="{00000000-0005-0000-0000-00009E070000}"/>
    <cellStyle name="SAPBEXHLevel3 5 2" xfId="1904" xr:uid="{00000000-0005-0000-0000-00009F070000}"/>
    <cellStyle name="SAPBEXHLevel3 6" xfId="1905" xr:uid="{00000000-0005-0000-0000-0000A0070000}"/>
    <cellStyle name="SAPBEXHLevel3_110413 Idea database GS&amp;FM_v9.6" xfId="1906" xr:uid="{00000000-0005-0000-0000-0000A1070000}"/>
    <cellStyle name="SAPBEXHLevel3X" xfId="1907" xr:uid="{00000000-0005-0000-0000-0000A2070000}"/>
    <cellStyle name="SAPBEXHLevel3X 2" xfId="1908" xr:uid="{00000000-0005-0000-0000-0000A3070000}"/>
    <cellStyle name="SAPBEXHLevel3X 2 2" xfId="1909" xr:uid="{00000000-0005-0000-0000-0000A4070000}"/>
    <cellStyle name="SAPBEXHLevel3X 3" xfId="1910" xr:uid="{00000000-0005-0000-0000-0000A5070000}"/>
    <cellStyle name="SAPBEXHLevel3X 3 2" xfId="1911" xr:uid="{00000000-0005-0000-0000-0000A6070000}"/>
    <cellStyle name="SAPBEXHLevel3X 4" xfId="1912" xr:uid="{00000000-0005-0000-0000-0000A7070000}"/>
    <cellStyle name="SAPBEXHLevel3X 4 2" xfId="1913" xr:uid="{00000000-0005-0000-0000-0000A8070000}"/>
    <cellStyle name="SAPBEXHLevel3X 5" xfId="1914" xr:uid="{00000000-0005-0000-0000-0000A9070000}"/>
    <cellStyle name="SAPBEXHLevel3X 5 2" xfId="1915" xr:uid="{00000000-0005-0000-0000-0000AA070000}"/>
    <cellStyle name="SAPBEXHLevel3X 6" xfId="1916" xr:uid="{00000000-0005-0000-0000-0000AB070000}"/>
    <cellStyle name="SAPBEXHLevel3X_20110402_Internal_Benchmark_KPI_v67_nonlinks_DC" xfId="1917" xr:uid="{00000000-0005-0000-0000-0000AC070000}"/>
    <cellStyle name="SAPBEXresData" xfId="1918" xr:uid="{00000000-0005-0000-0000-0000AD070000}"/>
    <cellStyle name="SAPBEXresData 2" xfId="1919" xr:uid="{00000000-0005-0000-0000-0000AE070000}"/>
    <cellStyle name="SAPBEXresDataEmph" xfId="1920" xr:uid="{00000000-0005-0000-0000-0000AF070000}"/>
    <cellStyle name="SAPBEXresDataEmph 2" xfId="1921" xr:uid="{00000000-0005-0000-0000-0000B0070000}"/>
    <cellStyle name="SAPBEXresItem" xfId="1922" xr:uid="{00000000-0005-0000-0000-0000B1070000}"/>
    <cellStyle name="SAPBEXresItem 2" xfId="1923" xr:uid="{00000000-0005-0000-0000-0000B2070000}"/>
    <cellStyle name="SAPBEXresItemX" xfId="1924" xr:uid="{00000000-0005-0000-0000-0000B3070000}"/>
    <cellStyle name="SAPBEXresItemX 2" xfId="1925" xr:uid="{00000000-0005-0000-0000-0000B4070000}"/>
    <cellStyle name="SAPBEXstdData" xfId="12" xr:uid="{00000000-0005-0000-0000-0000B5070000}"/>
    <cellStyle name="SAPBEXstdData 2" xfId="1926" xr:uid="{00000000-0005-0000-0000-0000B6070000}"/>
    <cellStyle name="SAPBEXstdData 3" xfId="1927" xr:uid="{00000000-0005-0000-0000-0000B7070000}"/>
    <cellStyle name="SAPBEXstdData_costi_2009" xfId="1928" xr:uid="{00000000-0005-0000-0000-0000B8070000}"/>
    <cellStyle name="SAPBEXstdDataEmph" xfId="1929" xr:uid="{00000000-0005-0000-0000-0000B9070000}"/>
    <cellStyle name="SAPBEXstdDataEmph 2" xfId="1930" xr:uid="{00000000-0005-0000-0000-0000BA070000}"/>
    <cellStyle name="SAPBEXstdItem" xfId="1931" xr:uid="{00000000-0005-0000-0000-0000BB070000}"/>
    <cellStyle name="SAPBEXstdItem 2" xfId="1932" xr:uid="{00000000-0005-0000-0000-0000BC070000}"/>
    <cellStyle name="SAPBEXstdItem 2 2" xfId="1933" xr:uid="{00000000-0005-0000-0000-0000BD070000}"/>
    <cellStyle name="SAPBEXstdItem 3" xfId="1934" xr:uid="{00000000-0005-0000-0000-0000BE070000}"/>
    <cellStyle name="SAPBEXstdItem 3 2" xfId="1935" xr:uid="{00000000-0005-0000-0000-0000BF070000}"/>
    <cellStyle name="SAPBEXstdItem 4" xfId="1936" xr:uid="{00000000-0005-0000-0000-0000C0070000}"/>
    <cellStyle name="SAPBEXstdItem 4 2" xfId="1937" xr:uid="{00000000-0005-0000-0000-0000C1070000}"/>
    <cellStyle name="SAPBEXstdItem 5" xfId="1938" xr:uid="{00000000-0005-0000-0000-0000C2070000}"/>
    <cellStyle name="SAPBEXstdItem 5 2" xfId="1939" xr:uid="{00000000-0005-0000-0000-0000C3070000}"/>
    <cellStyle name="SAPBEXstdItem 6" xfId="1940" xr:uid="{00000000-0005-0000-0000-0000C4070000}"/>
    <cellStyle name="SAPBEXstdItem 7" xfId="1941" xr:uid="{00000000-0005-0000-0000-0000C5070000}"/>
    <cellStyle name="SAPBEXstdItemX" xfId="1942" xr:uid="{00000000-0005-0000-0000-0000C6070000}"/>
    <cellStyle name="SAPBEXstdItemX 2" xfId="1943" xr:uid="{00000000-0005-0000-0000-0000C7070000}"/>
    <cellStyle name="SAPBEXstdItemX_costi_2009" xfId="1944" xr:uid="{00000000-0005-0000-0000-0000C8070000}"/>
    <cellStyle name="SAPBEXtitle" xfId="1945" xr:uid="{00000000-0005-0000-0000-0000C9070000}"/>
    <cellStyle name="SAPBEXtitle 2" xfId="1946" xr:uid="{00000000-0005-0000-0000-0000CA070000}"/>
    <cellStyle name="SAPBEXtitle 2 2" xfId="1947" xr:uid="{00000000-0005-0000-0000-0000CB070000}"/>
    <cellStyle name="SAPBEXtitle 3" xfId="1948" xr:uid="{00000000-0005-0000-0000-0000CC070000}"/>
    <cellStyle name="SAPBEXtitle 3 2" xfId="1949" xr:uid="{00000000-0005-0000-0000-0000CD070000}"/>
    <cellStyle name="SAPBEXtitle 4" xfId="1950" xr:uid="{00000000-0005-0000-0000-0000CE070000}"/>
    <cellStyle name="SAPBEXtitle 4 2" xfId="1951" xr:uid="{00000000-0005-0000-0000-0000CF070000}"/>
    <cellStyle name="SAPBEXtitle 5" xfId="1952" xr:uid="{00000000-0005-0000-0000-0000D0070000}"/>
    <cellStyle name="SAPBEXtitle 5 2" xfId="1953" xr:uid="{00000000-0005-0000-0000-0000D1070000}"/>
    <cellStyle name="SAPBEXtitle 6" xfId="1954" xr:uid="{00000000-0005-0000-0000-0000D2070000}"/>
    <cellStyle name="SAPBEXundefined" xfId="1955" xr:uid="{00000000-0005-0000-0000-0000D3070000}"/>
    <cellStyle name="SAPBEXundefined 2" xfId="1956" xr:uid="{00000000-0005-0000-0000-0000D4070000}"/>
    <cellStyle name="SEK [1]" xfId="1957" xr:uid="{00000000-0005-0000-0000-0000D5070000}"/>
    <cellStyle name="SEM-BPS-data" xfId="1958" xr:uid="{00000000-0005-0000-0000-0000D6070000}"/>
    <cellStyle name="SEM-BPS-head" xfId="1959" xr:uid="{00000000-0005-0000-0000-0000D7070000}"/>
    <cellStyle name="SEM-BPS-headdata" xfId="1960" xr:uid="{00000000-0005-0000-0000-0000D8070000}"/>
    <cellStyle name="SEM-BPS-headkey" xfId="1961" xr:uid="{00000000-0005-0000-0000-0000D9070000}"/>
    <cellStyle name="SEM-BPS-input-on" xfId="1962" xr:uid="{00000000-0005-0000-0000-0000DA070000}"/>
    <cellStyle name="SEM-BPS-key" xfId="1963" xr:uid="{00000000-0005-0000-0000-0000DB070000}"/>
    <cellStyle name="SEM-BPS-sub1" xfId="1964" xr:uid="{00000000-0005-0000-0000-0000DC070000}"/>
    <cellStyle name="SEM-BPS-sub2" xfId="1965" xr:uid="{00000000-0005-0000-0000-0000DD070000}"/>
    <cellStyle name="SEM-BPS-total" xfId="1966" xr:uid="{00000000-0005-0000-0000-0000DE070000}"/>
    <cellStyle name="Sep. milhar [0]" xfId="1967" xr:uid="{00000000-0005-0000-0000-0000DF070000}"/>
    <cellStyle name="Separador de m" xfId="1968" xr:uid="{00000000-0005-0000-0000-0000E0070000}"/>
    <cellStyle name="Separador de milhares [0]_anexos_CDSA1" xfId="1969" xr:uid="{00000000-0005-0000-0000-0000E1070000}"/>
    <cellStyle name="Separador de milhares 2" xfId="1970" xr:uid="{00000000-0005-0000-0000-0000E2070000}"/>
    <cellStyle name="Separador de milhares_anexos_CDSA1" xfId="1971" xr:uid="{00000000-0005-0000-0000-0000E3070000}"/>
    <cellStyle name="Sheet Title" xfId="1972" xr:uid="{00000000-0005-0000-0000-0000E4070000}"/>
    <cellStyle name="ShOut" xfId="1973" xr:uid="{00000000-0005-0000-0000-0000E5070000}"/>
    <cellStyle name="Sing" xfId="1974" xr:uid="{00000000-0005-0000-0000-0000E6070000}"/>
    <cellStyle name="single space" xfId="1975" xr:uid="{00000000-0005-0000-0000-0000E7070000}"/>
    <cellStyle name="SingleLineAcctgn" xfId="1976" xr:uid="{00000000-0005-0000-0000-0000E8070000}"/>
    <cellStyle name="SingleLinePercent" xfId="1977" xr:uid="{00000000-0005-0000-0000-0000E9070000}"/>
    <cellStyle name="space" xfId="1978" xr:uid="{00000000-0005-0000-0000-0000EA070000}"/>
    <cellStyle name="Space3" xfId="1979" xr:uid="{00000000-0005-0000-0000-0000EB070000}"/>
    <cellStyle name="Správně" xfId="1980" xr:uid="{00000000-0005-0000-0000-0000EC070000}"/>
    <cellStyle name="ssp " xfId="1981" xr:uid="{00000000-0005-0000-0000-0000ED070000}"/>
    <cellStyle name="Standaard_Adjustment Schema-Bus-Plan-Numerico" xfId="1982" xr:uid="{00000000-0005-0000-0000-0000EE070000}"/>
    <cellStyle name="Standard_Capex" xfId="1983" xr:uid="{00000000-0005-0000-0000-0000EF070000}"/>
    <cellStyle name="sterling [0]" xfId="1984" xr:uid="{00000000-0005-0000-0000-0000F0070000}"/>
    <cellStyle name="sterling [1]" xfId="1985" xr:uid="{00000000-0005-0000-0000-0000F1070000}"/>
    <cellStyle name="Stile 1" xfId="1986" xr:uid="{00000000-0005-0000-0000-0000F2070000}"/>
    <cellStyle name="Stile 1 2" xfId="1987" xr:uid="{00000000-0005-0000-0000-0000F3070000}"/>
    <cellStyle name="Stile 1 3" xfId="1988" xr:uid="{00000000-0005-0000-0000-0000F4070000}"/>
    <cellStyle name="Stile 10" xfId="1989" xr:uid="{00000000-0005-0000-0000-0000F5070000}"/>
    <cellStyle name="Stile 10 2" xfId="1990" xr:uid="{00000000-0005-0000-0000-0000F6070000}"/>
    <cellStyle name="Stile 10_20110402_Internal_Benchmark_KPI_v67_nonlinks_DC" xfId="1991" xr:uid="{00000000-0005-0000-0000-0000F7070000}"/>
    <cellStyle name="Stile 11" xfId="1992" xr:uid="{00000000-0005-0000-0000-0000F8070000}"/>
    <cellStyle name="Stile 11 2" xfId="1993" xr:uid="{00000000-0005-0000-0000-0000F9070000}"/>
    <cellStyle name="Stile 11_20110402_Internal_Benchmark_KPI_v67_nonlinks_DC" xfId="1994" xr:uid="{00000000-0005-0000-0000-0000FA070000}"/>
    <cellStyle name="Stile 12" xfId="1995" xr:uid="{00000000-0005-0000-0000-0000FB070000}"/>
    <cellStyle name="Stile 12 2" xfId="1996" xr:uid="{00000000-0005-0000-0000-0000FC070000}"/>
    <cellStyle name="Stile 12_20110402_Internal_Benchmark_KPI_v67_nonlinks_DC" xfId="1997" xr:uid="{00000000-0005-0000-0000-0000FD070000}"/>
    <cellStyle name="Stile 13" xfId="1998" xr:uid="{00000000-0005-0000-0000-0000FE070000}"/>
    <cellStyle name="Stile 13 2" xfId="1999" xr:uid="{00000000-0005-0000-0000-0000FF070000}"/>
    <cellStyle name="Stile 13_20110402_Internal_Benchmark_KPI_v67_nonlinks_DC" xfId="2000" xr:uid="{00000000-0005-0000-0000-000000080000}"/>
    <cellStyle name="Stile 14" xfId="2001" xr:uid="{00000000-0005-0000-0000-000001080000}"/>
    <cellStyle name="Stile 14 2" xfId="2002" xr:uid="{00000000-0005-0000-0000-000002080000}"/>
    <cellStyle name="Stile 14_20110402_Internal_Benchmark_KPI_v67_nonlinks_DC" xfId="2003" xr:uid="{00000000-0005-0000-0000-000003080000}"/>
    <cellStyle name="Stile 15" xfId="2004" xr:uid="{00000000-0005-0000-0000-000004080000}"/>
    <cellStyle name="Stile 15 2" xfId="2005" xr:uid="{00000000-0005-0000-0000-000005080000}"/>
    <cellStyle name="Stile 15_20110402_Internal_Benchmark_KPI_v67_nonlinks_DC" xfId="2006" xr:uid="{00000000-0005-0000-0000-000006080000}"/>
    <cellStyle name="Stile 16" xfId="2007" xr:uid="{00000000-0005-0000-0000-000007080000}"/>
    <cellStyle name="Stile 16 2" xfId="2008" xr:uid="{00000000-0005-0000-0000-000008080000}"/>
    <cellStyle name="Stile 16_20110402_Internal_Benchmark_KPI_v67_nonlinks_DC" xfId="2009" xr:uid="{00000000-0005-0000-0000-000009080000}"/>
    <cellStyle name="Stile 17" xfId="2010" xr:uid="{00000000-0005-0000-0000-00000A080000}"/>
    <cellStyle name="Stile 17 2" xfId="2011" xr:uid="{00000000-0005-0000-0000-00000B080000}"/>
    <cellStyle name="Stile 17_20110402_Internal_Benchmark_KPI_v67_nonlinks_DC" xfId="2012" xr:uid="{00000000-0005-0000-0000-00000C080000}"/>
    <cellStyle name="Stile 18" xfId="2013" xr:uid="{00000000-0005-0000-0000-00000D080000}"/>
    <cellStyle name="Stile 18 2" xfId="2014" xr:uid="{00000000-0005-0000-0000-00000E080000}"/>
    <cellStyle name="Stile 18_20110402_Internal_Benchmark_KPI_v67_nonlinks_DC" xfId="2015" xr:uid="{00000000-0005-0000-0000-00000F080000}"/>
    <cellStyle name="Stile 19" xfId="2016" xr:uid="{00000000-0005-0000-0000-000010080000}"/>
    <cellStyle name="Stile 19 2" xfId="2017" xr:uid="{00000000-0005-0000-0000-000011080000}"/>
    <cellStyle name="Stile 19_20110402_Internal_Benchmark_KPI_v67_nonlinks_DC" xfId="2018" xr:uid="{00000000-0005-0000-0000-000012080000}"/>
    <cellStyle name="Stile 2" xfId="2019" xr:uid="{00000000-0005-0000-0000-000013080000}"/>
    <cellStyle name="Stile 2 2" xfId="2020" xr:uid="{00000000-0005-0000-0000-000014080000}"/>
    <cellStyle name="Stile 2_20110402_Internal_Benchmark_KPI_v67_nonlinks_DC" xfId="2021" xr:uid="{00000000-0005-0000-0000-000015080000}"/>
    <cellStyle name="Stile 20" xfId="2022" xr:uid="{00000000-0005-0000-0000-000016080000}"/>
    <cellStyle name="Stile 20 2" xfId="2023" xr:uid="{00000000-0005-0000-0000-000017080000}"/>
    <cellStyle name="Stile 20_20110402_Internal_Benchmark_KPI_v67_nonlinks_DC" xfId="2024" xr:uid="{00000000-0005-0000-0000-000018080000}"/>
    <cellStyle name="Stile 21" xfId="2025" xr:uid="{00000000-0005-0000-0000-000019080000}"/>
    <cellStyle name="Stile 21 2" xfId="2026" xr:uid="{00000000-0005-0000-0000-00001A080000}"/>
    <cellStyle name="Stile 21_20110402_Internal_Benchmark_KPI_v67_nonlinks_DC" xfId="2027" xr:uid="{00000000-0005-0000-0000-00001B080000}"/>
    <cellStyle name="Stile 22" xfId="2028" xr:uid="{00000000-0005-0000-0000-00001C080000}"/>
    <cellStyle name="Stile 23" xfId="2029" xr:uid="{00000000-0005-0000-0000-00001D080000}"/>
    <cellStyle name="Stile 24" xfId="2030" xr:uid="{00000000-0005-0000-0000-00001E080000}"/>
    <cellStyle name="Stile 25" xfId="2031" xr:uid="{00000000-0005-0000-0000-00001F080000}"/>
    <cellStyle name="Stile 26" xfId="2032" xr:uid="{00000000-0005-0000-0000-000020080000}"/>
    <cellStyle name="Stile 27" xfId="2033" xr:uid="{00000000-0005-0000-0000-000021080000}"/>
    <cellStyle name="Stile 28" xfId="2034" xr:uid="{00000000-0005-0000-0000-000022080000}"/>
    <cellStyle name="Stile 29" xfId="2035" xr:uid="{00000000-0005-0000-0000-000023080000}"/>
    <cellStyle name="Stile 3" xfId="2036" xr:uid="{00000000-0005-0000-0000-000024080000}"/>
    <cellStyle name="Stile 3 2" xfId="2037" xr:uid="{00000000-0005-0000-0000-000025080000}"/>
    <cellStyle name="Stile 3_20110402_Internal_Benchmark_KPI_v67_nonlinks_DC" xfId="2038" xr:uid="{00000000-0005-0000-0000-000026080000}"/>
    <cellStyle name="Stile 30" xfId="2039" xr:uid="{00000000-0005-0000-0000-000027080000}"/>
    <cellStyle name="Stile 31" xfId="2040" xr:uid="{00000000-0005-0000-0000-000028080000}"/>
    <cellStyle name="Stile 32" xfId="2041" xr:uid="{00000000-0005-0000-0000-000029080000}"/>
    <cellStyle name="Stile 33" xfId="2042" xr:uid="{00000000-0005-0000-0000-00002A080000}"/>
    <cellStyle name="Stile 34" xfId="2043" xr:uid="{00000000-0005-0000-0000-00002B080000}"/>
    <cellStyle name="Stile 35" xfId="2044" xr:uid="{00000000-0005-0000-0000-00002C080000}"/>
    <cellStyle name="Stile 36" xfId="2045" xr:uid="{00000000-0005-0000-0000-00002D080000}"/>
    <cellStyle name="Stile 37" xfId="2046" xr:uid="{00000000-0005-0000-0000-00002E080000}"/>
    <cellStyle name="Stile 38" xfId="2047" xr:uid="{00000000-0005-0000-0000-00002F080000}"/>
    <cellStyle name="Stile 39" xfId="2048" xr:uid="{00000000-0005-0000-0000-000030080000}"/>
    <cellStyle name="Stile 4" xfId="2049" xr:uid="{00000000-0005-0000-0000-000031080000}"/>
    <cellStyle name="Stile 4 2" xfId="2050" xr:uid="{00000000-0005-0000-0000-000032080000}"/>
    <cellStyle name="Stile 4_20110402_Internal_Benchmark_KPI_v67_nonlinks_DC" xfId="2051" xr:uid="{00000000-0005-0000-0000-000033080000}"/>
    <cellStyle name="Stile 40" xfId="2052" xr:uid="{00000000-0005-0000-0000-000034080000}"/>
    <cellStyle name="Stile 41" xfId="2053" xr:uid="{00000000-0005-0000-0000-000035080000}"/>
    <cellStyle name="Stile 42" xfId="2054" xr:uid="{00000000-0005-0000-0000-000036080000}"/>
    <cellStyle name="Stile 43" xfId="2055" xr:uid="{00000000-0005-0000-0000-000037080000}"/>
    <cellStyle name="Stile 5" xfId="2056" xr:uid="{00000000-0005-0000-0000-000038080000}"/>
    <cellStyle name="Stile 5 2" xfId="2057" xr:uid="{00000000-0005-0000-0000-000039080000}"/>
    <cellStyle name="Stile 5_20110402_Internal_Benchmark_KPI_v67_nonlinks_DC" xfId="2058" xr:uid="{00000000-0005-0000-0000-00003A080000}"/>
    <cellStyle name="Stile 6" xfId="2059" xr:uid="{00000000-0005-0000-0000-00003B080000}"/>
    <cellStyle name="Stile 6 2" xfId="2060" xr:uid="{00000000-0005-0000-0000-00003C080000}"/>
    <cellStyle name="Stile 6_20110402_Internal_Benchmark_KPI_v67_nonlinks_DC" xfId="2061" xr:uid="{00000000-0005-0000-0000-00003D080000}"/>
    <cellStyle name="Stile 7" xfId="2062" xr:uid="{00000000-0005-0000-0000-00003E080000}"/>
    <cellStyle name="Stile 7 2" xfId="2063" xr:uid="{00000000-0005-0000-0000-00003F080000}"/>
    <cellStyle name="Stile 7_20110402_Internal_Benchmark_KPI_v67_nonlinks_DC" xfId="2064" xr:uid="{00000000-0005-0000-0000-000040080000}"/>
    <cellStyle name="Stile 8" xfId="2065" xr:uid="{00000000-0005-0000-0000-000041080000}"/>
    <cellStyle name="Stile 8 2" xfId="2066" xr:uid="{00000000-0005-0000-0000-000042080000}"/>
    <cellStyle name="Stile 8_20110402_Internal_Benchmark_KPI_v67_nonlinks_DC" xfId="2067" xr:uid="{00000000-0005-0000-0000-000043080000}"/>
    <cellStyle name="Stile 9" xfId="2068" xr:uid="{00000000-0005-0000-0000-000044080000}"/>
    <cellStyle name="Stile 9 2" xfId="2069" xr:uid="{00000000-0005-0000-0000-000045080000}"/>
    <cellStyle name="Stile 9_20110402_Internal_Benchmark_KPI_v67_nonlinks_DC" xfId="2070" xr:uid="{00000000-0005-0000-0000-000046080000}"/>
    <cellStyle name="stock price" xfId="2071" xr:uid="{00000000-0005-0000-0000-000047080000}"/>
    <cellStyle name="stot" xfId="2072" xr:uid="{00000000-0005-0000-0000-000048080000}"/>
    <cellStyle name="Strange" xfId="2073" xr:uid="{00000000-0005-0000-0000-000049080000}"/>
    <cellStyle name="Style 1" xfId="2074" xr:uid="{00000000-0005-0000-0000-00004A080000}"/>
    <cellStyle name="Style 1 2" xfId="2075" xr:uid="{00000000-0005-0000-0000-00004B080000}"/>
    <cellStyle name="Style 1 2 2" xfId="2076" xr:uid="{00000000-0005-0000-0000-00004C080000}"/>
    <cellStyle name="Style 1 2 2 2" xfId="2077" xr:uid="{00000000-0005-0000-0000-00004D080000}"/>
    <cellStyle name="Style 1 2 3" xfId="2078" xr:uid="{00000000-0005-0000-0000-00004E080000}"/>
    <cellStyle name="Style 1 3" xfId="2079" xr:uid="{00000000-0005-0000-0000-00004F080000}"/>
    <cellStyle name="Style 1 4" xfId="2080" xr:uid="{00000000-0005-0000-0000-000050080000}"/>
    <cellStyle name="Style 1_20110402_Internal_Benchmark_KPI_v67_nonlinks_DC" xfId="2081" xr:uid="{00000000-0005-0000-0000-000051080000}"/>
    <cellStyle name="Style 22" xfId="2082" xr:uid="{00000000-0005-0000-0000-000052080000}"/>
    <cellStyle name="Style 22 2" xfId="2083" xr:uid="{00000000-0005-0000-0000-000053080000}"/>
    <cellStyle name="Style 22 3" xfId="2084" xr:uid="{00000000-0005-0000-0000-000054080000}"/>
    <cellStyle name="Style 22 4" xfId="2085" xr:uid="{00000000-0005-0000-0000-000055080000}"/>
    <cellStyle name="Style 22 5" xfId="2086" xr:uid="{00000000-0005-0000-0000-000056080000}"/>
    <cellStyle name="Style 23" xfId="2087" xr:uid="{00000000-0005-0000-0000-000057080000}"/>
    <cellStyle name="Style 23 2" xfId="2088" xr:uid="{00000000-0005-0000-0000-000058080000}"/>
    <cellStyle name="Style 23 3" xfId="2089" xr:uid="{00000000-0005-0000-0000-000059080000}"/>
    <cellStyle name="Style 23 4" xfId="2090" xr:uid="{00000000-0005-0000-0000-00005A080000}"/>
    <cellStyle name="Style 23 5" xfId="2091" xr:uid="{00000000-0005-0000-0000-00005B080000}"/>
    <cellStyle name="Style 24" xfId="2092" xr:uid="{00000000-0005-0000-0000-00005C080000}"/>
    <cellStyle name="Style 24 2" xfId="2093" xr:uid="{00000000-0005-0000-0000-00005D080000}"/>
    <cellStyle name="Style 24 3" xfId="2094" xr:uid="{00000000-0005-0000-0000-00005E080000}"/>
    <cellStyle name="Style 24 4" xfId="2095" xr:uid="{00000000-0005-0000-0000-00005F080000}"/>
    <cellStyle name="Style 24 5" xfId="2096" xr:uid="{00000000-0005-0000-0000-000060080000}"/>
    <cellStyle name="Style 27" xfId="2097" xr:uid="{00000000-0005-0000-0000-000061080000}"/>
    <cellStyle name="Style 43" xfId="2098" xr:uid="{00000000-0005-0000-0000-000062080000}"/>
    <cellStyle name="Style 56" xfId="2099" xr:uid="{00000000-0005-0000-0000-000063080000}"/>
    <cellStyle name="Style 58" xfId="2100" xr:uid="{00000000-0005-0000-0000-000064080000}"/>
    <cellStyle name="Style 59" xfId="2101" xr:uid="{00000000-0005-0000-0000-000065080000}"/>
    <cellStyle name="Style 60" xfId="2102" xr:uid="{00000000-0005-0000-0000-000066080000}"/>
    <cellStyle name="Style 62" xfId="2103" xr:uid="{00000000-0005-0000-0000-000067080000}"/>
    <cellStyle name="Style 64" xfId="2104" xr:uid="{00000000-0005-0000-0000-000068080000}"/>
    <cellStyle name="STYLE1 - Style1" xfId="2105" xr:uid="{00000000-0005-0000-0000-000069080000}"/>
    <cellStyle name="STYLE2 - Style2" xfId="2106" xr:uid="{00000000-0005-0000-0000-00006A080000}"/>
    <cellStyle name="STYLE3 - Style3" xfId="2107" xr:uid="{00000000-0005-0000-0000-00006B080000}"/>
    <cellStyle name="STYLE4 - Style4" xfId="2108" xr:uid="{00000000-0005-0000-0000-00006C080000}"/>
    <cellStyle name="Subtitle" xfId="2109" xr:uid="{00000000-0005-0000-0000-00006D080000}"/>
    <cellStyle name="-T?tes de colonnes" xfId="2110" xr:uid="{00000000-0005-0000-0000-00006E080000}"/>
    <cellStyle name="-T?tes de colonnes 10" xfId="2111" xr:uid="{00000000-0005-0000-0000-00006F080000}"/>
    <cellStyle name="-T?tes de colonnes 10 2" xfId="2112" xr:uid="{00000000-0005-0000-0000-000070080000}"/>
    <cellStyle name="-T?tes de colonnes 11" xfId="2113" xr:uid="{00000000-0005-0000-0000-000071080000}"/>
    <cellStyle name="-T?tes de colonnes 11 2" xfId="2114" xr:uid="{00000000-0005-0000-0000-000072080000}"/>
    <cellStyle name="-T?tes de colonnes 12" xfId="2115" xr:uid="{00000000-0005-0000-0000-000073080000}"/>
    <cellStyle name="-T?tes de colonnes 12 2" xfId="2116" xr:uid="{00000000-0005-0000-0000-000074080000}"/>
    <cellStyle name="-T?tes de colonnes 13" xfId="2117" xr:uid="{00000000-0005-0000-0000-000075080000}"/>
    <cellStyle name="-T?tes de colonnes 13 2" xfId="2118" xr:uid="{00000000-0005-0000-0000-000076080000}"/>
    <cellStyle name="-T?tes de colonnes 14" xfId="2119" xr:uid="{00000000-0005-0000-0000-000077080000}"/>
    <cellStyle name="-T?tes de colonnes 14 2" xfId="2120" xr:uid="{00000000-0005-0000-0000-000078080000}"/>
    <cellStyle name="-T?tes de colonnes 15" xfId="2121" xr:uid="{00000000-0005-0000-0000-000079080000}"/>
    <cellStyle name="-T?tes de colonnes 16" xfId="2122" xr:uid="{00000000-0005-0000-0000-00007A080000}"/>
    <cellStyle name="-T?tes de colonnes 2" xfId="2123" xr:uid="{00000000-0005-0000-0000-00007B080000}"/>
    <cellStyle name="-T?tes de colonnes 2 2" xfId="2124" xr:uid="{00000000-0005-0000-0000-00007C080000}"/>
    <cellStyle name="-T?tes de colonnes 3" xfId="2125" xr:uid="{00000000-0005-0000-0000-00007D080000}"/>
    <cellStyle name="-T?tes de colonnes 3 2" xfId="2126" xr:uid="{00000000-0005-0000-0000-00007E080000}"/>
    <cellStyle name="-T?tes de colonnes 4" xfId="2127" xr:uid="{00000000-0005-0000-0000-00007F080000}"/>
    <cellStyle name="-T?tes de colonnes 4 2" xfId="2128" xr:uid="{00000000-0005-0000-0000-000080080000}"/>
    <cellStyle name="-T?tes de colonnes 5" xfId="2129" xr:uid="{00000000-0005-0000-0000-000081080000}"/>
    <cellStyle name="-T?tes de colonnes 5 2" xfId="2130" xr:uid="{00000000-0005-0000-0000-000082080000}"/>
    <cellStyle name="-T?tes de colonnes 6" xfId="2131" xr:uid="{00000000-0005-0000-0000-000083080000}"/>
    <cellStyle name="-T?tes de colonnes 6 2" xfId="2132" xr:uid="{00000000-0005-0000-0000-000084080000}"/>
    <cellStyle name="-T?tes de colonnes 7" xfId="2133" xr:uid="{00000000-0005-0000-0000-000085080000}"/>
    <cellStyle name="-T?tes de colonnes 7 2" xfId="2134" xr:uid="{00000000-0005-0000-0000-000086080000}"/>
    <cellStyle name="-T?tes de colonnes 8" xfId="2135" xr:uid="{00000000-0005-0000-0000-000087080000}"/>
    <cellStyle name="-T?tes de colonnes 8 2" xfId="2136" xr:uid="{00000000-0005-0000-0000-000088080000}"/>
    <cellStyle name="-T?tes de colonnes 9" xfId="2137" xr:uid="{00000000-0005-0000-0000-000089080000}"/>
    <cellStyle name="-T?tes de colonnes 9 2" xfId="2138" xr:uid="{00000000-0005-0000-0000-00008A080000}"/>
    <cellStyle name="T0" xfId="2139" xr:uid="{00000000-0005-0000-0000-00008B080000}"/>
    <cellStyle name="T1" xfId="2140" xr:uid="{00000000-0005-0000-0000-00008C080000}"/>
    <cellStyle name="Table Head" xfId="2141" xr:uid="{00000000-0005-0000-0000-00008D080000}"/>
    <cellStyle name="Table Head 2" xfId="2142" xr:uid="{00000000-0005-0000-0000-00008E080000}"/>
    <cellStyle name="Table Head Aligned" xfId="2143" xr:uid="{00000000-0005-0000-0000-00008F080000}"/>
    <cellStyle name="Table Head Aligned 2" xfId="2144" xr:uid="{00000000-0005-0000-0000-000090080000}"/>
    <cellStyle name="Table Head Blue" xfId="2145" xr:uid="{00000000-0005-0000-0000-000091080000}"/>
    <cellStyle name="Table Head Blue 2" xfId="2146" xr:uid="{00000000-0005-0000-0000-000092080000}"/>
    <cellStyle name="Table Head Green" xfId="2147" xr:uid="{00000000-0005-0000-0000-000093080000}"/>
    <cellStyle name="Table Head Green 2" xfId="2148" xr:uid="{00000000-0005-0000-0000-000094080000}"/>
    <cellStyle name="Table Head_hk dcery podklad pre GL" xfId="2149" xr:uid="{00000000-0005-0000-0000-000095080000}"/>
    <cellStyle name="Table Text" xfId="2150" xr:uid="{00000000-0005-0000-0000-000096080000}"/>
    <cellStyle name="Table Title" xfId="2151" xr:uid="{00000000-0005-0000-0000-000097080000}"/>
    <cellStyle name="Table Title 2" xfId="2152" xr:uid="{00000000-0005-0000-0000-000098080000}"/>
    <cellStyle name="Table Units" xfId="2153" xr:uid="{00000000-0005-0000-0000-000099080000}"/>
    <cellStyle name="Table Units 2" xfId="2154" xr:uid="{00000000-0005-0000-0000-00009A080000}"/>
    <cellStyle name="Table_Header" xfId="2155" xr:uid="{00000000-0005-0000-0000-00009B080000}"/>
    <cellStyle name="test a style" xfId="2156" xr:uid="{00000000-0005-0000-0000-00009C080000}"/>
    <cellStyle name="Testo avviso 10" xfId="2157" xr:uid="{00000000-0005-0000-0000-00009D080000}"/>
    <cellStyle name="Testo avviso 11" xfId="2158" xr:uid="{00000000-0005-0000-0000-00009E080000}"/>
    <cellStyle name="Testo avviso 2" xfId="2159" xr:uid="{00000000-0005-0000-0000-00009F080000}"/>
    <cellStyle name="Testo avviso 3" xfId="2160" xr:uid="{00000000-0005-0000-0000-0000A0080000}"/>
    <cellStyle name="Testo avviso 4" xfId="2161" xr:uid="{00000000-0005-0000-0000-0000A1080000}"/>
    <cellStyle name="Testo avviso 5" xfId="2162" xr:uid="{00000000-0005-0000-0000-0000A2080000}"/>
    <cellStyle name="Testo avviso 6" xfId="2163" xr:uid="{00000000-0005-0000-0000-0000A3080000}"/>
    <cellStyle name="Testo avviso 7" xfId="2164" xr:uid="{00000000-0005-0000-0000-0000A4080000}"/>
    <cellStyle name="Testo avviso 8" xfId="2165" xr:uid="{00000000-0005-0000-0000-0000A5080000}"/>
    <cellStyle name="Testo avviso 9" xfId="2166" xr:uid="{00000000-0005-0000-0000-0000A6080000}"/>
    <cellStyle name="Testo descrittivo 10" xfId="2167" xr:uid="{00000000-0005-0000-0000-0000A7080000}"/>
    <cellStyle name="Testo descrittivo 11" xfId="2168" xr:uid="{00000000-0005-0000-0000-0000A8080000}"/>
    <cellStyle name="Testo descrittivo 2" xfId="2169" xr:uid="{00000000-0005-0000-0000-0000A9080000}"/>
    <cellStyle name="Testo descrittivo 3" xfId="2170" xr:uid="{00000000-0005-0000-0000-0000AA080000}"/>
    <cellStyle name="Testo descrittivo 4" xfId="2171" xr:uid="{00000000-0005-0000-0000-0000AB080000}"/>
    <cellStyle name="Testo descrittivo 5" xfId="2172" xr:uid="{00000000-0005-0000-0000-0000AC080000}"/>
    <cellStyle name="Testo descrittivo 6" xfId="2173" xr:uid="{00000000-0005-0000-0000-0000AD080000}"/>
    <cellStyle name="Testo descrittivo 7" xfId="2174" xr:uid="{00000000-0005-0000-0000-0000AE080000}"/>
    <cellStyle name="Testo descrittivo 8" xfId="2175" xr:uid="{00000000-0005-0000-0000-0000AF080000}"/>
    <cellStyle name="Testo descrittivo 9" xfId="2176" xr:uid="{00000000-0005-0000-0000-0000B0080000}"/>
    <cellStyle name="-Têtes de colonnes" xfId="2177" xr:uid="{00000000-0005-0000-0000-0000B1080000}"/>
    <cellStyle name="-Têtes de colonnes 10" xfId="2178" xr:uid="{00000000-0005-0000-0000-0000B2080000}"/>
    <cellStyle name="-Têtes de colonnes 10 2" xfId="2179" xr:uid="{00000000-0005-0000-0000-0000B3080000}"/>
    <cellStyle name="-Têtes de colonnes 11" xfId="2180" xr:uid="{00000000-0005-0000-0000-0000B4080000}"/>
    <cellStyle name="-Têtes de colonnes 11 2" xfId="2181" xr:uid="{00000000-0005-0000-0000-0000B5080000}"/>
    <cellStyle name="-Têtes de colonnes 12" xfId="2182" xr:uid="{00000000-0005-0000-0000-0000B6080000}"/>
    <cellStyle name="-Têtes de colonnes 12 2" xfId="2183" xr:uid="{00000000-0005-0000-0000-0000B7080000}"/>
    <cellStyle name="-Têtes de colonnes 13" xfId="2184" xr:uid="{00000000-0005-0000-0000-0000B8080000}"/>
    <cellStyle name="-Têtes de colonnes 13 2" xfId="2185" xr:uid="{00000000-0005-0000-0000-0000B9080000}"/>
    <cellStyle name="-Têtes de colonnes 14" xfId="2186" xr:uid="{00000000-0005-0000-0000-0000BA080000}"/>
    <cellStyle name="-Têtes de colonnes 14 2" xfId="2187" xr:uid="{00000000-0005-0000-0000-0000BB080000}"/>
    <cellStyle name="-Têtes de colonnes 15" xfId="2188" xr:uid="{00000000-0005-0000-0000-0000BC080000}"/>
    <cellStyle name="-Têtes de colonnes 16" xfId="2189" xr:uid="{00000000-0005-0000-0000-0000BD080000}"/>
    <cellStyle name="-Têtes de colonnes 2" xfId="2190" xr:uid="{00000000-0005-0000-0000-0000BE080000}"/>
    <cellStyle name="-Têtes de colonnes 2 2" xfId="2191" xr:uid="{00000000-0005-0000-0000-0000BF080000}"/>
    <cellStyle name="-Têtes de colonnes 3" xfId="2192" xr:uid="{00000000-0005-0000-0000-0000C0080000}"/>
    <cellStyle name="-Têtes de colonnes 3 2" xfId="2193" xr:uid="{00000000-0005-0000-0000-0000C1080000}"/>
    <cellStyle name="-Têtes de colonnes 4" xfId="2194" xr:uid="{00000000-0005-0000-0000-0000C2080000}"/>
    <cellStyle name="-Têtes de colonnes 4 2" xfId="2195" xr:uid="{00000000-0005-0000-0000-0000C3080000}"/>
    <cellStyle name="-Têtes de colonnes 5" xfId="2196" xr:uid="{00000000-0005-0000-0000-0000C4080000}"/>
    <cellStyle name="-Têtes de colonnes 5 2" xfId="2197" xr:uid="{00000000-0005-0000-0000-0000C5080000}"/>
    <cellStyle name="-Têtes de colonnes 6" xfId="2198" xr:uid="{00000000-0005-0000-0000-0000C6080000}"/>
    <cellStyle name="-Têtes de colonnes 6 2" xfId="2199" xr:uid="{00000000-0005-0000-0000-0000C7080000}"/>
    <cellStyle name="-Têtes de colonnes 7" xfId="2200" xr:uid="{00000000-0005-0000-0000-0000C8080000}"/>
    <cellStyle name="-Têtes de colonnes 7 2" xfId="2201" xr:uid="{00000000-0005-0000-0000-0000C9080000}"/>
    <cellStyle name="-Têtes de colonnes 8" xfId="2202" xr:uid="{00000000-0005-0000-0000-0000CA080000}"/>
    <cellStyle name="-Têtes de colonnes 8 2" xfId="2203" xr:uid="{00000000-0005-0000-0000-0000CB080000}"/>
    <cellStyle name="-Têtes de colonnes 9" xfId="2204" xr:uid="{00000000-0005-0000-0000-0000CC080000}"/>
    <cellStyle name="-Têtes de colonnes 9 2" xfId="2205" xr:uid="{00000000-0005-0000-0000-0000CD080000}"/>
    <cellStyle name="Text" xfId="2206" xr:uid="{00000000-0005-0000-0000-0000CE080000}"/>
    <cellStyle name="Text 1" xfId="2207" xr:uid="{00000000-0005-0000-0000-0000CF080000}"/>
    <cellStyle name="Text 2" xfId="2208" xr:uid="{00000000-0005-0000-0000-0000D0080000}"/>
    <cellStyle name="Text 3" xfId="2209" xr:uid="{00000000-0005-0000-0000-0000D1080000}"/>
    <cellStyle name="Text 4" xfId="2210" xr:uid="{00000000-0005-0000-0000-0000D2080000}"/>
    <cellStyle name="Text 5" xfId="2211" xr:uid="{00000000-0005-0000-0000-0000D3080000}"/>
    <cellStyle name="Text Head 1" xfId="2212" xr:uid="{00000000-0005-0000-0000-0000D4080000}"/>
    <cellStyle name="Text upozornění" xfId="2213" xr:uid="{00000000-0005-0000-0000-0000D5080000}"/>
    <cellStyle name="text_PL Budget10 - Plan11-19_06-10-2009 (2)" xfId="2214" xr:uid="{00000000-0005-0000-0000-0000D6080000}"/>
    <cellStyle name="Texto de Aviso" xfId="2215" xr:uid="{00000000-0005-0000-0000-0000D7080000}"/>
    <cellStyle name="þ_x001d_ðÍ%–ý&amp;‰ýG_x0008_{_x0010_X_x0011__x0007__x0001__x0001_" xfId="2216" xr:uid="{00000000-0005-0000-0000-0000D8080000}"/>
    <cellStyle name="Times" xfId="2217" xr:uid="{00000000-0005-0000-0000-0000D9080000}"/>
    <cellStyle name="times [2]" xfId="2218" xr:uid="{00000000-0005-0000-0000-0000DA080000}"/>
    <cellStyle name="Times_Break-Up Analysis" xfId="2219" xr:uid="{00000000-0005-0000-0000-0000DB080000}"/>
    <cellStyle name="times2" xfId="2220" xr:uid="{00000000-0005-0000-0000-0000DC080000}"/>
    <cellStyle name="timesales2" xfId="2221" xr:uid="{00000000-0005-0000-0000-0000DD080000}"/>
    <cellStyle name="timesales2under" xfId="2222" xr:uid="{00000000-0005-0000-0000-0000DE080000}"/>
    <cellStyle name="Title" xfId="2426" xr:uid="{00000000-0005-0000-0000-0000DF080000}"/>
    <cellStyle name="Title 2" xfId="2224" xr:uid="{00000000-0005-0000-0000-0000E0080000}"/>
    <cellStyle name="Title 3" xfId="2225" xr:uid="{00000000-0005-0000-0000-0000E1080000}"/>
    <cellStyle name="Title 4" xfId="2223" xr:uid="{00000000-0005-0000-0000-0000E2080000}"/>
    <cellStyle name="Title1" xfId="2226" xr:uid="{00000000-0005-0000-0000-0000E3080000}"/>
    <cellStyle name="Title2" xfId="2227" xr:uid="{00000000-0005-0000-0000-0000E4080000}"/>
    <cellStyle name="Title3" xfId="2228" xr:uid="{00000000-0005-0000-0000-0000E5080000}"/>
    <cellStyle name="Titoli in corsivo" xfId="2229" xr:uid="{00000000-0005-0000-0000-0000E6080000}"/>
    <cellStyle name="Titoli in corsivo 2" xfId="2230" xr:uid="{00000000-0005-0000-0000-0000E7080000}"/>
    <cellStyle name="Titoli in corsivo 2 2" xfId="2231" xr:uid="{00000000-0005-0000-0000-0000E8080000}"/>
    <cellStyle name="Titoli in corsivo 2 2 2" xfId="2232" xr:uid="{00000000-0005-0000-0000-0000E9080000}"/>
    <cellStyle name="Titoli in corsivo 2 3" xfId="2233" xr:uid="{00000000-0005-0000-0000-0000EA080000}"/>
    <cellStyle name="Titoli in corsivo 2 3 2" xfId="2234" xr:uid="{00000000-0005-0000-0000-0000EB080000}"/>
    <cellStyle name="Titoli in corsivo 2 4" xfId="2235" xr:uid="{00000000-0005-0000-0000-0000EC080000}"/>
    <cellStyle name="Titoli in corsivo 2 4 2" xfId="2236" xr:uid="{00000000-0005-0000-0000-0000ED080000}"/>
    <cellStyle name="Titoli in corsivo 2 5" xfId="2237" xr:uid="{00000000-0005-0000-0000-0000EE080000}"/>
    <cellStyle name="Titoli in corsivo 2 5 2" xfId="2238" xr:uid="{00000000-0005-0000-0000-0000EF080000}"/>
    <cellStyle name="Titoli in corsivo 2 6" xfId="2239" xr:uid="{00000000-0005-0000-0000-0000F0080000}"/>
    <cellStyle name="Titoli in corsivo 2 6 2" xfId="2240" xr:uid="{00000000-0005-0000-0000-0000F1080000}"/>
    <cellStyle name="Titoli in corsivo 2 7" xfId="2241" xr:uid="{00000000-0005-0000-0000-0000F2080000}"/>
    <cellStyle name="Titoli in corsivo 2 8" xfId="2242" xr:uid="{00000000-0005-0000-0000-0000F3080000}"/>
    <cellStyle name="Titoli in corsivo 2 9" xfId="2243" xr:uid="{00000000-0005-0000-0000-0000F4080000}"/>
    <cellStyle name="Titoli in corsivo 3" xfId="2244" xr:uid="{00000000-0005-0000-0000-0000F5080000}"/>
    <cellStyle name="Titoli in corsivo 3 2" xfId="2245" xr:uid="{00000000-0005-0000-0000-0000F6080000}"/>
    <cellStyle name="Titoli in corsivo 4" xfId="2246" xr:uid="{00000000-0005-0000-0000-0000F7080000}"/>
    <cellStyle name="Titoli in corsivo 4 2" xfId="2247" xr:uid="{00000000-0005-0000-0000-0000F8080000}"/>
    <cellStyle name="Titoli in corsivo 5" xfId="2248" xr:uid="{00000000-0005-0000-0000-0000F9080000}"/>
    <cellStyle name="Titoli in corsivo 5 2" xfId="2249" xr:uid="{00000000-0005-0000-0000-0000FA080000}"/>
    <cellStyle name="Titoli in corsivo 6" xfId="2250" xr:uid="{00000000-0005-0000-0000-0000FB080000}"/>
    <cellStyle name="Titoli in corsivo 6 2" xfId="2251" xr:uid="{00000000-0005-0000-0000-0000FC080000}"/>
    <cellStyle name="Titoli in corsivo 7" xfId="2252" xr:uid="{00000000-0005-0000-0000-0000FD080000}"/>
    <cellStyle name="Titolo 1 10" xfId="2253" xr:uid="{00000000-0005-0000-0000-0000FE080000}"/>
    <cellStyle name="Titolo 1 11" xfId="2254" xr:uid="{00000000-0005-0000-0000-0000FF080000}"/>
    <cellStyle name="Titolo 1 2" xfId="2255" xr:uid="{00000000-0005-0000-0000-000000090000}"/>
    <cellStyle name="Titolo 1 3" xfId="2256" xr:uid="{00000000-0005-0000-0000-000001090000}"/>
    <cellStyle name="Titolo 1 4" xfId="2257" xr:uid="{00000000-0005-0000-0000-000002090000}"/>
    <cellStyle name="Titolo 1 5" xfId="2258" xr:uid="{00000000-0005-0000-0000-000003090000}"/>
    <cellStyle name="Titolo 1 6" xfId="2259" xr:uid="{00000000-0005-0000-0000-000004090000}"/>
    <cellStyle name="Titolo 1 7" xfId="2260" xr:uid="{00000000-0005-0000-0000-000005090000}"/>
    <cellStyle name="Titolo 1 8" xfId="2261" xr:uid="{00000000-0005-0000-0000-000006090000}"/>
    <cellStyle name="Titolo 1 9" xfId="2262" xr:uid="{00000000-0005-0000-0000-000007090000}"/>
    <cellStyle name="Titolo 10" xfId="2263" xr:uid="{00000000-0005-0000-0000-000008090000}"/>
    <cellStyle name="Titolo 11" xfId="2264" xr:uid="{00000000-0005-0000-0000-000009090000}"/>
    <cellStyle name="Titolo 12" xfId="2265" xr:uid="{00000000-0005-0000-0000-00000A090000}"/>
    <cellStyle name="Titolo 13" xfId="2266" xr:uid="{00000000-0005-0000-0000-00000B090000}"/>
    <cellStyle name="Titolo 14" xfId="2267" xr:uid="{00000000-0005-0000-0000-00000C090000}"/>
    <cellStyle name="Titolo 2 10" xfId="2268" xr:uid="{00000000-0005-0000-0000-00000D090000}"/>
    <cellStyle name="Titolo 2 11" xfId="2269" xr:uid="{00000000-0005-0000-0000-00000E090000}"/>
    <cellStyle name="Titolo 2 2" xfId="2270" xr:uid="{00000000-0005-0000-0000-00000F090000}"/>
    <cellStyle name="Titolo 2 3" xfId="2271" xr:uid="{00000000-0005-0000-0000-000010090000}"/>
    <cellStyle name="Titolo 2 4" xfId="2272" xr:uid="{00000000-0005-0000-0000-000011090000}"/>
    <cellStyle name="Titolo 2 5" xfId="2273" xr:uid="{00000000-0005-0000-0000-000012090000}"/>
    <cellStyle name="Titolo 2 6" xfId="2274" xr:uid="{00000000-0005-0000-0000-000013090000}"/>
    <cellStyle name="Titolo 2 7" xfId="2275" xr:uid="{00000000-0005-0000-0000-000014090000}"/>
    <cellStyle name="Titolo 2 8" xfId="2276" xr:uid="{00000000-0005-0000-0000-000015090000}"/>
    <cellStyle name="Titolo 2 9" xfId="2277" xr:uid="{00000000-0005-0000-0000-000016090000}"/>
    <cellStyle name="Titolo 3 10" xfId="2278" xr:uid="{00000000-0005-0000-0000-000017090000}"/>
    <cellStyle name="Titolo 3 11" xfId="2279" xr:uid="{00000000-0005-0000-0000-000018090000}"/>
    <cellStyle name="Titolo 3 2" xfId="2280" xr:uid="{00000000-0005-0000-0000-000019090000}"/>
    <cellStyle name="Titolo 3 3" xfId="2281" xr:uid="{00000000-0005-0000-0000-00001A090000}"/>
    <cellStyle name="Titolo 3 4" xfId="2282" xr:uid="{00000000-0005-0000-0000-00001B090000}"/>
    <cellStyle name="Titolo 3 5" xfId="2283" xr:uid="{00000000-0005-0000-0000-00001C090000}"/>
    <cellStyle name="Titolo 3 6" xfId="2284" xr:uid="{00000000-0005-0000-0000-00001D090000}"/>
    <cellStyle name="Titolo 3 7" xfId="2285" xr:uid="{00000000-0005-0000-0000-00001E090000}"/>
    <cellStyle name="Titolo 3 8" xfId="2286" xr:uid="{00000000-0005-0000-0000-00001F090000}"/>
    <cellStyle name="Titolo 3 9" xfId="2287" xr:uid="{00000000-0005-0000-0000-000020090000}"/>
    <cellStyle name="Titolo 4 10" xfId="2288" xr:uid="{00000000-0005-0000-0000-000021090000}"/>
    <cellStyle name="Titolo 4 11" xfId="2289" xr:uid="{00000000-0005-0000-0000-000022090000}"/>
    <cellStyle name="Titolo 4 2" xfId="2290" xr:uid="{00000000-0005-0000-0000-000023090000}"/>
    <cellStyle name="Titolo 4 3" xfId="2291" xr:uid="{00000000-0005-0000-0000-000024090000}"/>
    <cellStyle name="Titolo 4 4" xfId="2292" xr:uid="{00000000-0005-0000-0000-000025090000}"/>
    <cellStyle name="Titolo 4 5" xfId="2293" xr:uid="{00000000-0005-0000-0000-000026090000}"/>
    <cellStyle name="Titolo 4 6" xfId="2294" xr:uid="{00000000-0005-0000-0000-000027090000}"/>
    <cellStyle name="Titolo 4 7" xfId="2295" xr:uid="{00000000-0005-0000-0000-000028090000}"/>
    <cellStyle name="Titolo 4 8" xfId="2296" xr:uid="{00000000-0005-0000-0000-000029090000}"/>
    <cellStyle name="Titolo 4 9" xfId="2297" xr:uid="{00000000-0005-0000-0000-00002A090000}"/>
    <cellStyle name="Titolo 5" xfId="2298" xr:uid="{00000000-0005-0000-0000-00002B090000}"/>
    <cellStyle name="Titolo 6" xfId="2299" xr:uid="{00000000-0005-0000-0000-00002C090000}"/>
    <cellStyle name="Titolo 7" xfId="2300" xr:uid="{00000000-0005-0000-0000-00002D090000}"/>
    <cellStyle name="Titolo 8" xfId="2301" xr:uid="{00000000-0005-0000-0000-00002E090000}"/>
    <cellStyle name="Titolo 9" xfId="2302" xr:uid="{00000000-0005-0000-0000-00002F090000}"/>
    <cellStyle name="Título 4" xfId="2303" xr:uid="{00000000-0005-0000-0000-000030090000}"/>
    <cellStyle name="To" xfId="2304" xr:uid="{00000000-0005-0000-0000-000031090000}"/>
    <cellStyle name="tot" xfId="2305" xr:uid="{00000000-0005-0000-0000-000032090000}"/>
    <cellStyle name="Total 2" xfId="2306" xr:uid="{00000000-0005-0000-0000-000033090000}"/>
    <cellStyle name="Total 2 2" xfId="2307" xr:uid="{00000000-0005-0000-0000-000034090000}"/>
    <cellStyle name="Totale 10" xfId="2308" xr:uid="{00000000-0005-0000-0000-000035090000}"/>
    <cellStyle name="Totale 10 2" xfId="2309" xr:uid="{00000000-0005-0000-0000-000036090000}"/>
    <cellStyle name="Totale 11" xfId="2310" xr:uid="{00000000-0005-0000-0000-000037090000}"/>
    <cellStyle name="Totale 11 2" xfId="2311" xr:uid="{00000000-0005-0000-0000-000038090000}"/>
    <cellStyle name="Totale 2" xfId="2312" xr:uid="{00000000-0005-0000-0000-000039090000}"/>
    <cellStyle name="Totale 3" xfId="2313" xr:uid="{00000000-0005-0000-0000-00003A090000}"/>
    <cellStyle name="Totale 4" xfId="2314" xr:uid="{00000000-0005-0000-0000-00003B090000}"/>
    <cellStyle name="Totale 5" xfId="2315" xr:uid="{00000000-0005-0000-0000-00003C090000}"/>
    <cellStyle name="Totale 6" xfId="2316" xr:uid="{00000000-0005-0000-0000-00003D090000}"/>
    <cellStyle name="Totale 7" xfId="2317" xr:uid="{00000000-0005-0000-0000-00003E090000}"/>
    <cellStyle name="Totale 7 2" xfId="2318" xr:uid="{00000000-0005-0000-0000-00003F090000}"/>
    <cellStyle name="Totale 8" xfId="2319" xr:uid="{00000000-0005-0000-0000-000040090000}"/>
    <cellStyle name="Totale 8 2" xfId="2320" xr:uid="{00000000-0005-0000-0000-000041090000}"/>
    <cellStyle name="Totale 9" xfId="2321" xr:uid="{00000000-0005-0000-0000-000042090000}"/>
    <cellStyle name="Totale 9 2" xfId="2322" xr:uid="{00000000-0005-0000-0000-000043090000}"/>
    <cellStyle name="Totale centrale" xfId="2323" xr:uid="{00000000-0005-0000-0000-000044090000}"/>
    <cellStyle name="Totale centrale 2" xfId="2324" xr:uid="{00000000-0005-0000-0000-000045090000}"/>
    <cellStyle name="-Trait bleu Bas" xfId="2325" xr:uid="{00000000-0005-0000-0000-000046090000}"/>
    <cellStyle name="triple space" xfId="2326" xr:uid="{00000000-0005-0000-0000-000047090000}"/>
    <cellStyle name="Underline_Single" xfId="2327" xr:uid="{00000000-0005-0000-0000-000048090000}"/>
    <cellStyle name="Unprot" xfId="2328" xr:uid="{00000000-0005-0000-0000-000049090000}"/>
    <cellStyle name="Unprot$" xfId="2329" xr:uid="{00000000-0005-0000-0000-00004A090000}"/>
    <cellStyle name="Unprotect" xfId="2330" xr:uid="{00000000-0005-0000-0000-00004C090000}"/>
    <cellStyle name="V¡rgula" xfId="2331" xr:uid="{00000000-0005-0000-0000-00004D090000}"/>
    <cellStyle name="V¡rgula0" xfId="2332" xr:uid="{00000000-0005-0000-0000-00004E090000}"/>
    <cellStyle name="Valore non valido 10" xfId="2333" xr:uid="{00000000-0005-0000-0000-00004F090000}"/>
    <cellStyle name="Valore non valido 11" xfId="2334" xr:uid="{00000000-0005-0000-0000-000050090000}"/>
    <cellStyle name="Valore non valido 2" xfId="2335" xr:uid="{00000000-0005-0000-0000-000051090000}"/>
    <cellStyle name="Valore non valido 3" xfId="2336" xr:uid="{00000000-0005-0000-0000-000052090000}"/>
    <cellStyle name="Valore non valido 4" xfId="2337" xr:uid="{00000000-0005-0000-0000-000053090000}"/>
    <cellStyle name="Valore non valido 5" xfId="2338" xr:uid="{00000000-0005-0000-0000-000054090000}"/>
    <cellStyle name="Valore non valido 6" xfId="2339" xr:uid="{00000000-0005-0000-0000-000055090000}"/>
    <cellStyle name="Valore non valido 7" xfId="2340" xr:uid="{00000000-0005-0000-0000-000056090000}"/>
    <cellStyle name="Valore non valido 8" xfId="2341" xr:uid="{00000000-0005-0000-0000-000057090000}"/>
    <cellStyle name="Valore non valido 9" xfId="2342" xr:uid="{00000000-0005-0000-0000-000058090000}"/>
    <cellStyle name="Valore valido 10" xfId="2343" xr:uid="{00000000-0005-0000-0000-000059090000}"/>
    <cellStyle name="Valore valido 11" xfId="2344" xr:uid="{00000000-0005-0000-0000-00005A090000}"/>
    <cellStyle name="Valore valido 2" xfId="2345" xr:uid="{00000000-0005-0000-0000-00005B090000}"/>
    <cellStyle name="Valore valido 3" xfId="2346" xr:uid="{00000000-0005-0000-0000-00005C090000}"/>
    <cellStyle name="Valore valido 4" xfId="2347" xr:uid="{00000000-0005-0000-0000-00005D090000}"/>
    <cellStyle name="Valore valido 5" xfId="2348" xr:uid="{00000000-0005-0000-0000-00005E090000}"/>
    <cellStyle name="Valore valido 6" xfId="2349" xr:uid="{00000000-0005-0000-0000-00005F090000}"/>
    <cellStyle name="Valore valido 7" xfId="2350" xr:uid="{00000000-0005-0000-0000-000060090000}"/>
    <cellStyle name="Valore valido 8" xfId="2351" xr:uid="{00000000-0005-0000-0000-000061090000}"/>
    <cellStyle name="Valore valido 9" xfId="2352" xr:uid="{00000000-0005-0000-0000-000062090000}"/>
    <cellStyle name="Valuta (0)" xfId="2353" xr:uid="{00000000-0005-0000-0000-000063090000}"/>
    <cellStyle name="Valuta (0) 2" xfId="2354" xr:uid="{00000000-0005-0000-0000-000064090000}"/>
    <cellStyle name="Valuta (0)_ NOMINATIVI Euro" xfId="2355" xr:uid="{00000000-0005-0000-0000-000065090000}"/>
    <cellStyle name="Vstup" xfId="2356" xr:uid="{00000000-0005-0000-0000-000066090000}"/>
    <cellStyle name="Výpočet" xfId="2357" xr:uid="{00000000-0005-0000-0000-000067090000}"/>
    <cellStyle name="Výstup" xfId="2358" xr:uid="{00000000-0005-0000-0000-000068090000}"/>
    <cellStyle name="Vysvětlující text" xfId="2359" xr:uid="{00000000-0005-0000-0000-000069090000}"/>
    <cellStyle name="Währung [0]_Festlegung der Eigentümer" xfId="2360" xr:uid="{00000000-0005-0000-0000-00006A090000}"/>
    <cellStyle name="Währung_Festlegung der Eigentümer" xfId="2361" xr:uid="{00000000-0005-0000-0000-00006B090000}"/>
    <cellStyle name="Warning Text" xfId="2427" xr:uid="{00000000-0005-0000-0000-00006C090000}"/>
    <cellStyle name="Warning Text 2" xfId="2363" xr:uid="{00000000-0005-0000-0000-00006D090000}"/>
    <cellStyle name="Warning Text 3" xfId="2362" xr:uid="{00000000-0005-0000-0000-00006E090000}"/>
    <cellStyle name="x" xfId="2364" xr:uid="{00000000-0005-0000-0000-00006F090000}"/>
    <cellStyle name="x_Book3" xfId="2365" xr:uid="{00000000-0005-0000-0000-000070090000}"/>
    <cellStyle name="x_Book3_hk dcery podklad pre GL" xfId="2366" xr:uid="{00000000-0005-0000-0000-000071090000}"/>
    <cellStyle name="x_hk dcery podklad pre GL" xfId="2367" xr:uid="{00000000-0005-0000-0000-000072090000}"/>
    <cellStyle name="x_Model IAS 23Mar" xfId="2368" xr:uid="{00000000-0005-0000-0000-000073090000}"/>
    <cellStyle name="x_Model IAS 23Mar_hk dcery podklad pre GL" xfId="2369" xr:uid="{00000000-0005-0000-0000-000074090000}"/>
    <cellStyle name="xsingledecimal" xfId="2370" xr:uid="{00000000-0005-0000-0000-000075090000}"/>
    <cellStyle name="year" xfId="2371" xr:uid="{00000000-0005-0000-0000-000076090000}"/>
    <cellStyle name="YearFormat" xfId="2372" xr:uid="{00000000-0005-0000-0000-000077090000}"/>
    <cellStyle name="Zvýraznění 1" xfId="2373" xr:uid="{00000000-0005-0000-0000-000078090000}"/>
    <cellStyle name="Zvýraznění 2" xfId="2374" xr:uid="{00000000-0005-0000-0000-000079090000}"/>
    <cellStyle name="Zvýraznění 3" xfId="2375" xr:uid="{00000000-0005-0000-0000-00007A090000}"/>
    <cellStyle name="Zvýraznění 4" xfId="2376" xr:uid="{00000000-0005-0000-0000-00007B090000}"/>
    <cellStyle name="Zvýraznění 5" xfId="2377" xr:uid="{00000000-0005-0000-0000-00007C090000}"/>
    <cellStyle name="Zvýraznění 6" xfId="2378" xr:uid="{00000000-0005-0000-0000-00007D090000}"/>
    <cellStyle name="Ввод " xfId="2379" xr:uid="{00000000-0005-0000-0000-00007E090000}"/>
    <cellStyle name="Ввод  2" xfId="2380" xr:uid="{00000000-0005-0000-0000-00007F090000}"/>
    <cellStyle name="Обычный 15" xfId="2381" xr:uid="{00000000-0005-0000-0000-000080090000}"/>
    <cellStyle name="Обычный 2" xfId="2382" xr:uid="{00000000-0005-0000-0000-000081090000}"/>
    <cellStyle name="Обычный 2 2" xfId="2383" xr:uid="{00000000-0005-0000-0000-000082090000}"/>
    <cellStyle name="Обычный 3" xfId="2384" xr:uid="{00000000-0005-0000-0000-000083090000}"/>
    <cellStyle name="Процентный 2" xfId="2385" xr:uid="{00000000-0005-0000-0000-000084090000}"/>
    <cellStyle name="Финансовый 2" xfId="2386" xr:uid="{00000000-0005-0000-0000-000085090000}"/>
  </cellStyles>
  <dxfs count="0"/>
  <tableStyles count="0" defaultTableStyle="TableStyleMedium9" defaultPivotStyle="PivotStyleLight16"/>
  <colors>
    <mruColors>
      <color rgb="FF55BE5A"/>
      <color rgb="FFFE0F64"/>
      <color rgb="FF0555FA"/>
      <color rgb="FFED17E8"/>
      <color rgb="FF7030A0"/>
      <color rgb="FF007434"/>
      <color rgb="FFC6C6C6"/>
      <color rgb="FFB1CAFD"/>
      <color rgb="FFE61400"/>
      <color rgb="FF41B9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0.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7.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8.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9.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0.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1.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9.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1"/>
          <c:h val="0.8382067753559862"/>
        </c:manualLayout>
      </c:layout>
      <c:barChart>
        <c:barDir val="col"/>
        <c:grouping val="stacked"/>
        <c:varyColors val="0"/>
        <c:ser>
          <c:idx val="1"/>
          <c:order val="0"/>
          <c:spPr>
            <a:solidFill>
              <a:srgbClr val="41B9E6"/>
            </a:solidFill>
            <a:ln>
              <a:solidFill>
                <a:schemeClr val="bg1"/>
              </a:solidFill>
            </a:ln>
          </c:spPr>
          <c:invertIfNegative val="0"/>
          <c:dPt>
            <c:idx val="0"/>
            <c:invertIfNegative val="0"/>
            <c:bubble3D val="0"/>
            <c:spPr>
              <a:solidFill>
                <a:srgbClr val="41B9E6">
                  <a:alpha val="40000"/>
                </a:srgbClr>
              </a:solidFill>
              <a:ln>
                <a:solidFill>
                  <a:schemeClr val="bg1"/>
                </a:solidFill>
              </a:ln>
            </c:spPr>
            <c:extLst>
              <c:ext xmlns:c16="http://schemas.microsoft.com/office/drawing/2014/chart" uri="{C3380CC4-5D6E-409C-BE32-E72D297353CC}">
                <c16:uniqueId val="{00000000-984F-4E21-B1DD-19695326F75A}"/>
              </c:ext>
            </c:extLst>
          </c:dPt>
          <c:dLbls>
            <c:spPr>
              <a:noFill/>
              <a:ln>
                <a:noFill/>
              </a:ln>
              <a:effectLst/>
            </c:spPr>
            <c:txPr>
              <a:bodyPr wrap="square" lIns="38100" tIns="19050" rIns="38100" bIns="19050" anchor="ctr">
                <a:spAutoFit/>
              </a:bodyPr>
              <a:lstStyle/>
              <a:p>
                <a:pPr>
                  <a:defRPr sz="1200">
                    <a:solidFill>
                      <a:schemeClr val="bg1"/>
                    </a:solidFill>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'4. Group I&amp;N-Retail '!$U$74:$U$74</c:f>
              <c:numCache>
                <c:formatCode>_-* #,##0.0_-;\-* #,##0.0_-;_-* "-"??_-;_-@_-</c:formatCode>
                <c:ptCount val="1"/>
              </c:numCache>
            </c:numRef>
          </c:val>
          <c:extLst>
            <c:ext xmlns:c15="http://schemas.microsoft.com/office/drawing/2012/chart" uri="{02D57815-91ED-43cb-92C2-25804820EDAC}">
              <c15:filteredCategoryTitle>
                <c15:cat>
                  <c:multiLvlStrRef>
                    <c:extLst>
                      <c:ext uri="{02D57815-91ED-43cb-92C2-25804820EDAC}">
                        <c15:formulaRef>
                          <c15:sqref>'4. Group I&amp;N-Retail '!#REF!</c15:sqref>
                        </c15:formulaRef>
                      </c:ext>
                    </c:extLst>
                  </c:multiLvlStrRef>
                </c15:cat>
              </c15:filteredCategoryTitle>
            </c:ext>
            <c:ext xmlns:c16="http://schemas.microsoft.com/office/drawing/2014/chart" uri="{C3380CC4-5D6E-409C-BE32-E72D297353CC}">
              <c16:uniqueId val="{00000000-F452-45AE-8633-DBA1A014461B}"/>
            </c:ext>
          </c:extLst>
        </c:ser>
        <c:dLbls>
          <c:showLegendKey val="0"/>
          <c:showVal val="0"/>
          <c:showCatName val="0"/>
          <c:showSerName val="0"/>
          <c:showPercent val="0"/>
          <c:showBubbleSize val="0"/>
        </c:dLbls>
        <c:gapWidth val="122"/>
        <c:overlap val="100"/>
        <c:axId val="228197888"/>
        <c:axId val="228199424"/>
      </c:barChart>
      <c:catAx>
        <c:axId val="228197888"/>
        <c:scaling>
          <c:orientation val="minMax"/>
        </c:scaling>
        <c:delete val="0"/>
        <c:axPos val="b"/>
        <c:numFmt formatCode="General" sourceLinked="0"/>
        <c:majorTickMark val="none"/>
        <c:minorTickMark val="none"/>
        <c:tickLblPos val="nextTo"/>
        <c:spPr>
          <a:ln w="12700">
            <a:solidFill>
              <a:schemeClr val="bg1">
                <a:lumMod val="50000"/>
              </a:schemeClr>
            </a:solidFill>
          </a:ln>
        </c:spPr>
        <c:txPr>
          <a:bodyPr/>
          <a:lstStyle/>
          <a:p>
            <a:pPr>
              <a:defRPr sz="1200"/>
            </a:pPr>
            <a:endParaRPr lang="it-IT"/>
          </a:p>
        </c:txPr>
        <c:crossAx val="228199424"/>
        <c:crosses val="autoZero"/>
        <c:auto val="1"/>
        <c:lblAlgn val="ctr"/>
        <c:lblOffset val="100"/>
        <c:noMultiLvlLbl val="0"/>
      </c:catAx>
      <c:valAx>
        <c:axId val="228199424"/>
        <c:scaling>
          <c:orientation val="minMax"/>
          <c:min val="0"/>
        </c:scaling>
        <c:delete val="1"/>
        <c:axPos val="l"/>
        <c:numFmt formatCode="_-* #,##0.0_-;\-* #,##0.0_-;_-* &quot;-&quot;??_-;_-@_-" sourceLinked="1"/>
        <c:majorTickMark val="out"/>
        <c:minorTickMark val="none"/>
        <c:tickLblPos val="nextTo"/>
        <c:crossAx val="228197888"/>
        <c:crosses val="autoZero"/>
        <c:crossBetween val="between"/>
      </c:valAx>
    </c:plotArea>
    <c:plotVisOnly val="1"/>
    <c:dispBlanksAs val="gap"/>
    <c:showDLblsOverMax val="0"/>
  </c:chart>
  <c:spPr>
    <a:noFill/>
    <a:ln>
      <a:noFill/>
    </a:ln>
  </c:spPr>
  <c:txPr>
    <a:bodyPr/>
    <a:lstStyle/>
    <a:p>
      <a:pPr>
        <a:defRPr sz="1000">
          <a:latin typeface="Arial" panose="020B0604020202020204" pitchFamily="34" charset="0"/>
          <a:ea typeface="Tahoma" panose="020B0604030504040204" pitchFamily="34" charset="0"/>
          <a:cs typeface="Arial" panose="020B0604020202020204" pitchFamily="34" charset="0"/>
        </a:defRPr>
      </a:pPr>
      <a:endParaRPr lang="it-IT"/>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Total End Users - </a:t>
            </a:r>
            <a:r>
              <a:rPr lang="en-US" b="1" baseline="0">
                <a:solidFill>
                  <a:schemeClr val="tx1"/>
                </a:solidFill>
              </a:rPr>
              <a:t>per country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2DD-46F6-BAB8-C77DB00BB0E5}"/>
              </c:ext>
            </c:extLst>
          </c:dPt>
          <c:val>
            <c:numRef>
              <c:f>'Group I&amp;N-Retail x quarter'!#REF!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'Group I&amp;N-Retail x quarter'!#REF!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'Group I&amp;N-Retail x quarter'!#REF!</c15:sqref>
                        </c15:formulaRef>
                      </c:ext>
                    </c:extLst>
                  </c:multiLvlStrRef>
                </c15:cat>
              </c15:filteredCategoryTitle>
            </c:ext>
            <c:ext xmlns:c16="http://schemas.microsoft.com/office/drawing/2014/chart" uri="{C3380CC4-5D6E-409C-BE32-E72D297353CC}">
              <c16:uniqueId val="{00000008-B2DD-46F6-BAB8-C77DB00BB0E5}"/>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A-B2DD-46F6-BAB8-C77DB00BB0E5}"/>
              </c:ext>
            </c:extLst>
          </c:dPt>
          <c:val>
            <c:numRef>
              <c:f>'Group I&amp;N-Retail x quarter'!#REF!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'Group I&amp;N-Retail x quarter'!#REF!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'Group I&amp;N-Retail x quarter'!#REF!</c15:sqref>
                        </c15:formulaRef>
                      </c:ext>
                    </c:extLst>
                  </c:multiLvlStrRef>
                </c15:cat>
              </c15:filteredCategoryTitle>
            </c:ext>
            <c:ext xmlns:c16="http://schemas.microsoft.com/office/drawing/2014/chart" uri="{C3380CC4-5D6E-409C-BE32-E72D297353CC}">
              <c16:uniqueId val="{00000011-B2DD-46F6-BAB8-C77DB00BB0E5}"/>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b"/>
      <c:layout>
        <c:manualLayout>
          <c:xMode val="edge"/>
          <c:yMode val="edge"/>
          <c:x val="0.17240361363979492"/>
          <c:y val="0.81451026170346563"/>
          <c:w val="0.6557577573817267"/>
          <c:h val="0.149956284809227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Total energy</a:t>
            </a:r>
            <a:r>
              <a:rPr lang="en-US" b="1" baseline="0">
                <a:solidFill>
                  <a:schemeClr val="tx1"/>
                </a:solidFill>
              </a:rPr>
              <a:t> sold</a:t>
            </a:r>
            <a:endParaRPr lang="en-US"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tx>
            <c:strRef>
              <c:f>'Group I&amp;N-Retail x quarter'!$C$46</c:f>
              <c:strCache>
                <c:ptCount val="1"/>
                <c:pt idx="0">
                  <c:v>Total energy sold (TWh)3</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66F5-4233-89E9-5F5F949B0871}"/>
              </c:ext>
            </c:extLst>
          </c:dPt>
          <c:dPt>
            <c:idx val="1"/>
            <c:bubble3D val="0"/>
            <c:spPr>
              <a:solidFill>
                <a:srgbClr val="C6C6C6"/>
              </a:solidFill>
              <a:ln w="19050">
                <a:solidFill>
                  <a:schemeClr val="lt1"/>
                </a:solidFill>
              </a:ln>
              <a:effectLst/>
            </c:spPr>
            <c:extLst>
              <c:ext xmlns:c16="http://schemas.microsoft.com/office/drawing/2014/chart" uri="{C3380CC4-5D6E-409C-BE32-E72D297353CC}">
                <c16:uniqueId val="{00000003-66F5-4233-89E9-5F5F949B0871}"/>
              </c:ext>
            </c:extLst>
          </c:dPt>
          <c:cat>
            <c:strRef>
              <c:extLst>
                <c:ext xmlns:c15="http://schemas.microsoft.com/office/drawing/2012/chart" uri="{02D57815-91ED-43cb-92C2-25804820EDAC}">
                  <c15:fullRef>
                    <c15:sqref>'Group I&amp;N-Retail x quarter'!$C$47:$C$49</c15:sqref>
                  </c15:fullRef>
                </c:ext>
              </c:extLst>
              <c:f>'Group I&amp;N-Retail x quarter'!$C$47:$C$48</c:f>
              <c:strCache>
                <c:ptCount val="2"/>
                <c:pt idx="0">
                  <c:v>Liberalized Market </c:v>
                </c:pt>
                <c:pt idx="1">
                  <c:v>Regulated  </c:v>
                </c:pt>
              </c:strCache>
            </c:strRef>
          </c:cat>
          <c:val>
            <c:numRef>
              <c:extLst>
                <c:ext xmlns:c15="http://schemas.microsoft.com/office/drawing/2012/chart" uri="{02D57815-91ED-43cb-92C2-25804820EDAC}">
                  <c15:fullRef>
                    <c15:sqref>'Group I&amp;N-Retail x quarter'!$C$47:$C$49</c15:sqref>
                  </c15:fullRef>
                </c:ext>
              </c:extLst>
              <c:f>'Group I&amp;N-Retail x quarter'!$C$47:$C$48</c:f>
              <c:numCache>
                <c:formatCode>General</c:formatCode>
                <c:ptCount val="2"/>
                <c:pt idx="0">
                  <c:v>0</c:v>
                </c:pt>
                <c:pt idx="1">
                  <c:v>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4-66F5-4233-89E9-5F5F949B0871}"/>
            </c:ext>
          </c:extLst>
        </c:ser>
        <c:ser>
          <c:idx val="1"/>
          <c:order val="1"/>
          <c:tx>
            <c:strRef>
              <c:f>'Group I&amp;N-Retail x quarter'!$AO$46</c:f>
              <c:strCache>
                <c:ptCount val="1"/>
                <c:pt idx="0">
                  <c:v>Q1 2025 Weights</c:v>
                </c:pt>
              </c:strCache>
            </c:strRef>
          </c:tx>
          <c:spPr>
            <a:solidFill>
              <a:srgbClr val="00B0F0"/>
            </a:solidFill>
          </c:spPr>
          <c:dPt>
            <c:idx val="0"/>
            <c:bubble3D val="0"/>
            <c:spPr>
              <a:solidFill>
                <a:srgbClr val="00B0F0"/>
              </a:solidFill>
              <a:ln w="19050">
                <a:solidFill>
                  <a:schemeClr val="lt1"/>
                </a:solidFill>
              </a:ln>
              <a:effectLst/>
            </c:spPr>
            <c:extLst>
              <c:ext xmlns:c16="http://schemas.microsoft.com/office/drawing/2014/chart" uri="{C3380CC4-5D6E-409C-BE32-E72D297353CC}">
                <c16:uniqueId val="{00000006-66F5-4233-89E9-5F5F949B0871}"/>
              </c:ext>
            </c:extLst>
          </c:dPt>
          <c:dPt>
            <c:idx val="1"/>
            <c:bubble3D val="0"/>
            <c:spPr>
              <a:solidFill>
                <a:srgbClr val="C6C6C6"/>
              </a:solidFill>
              <a:ln w="19050">
                <a:solidFill>
                  <a:schemeClr val="lt1"/>
                </a:solidFill>
              </a:ln>
              <a:effectLst/>
            </c:spPr>
            <c:extLst>
              <c:ext xmlns:c16="http://schemas.microsoft.com/office/drawing/2014/chart" uri="{C3380CC4-5D6E-409C-BE32-E72D297353CC}">
                <c16:uniqueId val="{00000008-66F5-4233-89E9-5F5F949B087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'Group I&amp;N-Retail x quarter'!$C$47:$C$49</c15:sqref>
                  </c15:fullRef>
                </c:ext>
              </c:extLst>
              <c:f>'Group I&amp;N-Retail x quarter'!$C$47:$C$48</c:f>
              <c:strCache>
                <c:ptCount val="2"/>
                <c:pt idx="0">
                  <c:v>Liberalized Market </c:v>
                </c:pt>
                <c:pt idx="1">
                  <c:v>Regulated  </c:v>
                </c:pt>
              </c:strCache>
            </c:strRef>
          </c:cat>
          <c:val>
            <c:numRef>
              <c:extLst>
                <c:ext xmlns:c15="http://schemas.microsoft.com/office/drawing/2012/chart" uri="{02D57815-91ED-43cb-92C2-25804820EDAC}">
                  <c15:fullRef>
                    <c15:sqref>'Group I&amp;N-Retail x quarter'!$AO$47:$AO$49</c15:sqref>
                  </c15:fullRef>
                </c:ext>
              </c:extLst>
              <c:f>'Group I&amp;N-Retail x quarter'!$AO$47:$AO$48</c:f>
              <c:numCache>
                <c:formatCode>0%</c:formatCode>
                <c:ptCount val="2"/>
                <c:pt idx="0">
                  <c:v>0.62666666666666671</c:v>
                </c:pt>
                <c:pt idx="1">
                  <c:v>0.3716666666666667</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9-66F5-4233-89E9-5F5F949B0871}"/>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b"/>
      <c:layout>
        <c:manualLayout>
          <c:xMode val="edge"/>
          <c:yMode val="edge"/>
          <c:x val="0.17240361363979492"/>
          <c:y val="0.81451026170346563"/>
          <c:w val="0.6557577573817267"/>
          <c:h val="0.149956284809227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Total Power customers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tx>
            <c:strRef>
              <c:f>'Group I&amp;N-Retail x quarter'!$Z$46</c:f>
              <c:strCache>
                <c:ptCount val="1"/>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B45A-4E0E-BF0B-EA4B591219A0}"/>
              </c:ext>
            </c:extLst>
          </c:dPt>
          <c:dPt>
            <c:idx val="1"/>
            <c:bubble3D val="0"/>
            <c:spPr>
              <a:solidFill>
                <a:srgbClr val="C6C6C6"/>
              </a:solidFill>
              <a:ln w="19050">
                <a:solidFill>
                  <a:schemeClr val="lt1"/>
                </a:solidFill>
              </a:ln>
              <a:effectLst/>
            </c:spPr>
            <c:extLst>
              <c:ext xmlns:c16="http://schemas.microsoft.com/office/drawing/2014/chart" uri="{C3380CC4-5D6E-409C-BE32-E72D297353CC}">
                <c16:uniqueId val="{00000003-B45A-4E0E-BF0B-EA4B591219A0}"/>
              </c:ext>
            </c:extLst>
          </c:dPt>
          <c:cat>
            <c:numRef>
              <c:extLst>
                <c:ext xmlns:c15="http://schemas.microsoft.com/office/drawing/2012/chart" uri="{02D57815-91ED-43cb-92C2-25804820EDAC}">
                  <c15:fullRef>
                    <c15:sqref>'Group I&amp;N-Retail x quarter'!$Z$47:$Z$49</c15:sqref>
                  </c15:fullRef>
                </c:ext>
              </c:extLst>
              <c:f>'Group I&amp;N-Retail x quarter'!$Z$47:$Z$48</c:f>
              <c:numCache>
                <c:formatCode>General</c:formatCode>
                <c:ptCount val="2"/>
              </c:numCache>
            </c:numRef>
          </c:cat>
          <c:val>
            <c:numRef>
              <c:extLst>
                <c:ext xmlns:c15="http://schemas.microsoft.com/office/drawing/2012/chart" uri="{02D57815-91ED-43cb-92C2-25804820EDAC}">
                  <c15:fullRef>
                    <c15:sqref>'Group I&amp;N-Retail x quarter'!$Z$46</c15:sqref>
                  </c15:fullRef>
                </c:ext>
              </c:extLst>
              <c:f>'Group I&amp;N-Retail x quarter'!$Z$46</c:f>
              <c:numCache>
                <c:formatCode>General</c:formatCode>
                <c:ptCount val="1"/>
              </c:numCache>
            </c:numRef>
          </c:val>
          <c:extLst>
            <c:ext xmlns:c16="http://schemas.microsoft.com/office/drawing/2014/chart" uri="{C3380CC4-5D6E-409C-BE32-E72D297353CC}">
              <c16:uniqueId val="{00000004-B45A-4E0E-BF0B-EA4B591219A0}"/>
            </c:ext>
          </c:extLst>
        </c:ser>
        <c:ser>
          <c:idx val="1"/>
          <c:order val="1"/>
          <c:tx>
            <c:strRef>
              <c:f>'Group I&amp;N-Retail x quarter'!$AT$46</c:f>
              <c:strCache>
                <c:ptCount val="1"/>
                <c:pt idx="0">
                  <c:v>Q1 2025 Weights</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6-B45A-4E0E-BF0B-EA4B591219A0}"/>
              </c:ext>
            </c:extLst>
          </c:dPt>
          <c:dPt>
            <c:idx val="1"/>
            <c:bubble3D val="0"/>
            <c:spPr>
              <a:solidFill>
                <a:srgbClr val="C6C6C6"/>
              </a:solidFill>
              <a:ln w="19050">
                <a:solidFill>
                  <a:schemeClr val="lt1"/>
                </a:solidFill>
              </a:ln>
              <a:effectLst/>
            </c:spPr>
            <c:extLst>
              <c:ext xmlns:c16="http://schemas.microsoft.com/office/drawing/2014/chart" uri="{C3380CC4-5D6E-409C-BE32-E72D297353CC}">
                <c16:uniqueId val="{00000008-B45A-4E0E-BF0B-EA4B591219A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extLst>
                <c:ext xmlns:c15="http://schemas.microsoft.com/office/drawing/2012/chart" uri="{02D57815-91ED-43cb-92C2-25804820EDAC}">
                  <c15:fullRef>
                    <c15:sqref>'Group I&amp;N-Retail x quarter'!$Z$47:$Z$49</c15:sqref>
                  </c15:fullRef>
                </c:ext>
              </c:extLst>
              <c:f>'Group I&amp;N-Retail x quarter'!$Z$47:$Z$48</c:f>
              <c:numCache>
                <c:formatCode>General</c:formatCode>
                <c:ptCount val="2"/>
              </c:numCache>
            </c:numRef>
          </c:cat>
          <c:val>
            <c:numRef>
              <c:extLst>
                <c:ext xmlns:c15="http://schemas.microsoft.com/office/drawing/2012/chart" uri="{02D57815-91ED-43cb-92C2-25804820EDAC}">
                  <c15:fullRef>
                    <c15:sqref>'Group I&amp;N-Retail x quarter'!$AT$47:$AT$49</c15:sqref>
                  </c15:fullRef>
                </c:ext>
              </c:extLst>
              <c:f>'Group I&amp;N-Retail x quarter'!$AT$47:$AT$48</c:f>
              <c:numCache>
                <c:formatCode>0%</c:formatCode>
                <c:ptCount val="2"/>
                <c:pt idx="0">
                  <c:v>0.96836130902064932</c:v>
                </c:pt>
                <c:pt idx="1">
                  <c:v>1.0525387021737378</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9-B45A-4E0E-BF0B-EA4B591219A0}"/>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b"/>
      <c:layout>
        <c:manualLayout>
          <c:xMode val="edge"/>
          <c:yMode val="edge"/>
          <c:x val="0.17240361363979492"/>
          <c:y val="0.81451026170346563"/>
          <c:w val="0.6557577573817267"/>
          <c:h val="0.149956284809227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EU - Liberalized</a:t>
            </a:r>
            <a:r>
              <a:rPr lang="en-US" b="1" baseline="0">
                <a:solidFill>
                  <a:schemeClr val="tx1"/>
                </a:solidFill>
              </a:rPr>
              <a:t> </a:t>
            </a:r>
            <a:r>
              <a:rPr lang="en-US" b="1">
                <a:solidFill>
                  <a:schemeClr val="tx1"/>
                </a:solidFill>
              </a:rPr>
              <a:t>energy</a:t>
            </a:r>
            <a:r>
              <a:rPr lang="en-US" b="1" baseline="0">
                <a:solidFill>
                  <a:schemeClr val="tx1"/>
                </a:solidFill>
              </a:rPr>
              <a:t> sold</a:t>
            </a:r>
            <a:endParaRPr lang="en-US"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tx>
            <c:strRef>
              <c:f>'Group I&amp;N-Retail x quarter'!$C$59</c:f>
              <c:strCache>
                <c:ptCount val="1"/>
                <c:pt idx="0">
                  <c:v>EU liberalized energy sold (TWh)3  </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2686-402E-B9B8-4FA372E9C57E}"/>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2686-402E-B9B8-4FA372E9C57E}"/>
              </c:ext>
            </c:extLst>
          </c:dPt>
          <c:cat>
            <c:strRef>
              <c:extLst>
                <c:ext xmlns:c15="http://schemas.microsoft.com/office/drawing/2012/chart" uri="{02D57815-91ED-43cb-92C2-25804820EDAC}">
                  <c15:fullRef>
                    <c15:sqref>'Group I&amp;N-Retail x quarter'!$C$60:$C$62</c15:sqref>
                  </c15:fullRef>
                </c:ext>
              </c:extLst>
              <c:f>'Group I&amp;N-Retail x quarter'!$C$60:$C$61</c:f>
              <c:strCache>
                <c:ptCount val="2"/>
                <c:pt idx="0">
                  <c:v>Italy</c:v>
                </c:pt>
                <c:pt idx="1">
                  <c:v>Iberia</c:v>
                </c:pt>
              </c:strCache>
            </c:strRef>
          </c:cat>
          <c:val>
            <c:numRef>
              <c:extLst>
                <c:ext xmlns:c15="http://schemas.microsoft.com/office/drawing/2012/chart" uri="{02D57815-91ED-43cb-92C2-25804820EDAC}">
                  <c15:fullRef>
                    <c15:sqref>'Group I&amp;N-Retail x quarter'!$C$60:$C$62</c15:sqref>
                  </c15:fullRef>
                </c:ext>
              </c:extLst>
              <c:f>'Group I&amp;N-Retail x quarter'!$C$60:$C$61</c:f>
              <c:numCache>
                <c:formatCode>General</c:formatCode>
                <c:ptCount val="2"/>
                <c:pt idx="0">
                  <c:v>0</c:v>
                </c:pt>
                <c:pt idx="1">
                  <c:v>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4-2686-402E-B9B8-4FA372E9C57E}"/>
            </c:ext>
          </c:extLst>
        </c:ser>
        <c:ser>
          <c:idx val="1"/>
          <c:order val="1"/>
          <c:tx>
            <c:strRef>
              <c:f>'Group I&amp;N-Retail x quarter'!$AO$59</c:f>
              <c:strCache>
                <c:ptCount val="1"/>
                <c:pt idx="0">
                  <c:v>Q1 2025 Weights</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6-2686-402E-B9B8-4FA372E9C57E}"/>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8-2686-402E-B9B8-4FA372E9C57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'Group I&amp;N-Retail x quarter'!$C$60:$C$62</c15:sqref>
                  </c15:fullRef>
                </c:ext>
              </c:extLst>
              <c:f>'Group I&amp;N-Retail x quarter'!$C$60:$C$61</c:f>
              <c:strCache>
                <c:ptCount val="2"/>
                <c:pt idx="0">
                  <c:v>Italy</c:v>
                </c:pt>
                <c:pt idx="1">
                  <c:v>Iberia</c:v>
                </c:pt>
              </c:strCache>
            </c:strRef>
          </c:cat>
          <c:val>
            <c:numRef>
              <c:extLst>
                <c:ext xmlns:c15="http://schemas.microsoft.com/office/drawing/2012/chart" uri="{02D57815-91ED-43cb-92C2-25804820EDAC}">
                  <c15:fullRef>
                    <c15:sqref>'Group I&amp;N-Retail x quarter'!$AO$60:$AO$62</c15:sqref>
                  </c15:fullRef>
                </c:ext>
              </c:extLst>
              <c:f>'Group I&amp;N-Retail x quarter'!$AO$60:$AO$61</c:f>
              <c:numCache>
                <c:formatCode>0%</c:formatCode>
                <c:ptCount val="2"/>
                <c:pt idx="0">
                  <c:v>0.43617021276595747</c:v>
                </c:pt>
                <c:pt idx="1">
                  <c:v>0.56028368794326244</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9-2686-402E-B9B8-4FA372E9C57E}"/>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b"/>
      <c:layout>
        <c:manualLayout>
          <c:xMode val="edge"/>
          <c:yMode val="edge"/>
          <c:x val="0.17240361363979492"/>
          <c:y val="0.81451026170346563"/>
          <c:w val="0.6557577573817267"/>
          <c:h val="0.149956284809227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EU - Liberalized Power customers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tx>
            <c:strRef>
              <c:f>'Group I&amp;N-Retail x quarter'!$Z$59</c:f>
              <c:strCache>
                <c:ptCount val="1"/>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9882-45ED-8941-FEB6368DF274}"/>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9882-45ED-8941-FEB6368DF274}"/>
              </c:ext>
            </c:extLst>
          </c:dPt>
          <c:cat>
            <c:numRef>
              <c:extLst>
                <c:ext xmlns:c15="http://schemas.microsoft.com/office/drawing/2012/chart" uri="{02D57815-91ED-43cb-92C2-25804820EDAC}">
                  <c15:fullRef>
                    <c15:sqref>'Group I&amp;N-Retail x quarter'!$Z$60:$Z$62</c15:sqref>
                  </c15:fullRef>
                </c:ext>
              </c:extLst>
              <c:f>'Group I&amp;N-Retail x quarter'!$Z$60:$Z$61</c:f>
              <c:numCache>
                <c:formatCode>General</c:formatCode>
                <c:ptCount val="2"/>
              </c:numCache>
            </c:numRef>
          </c:cat>
          <c:val>
            <c:numRef>
              <c:extLst>
                <c:ext xmlns:c15="http://schemas.microsoft.com/office/drawing/2012/chart" uri="{02D57815-91ED-43cb-92C2-25804820EDAC}">
                  <c15:fullRef>
                    <c15:sqref>'Group I&amp;N-Retail x quarter'!$Z$60:$Z$62</c15:sqref>
                  </c15:fullRef>
                </c:ext>
              </c:extLst>
              <c:f>'Group I&amp;N-Retail x quarter'!$Z$60:$Z$61</c:f>
              <c:numCache>
                <c:formatCode>General</c:formatCode>
                <c:ptCount val="2"/>
              </c:numCache>
            </c:numRef>
          </c:val>
          <c:extLst>
            <c:ext xmlns:c15="http://schemas.microsoft.com/office/drawing/2012/chart" uri="{02D57815-91ED-43cb-92C2-25804820EDAC}">
              <c15:categoryFilterExceptions/>
            </c:ext>
            <c:ext xmlns:c16="http://schemas.microsoft.com/office/drawing/2014/chart" uri="{C3380CC4-5D6E-409C-BE32-E72D297353CC}">
              <c16:uniqueId val="{00000004-9882-45ED-8941-FEB6368DF274}"/>
            </c:ext>
          </c:extLst>
        </c:ser>
        <c:ser>
          <c:idx val="1"/>
          <c:order val="1"/>
          <c:tx>
            <c:strRef>
              <c:f>'Group I&amp;N-Retail x quarter'!$AT$59</c:f>
              <c:strCache>
                <c:ptCount val="1"/>
                <c:pt idx="0">
                  <c:v>Q1 2025 Weights</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6-9882-45ED-8941-FEB6368DF274}"/>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8-9882-45ED-8941-FEB6368DF27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extLst>
                <c:ext xmlns:c15="http://schemas.microsoft.com/office/drawing/2012/chart" uri="{02D57815-91ED-43cb-92C2-25804820EDAC}">
                  <c15:fullRef>
                    <c15:sqref>'Group I&amp;N-Retail x quarter'!$Z$60:$Z$62</c15:sqref>
                  </c15:fullRef>
                </c:ext>
              </c:extLst>
              <c:f>'Group I&amp;N-Retail x quarter'!$Z$60:$Z$61</c:f>
              <c:numCache>
                <c:formatCode>General</c:formatCode>
                <c:ptCount val="2"/>
              </c:numCache>
            </c:numRef>
          </c:cat>
          <c:val>
            <c:numRef>
              <c:extLst>
                <c:ext xmlns:c15="http://schemas.microsoft.com/office/drawing/2012/chart" uri="{02D57815-91ED-43cb-92C2-25804820EDAC}">
                  <c15:fullRef>
                    <c15:sqref>'Group I&amp;N-Retail x quarter'!$AT$60:$AT$62</c15:sqref>
                  </c15:fullRef>
                </c:ext>
              </c:extLst>
              <c:f>'Group I&amp;N-Retail x quarter'!$AT$60:$AT$61</c:f>
              <c:numCache>
                <c:formatCode>0%</c:formatCode>
                <c:ptCount val="2"/>
                <c:pt idx="0">
                  <c:v>1.9402560455192022</c:v>
                </c:pt>
                <c:pt idx="1">
                  <c:v>5.4213036565978513E-2</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9-9882-45ED-8941-FEB6368DF274}"/>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b"/>
      <c:layout>
        <c:manualLayout>
          <c:xMode val="edge"/>
          <c:yMode val="edge"/>
          <c:x val="0.17240361363979492"/>
          <c:y val="0.81451026170346563"/>
          <c:w val="0.6557577573817267"/>
          <c:h val="0.149956284809227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Arial" panose="020B0604020202020204" pitchFamily="34" charset="0"/>
                <a:ea typeface="+mn-ea"/>
                <a:cs typeface="Arial" panose="020B0604020202020204" pitchFamily="34" charset="0"/>
              </a:defRPr>
            </a:pPr>
            <a:r>
              <a:rPr lang="en-US" b="1">
                <a:solidFill>
                  <a:schemeClr val="tx1"/>
                </a:solidFill>
                <a:latin typeface="Arial" panose="020B0604020202020204" pitchFamily="34" charset="0"/>
                <a:cs typeface="Arial" panose="020B0604020202020204" pitchFamily="34" charset="0"/>
              </a:rPr>
              <a:t>EU - Regulated energy sold</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tx>
            <c:strRef>
              <c:f>'Group I&amp;N-Retail x quarter'!$C$80</c:f>
              <c:strCache>
                <c:ptCount val="1"/>
                <c:pt idx="0">
                  <c:v>EU regulated energy sold (TWh)3 </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70F4-4E82-8904-F67BCCE37073}"/>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70F4-4E82-8904-F67BCCE3707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E7F-4DE1-8C88-B0C66941B6BF}"/>
              </c:ext>
            </c:extLst>
          </c:dPt>
          <c:cat>
            <c:strRef>
              <c:f>'Group I&amp;N-Retail x quarter'!$C$81:$C$83</c:f>
              <c:strCache>
                <c:ptCount val="3"/>
                <c:pt idx="0">
                  <c:v>Italy</c:v>
                </c:pt>
                <c:pt idx="1">
                  <c:v>Iberia</c:v>
                </c:pt>
                <c:pt idx="2">
                  <c:v>Total</c:v>
                </c:pt>
              </c:strCache>
            </c:strRef>
          </c:cat>
          <c:val>
            <c:numRef>
              <c:f>'Group I&amp;N-Retail x quarter'!$C$81:$C$83</c:f>
              <c:numCache>
                <c:formatCode>General</c:formatCode>
                <c:ptCount val="3"/>
                <c:pt idx="0">
                  <c:v>0</c:v>
                </c:pt>
                <c:pt idx="1">
                  <c:v>0</c:v>
                </c:pt>
                <c:pt idx="2">
                  <c:v>0</c:v>
                </c:pt>
              </c:numCache>
            </c:numRef>
          </c:val>
          <c:extLst>
            <c:ext xmlns:c16="http://schemas.microsoft.com/office/drawing/2014/chart" uri="{C3380CC4-5D6E-409C-BE32-E72D297353CC}">
              <c16:uniqueId val="{00000004-70F4-4E82-8904-F67BCCE37073}"/>
            </c:ext>
          </c:extLst>
        </c:ser>
        <c:ser>
          <c:idx val="1"/>
          <c:order val="1"/>
          <c:tx>
            <c:strRef>
              <c:f>'Group I&amp;N-Retail x quarter'!$AO$72</c:f>
              <c:strCache>
                <c:ptCount val="1"/>
                <c:pt idx="0">
                  <c:v>Q1 2025 Weights</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6-70F4-4E82-8904-F67BCCE3707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8-70F4-4E82-8904-F67BCCE37073}"/>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0F4-4E82-8904-F67BCCE37073}"/>
                </c:ext>
              </c:extLst>
            </c:dLbl>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it-IT"/>
              </a:p>
            </c:txPr>
            <c:showLegendKey val="0"/>
            <c:showVal val="0"/>
            <c:showCatName val="0"/>
            <c:showSerName val="0"/>
            <c:showPercent val="0"/>
            <c:showBubbleSize val="0"/>
            <c:extLst>
              <c:ext xmlns:c15="http://schemas.microsoft.com/office/drawing/2012/chart" uri="{CE6537A1-D6FC-4f65-9D91-7224C49458BB}"/>
            </c:extLst>
          </c:dLbls>
          <c:cat>
            <c:strRef>
              <c:f>'Group I&amp;N-Retail x quarter'!$C$81:$C$83</c:f>
              <c:strCache>
                <c:ptCount val="3"/>
                <c:pt idx="0">
                  <c:v>Italy</c:v>
                </c:pt>
                <c:pt idx="1">
                  <c:v>Iberia</c:v>
                </c:pt>
                <c:pt idx="2">
                  <c:v>Total</c:v>
                </c:pt>
              </c:strCache>
            </c:strRef>
          </c:cat>
          <c:val>
            <c:numRef>
              <c:f>'Group I&amp;N-Retail x quarter'!$AO$73:$AO$74</c:f>
              <c:numCache>
                <c:formatCode>0%</c:formatCode>
                <c:ptCount val="2"/>
                <c:pt idx="0">
                  <c:v>0.33333333333333337</c:v>
                </c:pt>
                <c:pt idx="1">
                  <c:v>1</c:v>
                </c:pt>
              </c:numCache>
            </c:numRef>
          </c:val>
          <c:extLst>
            <c:ext xmlns:c16="http://schemas.microsoft.com/office/drawing/2014/chart" uri="{C3380CC4-5D6E-409C-BE32-E72D297353CC}">
              <c16:uniqueId val="{00000009-70F4-4E82-8904-F67BCCE37073}"/>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b"/>
      <c:layout>
        <c:manualLayout>
          <c:xMode val="edge"/>
          <c:yMode val="edge"/>
          <c:x val="0.17240361363979492"/>
          <c:y val="0.81451026170346563"/>
          <c:w val="0.6557577573817267"/>
          <c:h val="0.149956284809227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a:ea typeface="+mn-ea"/>
              <a:cs typeface="+mn-cs"/>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arial)"/>
        </a:defRPr>
      </a:pPr>
      <a:endParaRPr lang="it-IT"/>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EU - Regulated</a:t>
            </a:r>
            <a:r>
              <a:rPr lang="en-US" b="1" baseline="0">
                <a:solidFill>
                  <a:schemeClr val="tx1"/>
                </a:solidFill>
              </a:rPr>
              <a:t> P</a:t>
            </a:r>
            <a:r>
              <a:rPr lang="en-US" b="1">
                <a:solidFill>
                  <a:schemeClr val="tx1"/>
                </a:solidFill>
              </a:rPr>
              <a:t>ower customers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tx>
            <c:strRef>
              <c:f>'Group I&amp;N-Retail x quarter'!$Z$80</c:f>
              <c:strCache>
                <c:ptCount val="1"/>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CF40-4147-89D6-BA2DEF9E7332}"/>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CF40-4147-89D6-BA2DEF9E733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DCD-47CD-A225-3FFE61D4E2D0}"/>
              </c:ext>
            </c:extLst>
          </c:dPt>
          <c:cat>
            <c:numRef>
              <c:f>'Group I&amp;N-Retail x quarter'!$Z$81:$Z$83</c:f>
              <c:numCache>
                <c:formatCode>General</c:formatCode>
                <c:ptCount val="3"/>
              </c:numCache>
            </c:numRef>
          </c:cat>
          <c:val>
            <c:numRef>
              <c:f>'Group I&amp;N-Retail x quarter'!$Z$81:$Z$83</c:f>
              <c:numCache>
                <c:formatCode>General</c:formatCode>
                <c:ptCount val="3"/>
              </c:numCache>
            </c:numRef>
          </c:val>
          <c:extLst>
            <c:ext xmlns:c16="http://schemas.microsoft.com/office/drawing/2014/chart" uri="{C3380CC4-5D6E-409C-BE32-E72D297353CC}">
              <c16:uniqueId val="{00000004-CF40-4147-89D6-BA2DEF9E7332}"/>
            </c:ext>
          </c:extLst>
        </c:ser>
        <c:ser>
          <c:idx val="1"/>
          <c:order val="1"/>
          <c:tx>
            <c:strRef>
              <c:f>'Group I&amp;N-Retail x quarter'!$AT$72</c:f>
              <c:strCache>
                <c:ptCount val="1"/>
                <c:pt idx="0">
                  <c:v>Q1 2025 Weights</c:v>
                </c:pt>
              </c:strCache>
            </c:strRef>
          </c:tx>
          <c:spPr>
            <a:solidFill>
              <a:srgbClr val="FF0000"/>
            </a:solidFill>
          </c:spPr>
          <c:dPt>
            <c:idx val="0"/>
            <c:bubble3D val="0"/>
            <c:spPr>
              <a:solidFill>
                <a:srgbClr val="00B0F0"/>
              </a:solidFill>
              <a:ln w="19050">
                <a:solidFill>
                  <a:schemeClr val="lt1"/>
                </a:solidFill>
              </a:ln>
              <a:effectLst/>
            </c:spPr>
            <c:extLst>
              <c:ext xmlns:c16="http://schemas.microsoft.com/office/drawing/2014/chart" uri="{C3380CC4-5D6E-409C-BE32-E72D297353CC}">
                <c16:uniqueId val="{00000006-CF40-4147-89D6-BA2DEF9E7332}"/>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8-CF40-4147-89D6-BA2DEF9E733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'Group I&amp;N-Retail x quarter'!$Z$81:$Z$83</c:f>
              <c:numCache>
                <c:formatCode>General</c:formatCode>
                <c:ptCount val="3"/>
              </c:numCache>
            </c:numRef>
          </c:cat>
          <c:val>
            <c:numRef>
              <c:f>'Group I&amp;N-Retail x quarter'!$AT$73:$AT$74</c:f>
              <c:numCache>
                <c:formatCode>0%</c:formatCode>
                <c:ptCount val="2"/>
                <c:pt idx="0">
                  <c:v>1.7407407407407407</c:v>
                </c:pt>
                <c:pt idx="1">
                  <c:v>1</c:v>
                </c:pt>
              </c:numCache>
            </c:numRef>
          </c:val>
          <c:extLst>
            <c:ext xmlns:c16="http://schemas.microsoft.com/office/drawing/2014/chart" uri="{C3380CC4-5D6E-409C-BE32-E72D297353CC}">
              <c16:uniqueId val="{00000009-CF40-4147-89D6-BA2DEF9E7332}"/>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b"/>
      <c:layout>
        <c:manualLayout>
          <c:xMode val="edge"/>
          <c:yMode val="edge"/>
          <c:x val="0.17240361363979492"/>
          <c:y val="0.81451026170346563"/>
          <c:w val="0.6557577573817267"/>
          <c:h val="0.149956284809227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LA+CA - liberlized energy</a:t>
            </a:r>
            <a:r>
              <a:rPr lang="en-US" b="1" baseline="0">
                <a:solidFill>
                  <a:schemeClr val="tx1"/>
                </a:solidFill>
              </a:rPr>
              <a:t> sold</a:t>
            </a:r>
            <a:endParaRPr lang="en-US"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tx>
            <c:strRef>
              <c:f>'Group I&amp;N-Retail x quarter'!$C$71</c:f>
              <c:strCache>
                <c:ptCount val="1"/>
                <c:pt idx="0">
                  <c:v>LA+CA liberalized energy sold (TWh)3  </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13F-4ADF-95C1-816E87A2240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13F-4ADF-95C1-816E87A2240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13F-4ADF-95C1-816E87A2240B}"/>
              </c:ext>
            </c:extLst>
          </c:dPt>
          <c:cat>
            <c:strRef>
              <c:extLst>
                <c:ext xmlns:c15="http://schemas.microsoft.com/office/drawing/2012/chart" uri="{02D57815-91ED-43cb-92C2-25804820EDAC}">
                  <c15:fullRef>
                    <c15:sqref>'Group I&amp;N-Retail x quarter'!$C$72:$C$75</c15:sqref>
                  </c15:fullRef>
                </c:ext>
              </c:extLst>
              <c:f>'Group I&amp;N-Retail x quarter'!$C$72:$C$74</c:f>
              <c:strCache>
                <c:ptCount val="3"/>
                <c:pt idx="0">
                  <c:v>Brazil</c:v>
                </c:pt>
                <c:pt idx="1">
                  <c:v>Chile</c:v>
                </c:pt>
                <c:pt idx="2">
                  <c:v>Colombia &amp; CAM</c:v>
                </c:pt>
              </c:strCache>
            </c:strRef>
          </c:cat>
          <c:val>
            <c:numRef>
              <c:extLst>
                <c:ext xmlns:c15="http://schemas.microsoft.com/office/drawing/2012/chart" uri="{02D57815-91ED-43cb-92C2-25804820EDAC}">
                  <c15:fullRef>
                    <c15:sqref>'Group I&amp;N-Retail x quarter'!$C$72:$C$75</c15:sqref>
                  </c15:fullRef>
                </c:ext>
              </c:extLst>
              <c:f>'Group I&amp;N-Retail x quarter'!$C$72:$C$74</c:f>
              <c:numCache>
                <c:formatCode>General</c:formatCode>
                <c:ptCount val="3"/>
                <c:pt idx="0">
                  <c:v>0</c:v>
                </c:pt>
                <c:pt idx="1">
                  <c:v>0</c:v>
                </c:pt>
                <c:pt idx="2">
                  <c:v>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8-213F-4ADF-95C1-816E87A2240B}"/>
            </c:ext>
          </c:extLst>
        </c:ser>
        <c:ser>
          <c:idx val="1"/>
          <c:order val="1"/>
          <c:tx>
            <c:strRef>
              <c:f>'Group I&amp;N-Retail x quarter'!$AO$77</c:f>
              <c:strCache>
                <c:ptCount val="1"/>
                <c:pt idx="0">
                  <c:v>Q1 2025 Weights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A-213F-4ADF-95C1-816E87A2240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C-213F-4ADF-95C1-816E87A2240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E-213F-4ADF-95C1-816E87A2240B}"/>
              </c:ext>
            </c:extLst>
          </c:dPt>
          <c:dPt>
            <c:idx val="3"/>
            <c:bubble3D val="0"/>
            <c:spPr>
              <a:solidFill>
                <a:schemeClr val="accent5"/>
              </a:solidFill>
              <a:ln w="19050">
                <a:solidFill>
                  <a:schemeClr val="lt1"/>
                </a:solidFill>
              </a:ln>
              <a:effectLst/>
            </c:spPr>
            <c:extLst>
              <c:ext xmlns:c16="http://schemas.microsoft.com/office/drawing/2014/chart" uri="{C3380CC4-5D6E-409C-BE32-E72D297353CC}">
                <c16:uniqueId val="{00000011-2138-4AC1-812E-9EFD832C715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0"/>
            <c:showCatName val="0"/>
            <c:showSerName val="0"/>
            <c:showPercent val="1"/>
            <c:showBubbleSize val="0"/>
            <c:showLeaderLines val="0"/>
            <c:extLst>
              <c:ext xmlns:c15="http://schemas.microsoft.com/office/drawing/2012/chart" uri="{CE6537A1-D6FC-4f65-9D91-7224C49458BB}"/>
            </c:extLst>
          </c:dLbls>
          <c:cat>
            <c:strRef>
              <c:extLst>
                <c:ext xmlns:c15="http://schemas.microsoft.com/office/drawing/2012/chart" uri="{02D57815-91ED-43cb-92C2-25804820EDAC}">
                  <c15:fullRef>
                    <c15:sqref>'Group I&amp;N-Retail x quarter'!$C$72:$C$75</c15:sqref>
                  </c15:fullRef>
                </c:ext>
              </c:extLst>
              <c:f>'Group I&amp;N-Retail x quarter'!$C$72:$C$74</c:f>
              <c:strCache>
                <c:ptCount val="3"/>
                <c:pt idx="0">
                  <c:v>Brazil</c:v>
                </c:pt>
                <c:pt idx="1">
                  <c:v>Chile</c:v>
                </c:pt>
                <c:pt idx="2">
                  <c:v>Colombia &amp; CAM</c:v>
                </c:pt>
              </c:strCache>
            </c:strRef>
          </c:cat>
          <c:val>
            <c:numRef>
              <c:extLst>
                <c:ext xmlns:c15="http://schemas.microsoft.com/office/drawing/2012/chart" uri="{02D57815-91ED-43cb-92C2-25804820EDAC}">
                  <c15:fullRef>
                    <c15:sqref>'Group I&amp;N-Retail x quarter'!$AO$78:$AO$82</c15:sqref>
                  </c15:fullRef>
                </c:ext>
              </c:extLst>
              <c:f>('Group I&amp;N-Retail x quarter'!$AO$78:$AO$80,'Group I&amp;N-Retail x quarter'!$AO$82)</c:f>
              <c:numCache>
                <c:formatCode>0%</c:formatCode>
                <c:ptCount val="4"/>
                <c:pt idx="0">
                  <c:v>0.4947368421052632</c:v>
                </c:pt>
                <c:pt idx="1">
                  <c:v>0.37894736842105264</c:v>
                </c:pt>
                <c:pt idx="2">
                  <c:v>0</c:v>
                </c:pt>
                <c:pt idx="3">
                  <c:v>1</c:v>
                </c:pt>
              </c:numCache>
            </c:numRef>
          </c:val>
          <c:extLst>
            <c:ext xmlns:c15="http://schemas.microsoft.com/office/drawing/2012/chart" uri="{02D57815-91ED-43cb-92C2-25804820EDAC}">
              <c15:categoryFilterExceptions>
                <c15:categoryFilterException>
                  <c15:sqref>'Group I&amp;N-Retail x quarter'!$AO$81</c15:sqref>
                  <c15:spPr xmlns:c15="http://schemas.microsoft.com/office/drawing/2012/chart">
                    <a:solidFill>
                      <a:schemeClr val="accent5"/>
                    </a:solidFill>
                    <a:ln w="19050">
                      <a:solidFill>
                        <a:schemeClr val="lt1"/>
                      </a:solidFill>
                    </a:ln>
                    <a:effectLst/>
                  </c15:spPr>
                  <c15:bubble3D val="0"/>
                </c15:categoryFilterException>
              </c15:categoryFilterExceptions>
            </c:ext>
            <c:ext xmlns:c16="http://schemas.microsoft.com/office/drawing/2014/chart" uri="{C3380CC4-5D6E-409C-BE32-E72D297353CC}">
              <c16:uniqueId val="{00000011-213F-4ADF-95C1-816E87A2240B}"/>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b"/>
      <c:layout>
        <c:manualLayout>
          <c:xMode val="edge"/>
          <c:yMode val="edge"/>
          <c:x val="0.17240361363979492"/>
          <c:y val="0.81451026170346563"/>
          <c:w val="0.6557577573817267"/>
          <c:h val="0.149956284809227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LA+CA - regulated energy</a:t>
            </a:r>
            <a:r>
              <a:rPr lang="en-US" b="1" baseline="0">
                <a:solidFill>
                  <a:schemeClr val="tx1"/>
                </a:solidFill>
              </a:rPr>
              <a:t> sold</a:t>
            </a:r>
            <a:endParaRPr lang="en-US"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tx>
            <c:strRef>
              <c:f>'Group I&amp;N-Retail x quarter'!$C$92</c:f>
              <c:strCache>
                <c:ptCount val="1"/>
                <c:pt idx="0">
                  <c:v>LA+CA regulated energy sold (TWh)3   </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95D-438F-B006-6CBFCFC28A0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95D-438F-B006-6CBFCFC28A0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95D-438F-B006-6CBFCFC28A05}"/>
              </c:ext>
            </c:extLst>
          </c:dPt>
          <c:cat>
            <c:strRef>
              <c:extLst>
                <c:ext xmlns:c15="http://schemas.microsoft.com/office/drawing/2012/chart" uri="{02D57815-91ED-43cb-92C2-25804820EDAC}">
                  <c15:fullRef>
                    <c15:sqref>'Group I&amp;N-Retail x quarter'!$C$93:$C$96</c15:sqref>
                  </c15:fullRef>
                </c:ext>
              </c:extLst>
              <c:f>'Group I&amp;N-Retail x quarter'!$C$93:$C$95</c:f>
              <c:strCache>
                <c:ptCount val="3"/>
                <c:pt idx="0">
                  <c:v>Brazil</c:v>
                </c:pt>
                <c:pt idx="1">
                  <c:v>Chile</c:v>
                </c:pt>
                <c:pt idx="2">
                  <c:v>Colombia &amp; CAM</c:v>
                </c:pt>
              </c:strCache>
            </c:strRef>
          </c:cat>
          <c:val>
            <c:numRef>
              <c:extLst>
                <c:ext xmlns:c15="http://schemas.microsoft.com/office/drawing/2012/chart" uri="{02D57815-91ED-43cb-92C2-25804820EDAC}">
                  <c15:fullRef>
                    <c15:sqref>'Group I&amp;N-Retail x quarter'!$C$93:$C$96</c15:sqref>
                  </c15:fullRef>
                </c:ext>
              </c:extLst>
              <c:f>'Group I&amp;N-Retail x quarter'!$C$93:$C$95</c:f>
              <c:numCache>
                <c:formatCode>General</c:formatCode>
                <c:ptCount val="3"/>
                <c:pt idx="0">
                  <c:v>0</c:v>
                </c:pt>
                <c:pt idx="1">
                  <c:v>0</c:v>
                </c:pt>
                <c:pt idx="2">
                  <c:v>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8-C95D-438F-B006-6CBFCFC28A05}"/>
            </c:ext>
          </c:extLst>
        </c:ser>
        <c:ser>
          <c:idx val="1"/>
          <c:order val="1"/>
          <c:tx>
            <c:strRef>
              <c:f>'Group I&amp;N-Retail x quarter'!$AO$91</c:f>
              <c:strCache>
                <c:ptCount val="1"/>
                <c:pt idx="0">
                  <c:v>Q1 2025 Weights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A-C95D-438F-B006-6CBFCFC28A0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C-C95D-438F-B006-6CBFCFC28A0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E-C95D-438F-B006-6CBFCFC28A0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0"/>
            <c:showCatName val="0"/>
            <c:showSerName val="0"/>
            <c:showPercent val="1"/>
            <c:showBubbleSize val="0"/>
            <c:showLeaderLines val="0"/>
            <c:extLst>
              <c:ext xmlns:c15="http://schemas.microsoft.com/office/drawing/2012/chart" uri="{CE6537A1-D6FC-4f65-9D91-7224C49458BB}"/>
            </c:extLst>
          </c:dLbls>
          <c:cat>
            <c:strRef>
              <c:extLst>
                <c:ext xmlns:c15="http://schemas.microsoft.com/office/drawing/2012/chart" uri="{02D57815-91ED-43cb-92C2-25804820EDAC}">
                  <c15:fullRef>
                    <c15:sqref>'Group I&amp;N-Retail x quarter'!$C$93:$C$96</c15:sqref>
                  </c15:fullRef>
                </c:ext>
              </c:extLst>
              <c:f>'Group I&amp;N-Retail x quarter'!$C$93:$C$95</c:f>
              <c:strCache>
                <c:ptCount val="3"/>
                <c:pt idx="0">
                  <c:v>Brazil</c:v>
                </c:pt>
                <c:pt idx="1">
                  <c:v>Chile</c:v>
                </c:pt>
                <c:pt idx="2">
                  <c:v>Colombia &amp; CAM</c:v>
                </c:pt>
              </c:strCache>
            </c:strRef>
          </c:cat>
          <c:val>
            <c:numRef>
              <c:extLst>
                <c:ext xmlns:c15="http://schemas.microsoft.com/office/drawing/2012/chart" uri="{02D57815-91ED-43cb-92C2-25804820EDAC}">
                  <c15:fullRef>
                    <c15:sqref>'Group I&amp;N-Retail x quarter'!$AO$92:$AO$95</c15:sqref>
                  </c15:fullRef>
                </c:ext>
              </c:extLst>
              <c:f>'Group I&amp;N-Retail x quarter'!$AO$92:$AO$94</c:f>
              <c:numCache>
                <c:formatCode>0%</c:formatCode>
                <c:ptCount val="3"/>
                <c:pt idx="0">
                  <c:v>0.59296482412060314</c:v>
                </c:pt>
                <c:pt idx="1">
                  <c:v>0.11557788944723618</c:v>
                </c:pt>
                <c:pt idx="2">
                  <c:v>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11-C95D-438F-B006-6CBFCFC28A05}"/>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b"/>
      <c:layout>
        <c:manualLayout>
          <c:xMode val="edge"/>
          <c:yMode val="edge"/>
          <c:x val="0.17240361363979492"/>
          <c:y val="0.81451026170346563"/>
          <c:w val="0.6557577573817267"/>
          <c:h val="0.149956284809227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1" i="0" u="none" strike="noStrike" kern="1200" spc="0" baseline="0">
                <a:solidFill>
                  <a:schemeClr val="tx1"/>
                </a:solidFill>
              </a:rPr>
              <a:t>LA+CA - regulated Power customers</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endParaRPr lang="en-US" b="1">
              <a:solidFill>
                <a:schemeClr val="tx1"/>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it-IT"/>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tx>
            <c:strRef>
              <c:f>'Group I&amp;N-Retail x quarter'!$Z$92</c:f>
              <c:strCache>
                <c:ptCount val="1"/>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8FA-43D7-A4C9-6F2D09DADB6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8FA-43D7-A4C9-6F2D09DADB6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8FA-43D7-A4C9-6F2D09DADB6B}"/>
              </c:ext>
            </c:extLst>
          </c:dPt>
          <c:cat>
            <c:numRef>
              <c:extLst>
                <c:ext xmlns:c15="http://schemas.microsoft.com/office/drawing/2012/chart" uri="{02D57815-91ED-43cb-92C2-25804820EDAC}">
                  <c15:fullRef>
                    <c15:sqref>'Group I&amp;N-Retail x quarter'!$Z$93:$Z$96</c15:sqref>
                  </c15:fullRef>
                </c:ext>
              </c:extLst>
              <c:f>'Group I&amp;N-Retail x quarter'!$Z$93:$Z$95</c:f>
              <c:numCache>
                <c:formatCode>General</c:formatCode>
                <c:ptCount val="3"/>
              </c:numCache>
            </c:numRef>
          </c:cat>
          <c:val>
            <c:numRef>
              <c:extLst>
                <c:ext xmlns:c15="http://schemas.microsoft.com/office/drawing/2012/chart" uri="{02D57815-91ED-43cb-92C2-25804820EDAC}">
                  <c15:fullRef>
                    <c15:sqref>'Group I&amp;N-Retail x quarter'!$Z$93:$Z$96</c15:sqref>
                  </c15:fullRef>
                </c:ext>
              </c:extLst>
              <c:f>'Group I&amp;N-Retail x quarter'!$Z$93:$Z$95</c:f>
              <c:numCache>
                <c:formatCode>General</c:formatCode>
                <c:ptCount val="3"/>
              </c:numCache>
            </c:numRef>
          </c:val>
          <c:extLst>
            <c:ext xmlns:c15="http://schemas.microsoft.com/office/drawing/2012/chart" uri="{02D57815-91ED-43cb-92C2-25804820EDAC}">
              <c15:categoryFilterExceptions/>
            </c:ext>
            <c:ext xmlns:c16="http://schemas.microsoft.com/office/drawing/2014/chart" uri="{C3380CC4-5D6E-409C-BE32-E72D297353CC}">
              <c16:uniqueId val="{00000008-B8FA-43D7-A4C9-6F2D09DADB6B}"/>
            </c:ext>
          </c:extLst>
        </c:ser>
        <c:ser>
          <c:idx val="1"/>
          <c:order val="1"/>
          <c:tx>
            <c:strRef>
              <c:f>'Group I&amp;N-Retail x quarter'!$AT$92</c:f>
              <c:strCache>
                <c:ptCount val="1"/>
                <c:pt idx="0">
                  <c:v>Q1 2025 Weights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A-B8FA-43D7-A4C9-6F2D09DADB6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C-B8FA-43D7-A4C9-6F2D09DADB6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E-B8FA-43D7-A4C9-6F2D09DADB6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extLst>
                <c:ext xmlns:c15="http://schemas.microsoft.com/office/drawing/2012/chart" uri="{02D57815-91ED-43cb-92C2-25804820EDAC}">
                  <c15:fullRef>
                    <c15:sqref>'Group I&amp;N-Retail x quarter'!$Z$93:$Z$96</c15:sqref>
                  </c15:fullRef>
                </c:ext>
              </c:extLst>
              <c:f>'Group I&amp;N-Retail x quarter'!$Z$93:$Z$95</c:f>
              <c:numCache>
                <c:formatCode>General</c:formatCode>
                <c:ptCount val="3"/>
              </c:numCache>
            </c:numRef>
          </c:cat>
          <c:val>
            <c:numRef>
              <c:extLst>
                <c:ext xmlns:c15="http://schemas.microsoft.com/office/drawing/2012/chart" uri="{02D57815-91ED-43cb-92C2-25804820EDAC}">
                  <c15:fullRef>
                    <c15:sqref>'Group I&amp;N-Retail x quarter'!$AT$93:$AT$96</c15:sqref>
                  </c15:fullRef>
                </c:ext>
              </c:extLst>
              <c:f>'Group I&amp;N-Retail x quarter'!$AT$93:$AT$95</c:f>
              <c:numCache>
                <c:formatCode>0%</c:formatCode>
                <c:ptCount val="3"/>
                <c:pt idx="0">
                  <c:v>1.1886160714285743</c:v>
                </c:pt>
                <c:pt idx="1">
                  <c:v>1.3229813664596264</c:v>
                </c:pt>
                <c:pt idx="2">
                  <c:v>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11-B8FA-43D7-A4C9-6F2D09DADB6B}"/>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b"/>
      <c:layout>
        <c:manualLayout>
          <c:xMode val="edge"/>
          <c:yMode val="edge"/>
          <c:x val="0.17240361363979492"/>
          <c:y val="0.81451026170346563"/>
          <c:w val="0.6557577573817267"/>
          <c:h val="0.149956284809227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Aptos" panose="020B0004020202020204" pitchFamily="34" charset="0"/>
                <a:ea typeface="+mn-ea"/>
                <a:cs typeface="Arial" panose="020B0604020202020204" pitchFamily="34" charset="0"/>
              </a:defRPr>
            </a:pPr>
            <a:r>
              <a:rPr lang="en-US" sz="1000" b="1">
                <a:solidFill>
                  <a:schemeClr val="tx1"/>
                </a:solidFill>
                <a:latin typeface="Aptos" panose="020B0004020202020204" pitchFamily="34" charset="0"/>
                <a:cs typeface="Arial" panose="020B0604020202020204" pitchFamily="34" charset="0"/>
              </a:rPr>
              <a:t>Total Group</a:t>
            </a:r>
            <a:r>
              <a:rPr lang="en-US" sz="1000" b="1" baseline="0">
                <a:solidFill>
                  <a:schemeClr val="tx1"/>
                </a:solidFill>
                <a:latin typeface="Aptos" panose="020B0004020202020204" pitchFamily="34" charset="0"/>
                <a:cs typeface="Arial" panose="020B0604020202020204" pitchFamily="34" charset="0"/>
              </a:rPr>
              <a:t> Net Inst Capacity pro forma - FY 2025</a:t>
            </a:r>
            <a:endParaRPr lang="en-US" sz="1000" b="1">
              <a:solidFill>
                <a:schemeClr val="tx1"/>
              </a:solidFill>
              <a:latin typeface="Aptos" panose="020B00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Aptos" panose="020B00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28386875889766139"/>
          <c:y val="0.15282679556090273"/>
          <c:w val="0.40195122484689416"/>
          <c:h val="0.6699187080781569"/>
        </c:manualLayout>
      </c:layout>
      <c:doughnutChart>
        <c:varyColors val="1"/>
        <c:ser>
          <c:idx val="0"/>
          <c:order val="0"/>
          <c:tx>
            <c:strRef>
              <c:f>'1. Pro forma numbers'!$C$2</c:f>
              <c:strCache>
                <c:ptCount val="1"/>
                <c:pt idx="0">
                  <c:v>1. Pro forma numbers 1</c:v>
                </c:pt>
              </c:strCache>
            </c:strRef>
          </c:tx>
          <c:dPt>
            <c:idx val="0"/>
            <c:bubble3D val="0"/>
            <c:spPr>
              <a:solidFill>
                <a:srgbClr val="55BE5A"/>
              </a:solidFill>
              <a:ln w="19050">
                <a:solidFill>
                  <a:schemeClr val="lt1"/>
                </a:solidFill>
              </a:ln>
              <a:effectLst/>
            </c:spPr>
            <c:extLst>
              <c:ext xmlns:c16="http://schemas.microsoft.com/office/drawing/2014/chart" uri="{C3380CC4-5D6E-409C-BE32-E72D297353CC}">
                <c16:uniqueId val="{00000001-94B7-4952-9C5D-F50A767C3A28}"/>
              </c:ext>
            </c:extLst>
          </c:dPt>
          <c:dPt>
            <c:idx val="1"/>
            <c:bubble3D val="0"/>
            <c:spPr>
              <a:solidFill>
                <a:srgbClr val="7030A0"/>
              </a:solidFill>
              <a:ln w="19050">
                <a:solidFill>
                  <a:schemeClr val="lt1"/>
                </a:solidFill>
              </a:ln>
              <a:effectLst/>
            </c:spPr>
            <c:extLst>
              <c:ext xmlns:c16="http://schemas.microsoft.com/office/drawing/2014/chart" uri="{C3380CC4-5D6E-409C-BE32-E72D297353CC}">
                <c16:uniqueId val="{00000003-FE20-40FE-A25D-6A282A0D539D}"/>
              </c:ext>
            </c:extLst>
          </c:dPt>
          <c:dPt>
            <c:idx val="2"/>
            <c:bubble3D val="0"/>
            <c:spPr>
              <a:solidFill>
                <a:schemeClr val="bg1">
                  <a:lumMod val="85000"/>
                </a:schemeClr>
              </a:solidFill>
              <a:ln w="19050">
                <a:solidFill>
                  <a:schemeClr val="lt1"/>
                </a:solidFill>
              </a:ln>
              <a:effectLst/>
            </c:spPr>
            <c:extLst>
              <c:ext xmlns:c16="http://schemas.microsoft.com/office/drawing/2014/chart" uri="{C3380CC4-5D6E-409C-BE32-E72D297353CC}">
                <c16:uniqueId val="{00000005-FE20-40FE-A25D-6A282A0D539D}"/>
              </c:ext>
            </c:extLst>
          </c:dPt>
          <c:dLbls>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it-IT"/>
                </a:p>
              </c:txPr>
              <c:showLegendKey val="0"/>
              <c:showVal val="0"/>
              <c:showCatName val="0"/>
              <c:showSerName val="0"/>
              <c:showPercent val="1"/>
              <c:showBubbleSize val="0"/>
              <c:extLst>
                <c:ext xmlns:c16="http://schemas.microsoft.com/office/drawing/2014/chart" uri="{C3380CC4-5D6E-409C-BE32-E72D297353CC}">
                  <c16:uniqueId val="{00000003-FE20-40FE-A25D-6A282A0D539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it-IT"/>
              </a:p>
            </c:txPr>
            <c:showLegendKey val="0"/>
            <c:showVal val="0"/>
            <c:showCatName val="0"/>
            <c:showSerName val="0"/>
            <c:showPercent val="1"/>
            <c:showBubbleSize val="0"/>
            <c:showLeaderLines val="0"/>
            <c:extLst>
              <c:ext xmlns:c15="http://schemas.microsoft.com/office/drawing/2012/chart" uri="{CE6537A1-D6FC-4f65-9D91-7224C49458BB}"/>
            </c:extLst>
          </c:dLbls>
          <c:cat>
            <c:strRef>
              <c:extLst>
                <c:ext xmlns:c15="http://schemas.microsoft.com/office/drawing/2012/chart" uri="{02D57815-91ED-43cb-92C2-25804820EDAC}">
                  <c15:fullRef>
                    <c15:sqref>'1. Pro forma numbers'!$C$6:$C$12</c15:sqref>
                  </c15:fullRef>
                </c:ext>
              </c:extLst>
              <c:f>('1. Pro forma numbers'!$C$7,'1. Pro forma numbers'!$C$9,'1. Pro forma numbers'!$C$11)</c:f>
              <c:strCache>
                <c:ptCount val="3"/>
                <c:pt idx="0">
                  <c:v>Renewables</c:v>
                </c:pt>
                <c:pt idx="1">
                  <c:v>Nuclear</c:v>
                </c:pt>
                <c:pt idx="2">
                  <c:v>Thermal </c:v>
                </c:pt>
              </c:strCache>
            </c:strRef>
          </c:cat>
          <c:val>
            <c:numRef>
              <c:extLst>
                <c:ext xmlns:c15="http://schemas.microsoft.com/office/drawing/2012/chart" uri="{02D57815-91ED-43cb-92C2-25804820EDAC}">
                  <c15:fullRef>
                    <c15:sqref>'1. Pro forma numbers'!$E$6:$E$12</c15:sqref>
                  </c15:fullRef>
                </c:ext>
              </c:extLst>
              <c:f>('1. Pro forma numbers'!$E$7,'1. Pro forma numbers'!$E$9,'1. Pro forma numbers'!$E$11)</c:f>
              <c:numCache>
                <c:formatCode>0.0</c:formatCode>
                <c:ptCount val="3"/>
                <c:pt idx="0">
                  <c:v>67.705929699999999</c:v>
                </c:pt>
                <c:pt idx="1">
                  <c:v>3.3279926973</c:v>
                </c:pt>
                <c:pt idx="2">
                  <c:v>21.793925600000001</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8-A19B-4B5B-87E2-3CD1F98531F8}"/>
            </c:ext>
          </c:extLst>
        </c:ser>
        <c:dLbls>
          <c:showLegendKey val="0"/>
          <c:showVal val="0"/>
          <c:showCatName val="0"/>
          <c:showSerName val="0"/>
          <c:showPercent val="0"/>
          <c:showBubbleSize val="0"/>
          <c:showLeaderLines val="0"/>
        </c:dLbls>
        <c:firstSliceAng val="0"/>
        <c:holeSize val="65"/>
      </c:doughnutChart>
      <c:spPr>
        <a:noFill/>
        <a:ln>
          <a:noFill/>
        </a:ln>
        <a:effectLst/>
      </c:spPr>
    </c:plotArea>
    <c:legend>
      <c:legendPos val="r"/>
      <c:layout>
        <c:manualLayout>
          <c:xMode val="edge"/>
          <c:yMode val="edge"/>
          <c:x val="0.65834698405811698"/>
          <c:y val="0.36416917082241057"/>
          <c:w val="0.34165301594188291"/>
          <c:h val="0.4925066088627535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Total Gas </a:t>
            </a:r>
            <a:r>
              <a:rPr lang="en-US" b="1" baseline="0">
                <a:solidFill>
                  <a:schemeClr val="tx1"/>
                </a:solidFill>
              </a:rPr>
              <a:t>sold</a:t>
            </a:r>
            <a:endParaRPr lang="en-US"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tx>
            <c:strRef>
              <c:f>'Group I&amp;N-Retail x quarter'!$C$99</c:f>
              <c:strCache>
                <c:ptCount val="1"/>
                <c:pt idx="0">
                  <c:v>Gas sold (bcm)</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ABD1-4067-A3D2-1FD69720A0CA}"/>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ABD1-4067-A3D2-1FD69720A0CA}"/>
              </c:ext>
            </c:extLst>
          </c:dPt>
          <c:dPt>
            <c:idx val="2"/>
            <c:bubble3D val="0"/>
            <c:spPr>
              <a:solidFill>
                <a:srgbClr val="007434"/>
              </a:solidFill>
              <a:ln w="19050">
                <a:solidFill>
                  <a:schemeClr val="lt1"/>
                </a:solidFill>
              </a:ln>
              <a:effectLst/>
            </c:spPr>
            <c:extLst>
              <c:ext xmlns:c16="http://schemas.microsoft.com/office/drawing/2014/chart" uri="{C3380CC4-5D6E-409C-BE32-E72D297353CC}">
                <c16:uniqueId val="{00000005-ABD1-4067-A3D2-1FD69720A0CA}"/>
              </c:ext>
            </c:extLst>
          </c:dPt>
          <c:dPt>
            <c:idx val="3"/>
            <c:bubble3D val="0"/>
            <c:spPr>
              <a:solidFill>
                <a:srgbClr val="C6C6C6"/>
              </a:solidFill>
              <a:ln w="19050">
                <a:solidFill>
                  <a:schemeClr val="lt1"/>
                </a:solidFill>
              </a:ln>
              <a:effectLst/>
            </c:spPr>
            <c:extLst>
              <c:ext xmlns:c16="http://schemas.microsoft.com/office/drawing/2014/chart" uri="{C3380CC4-5D6E-409C-BE32-E72D297353CC}">
                <c16:uniqueId val="{00000007-ABD1-4067-A3D2-1FD69720A0C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2076-4416-ADDE-D6526861E327}"/>
              </c:ext>
            </c:extLst>
          </c:dPt>
          <c:cat>
            <c:strRef>
              <c:f>'Group I&amp;N-Retail x quarter'!$C$100:$C$104</c:f>
              <c:strCache>
                <c:ptCount val="5"/>
                <c:pt idx="0">
                  <c:v>Italy</c:v>
                </c:pt>
                <c:pt idx="1">
                  <c:v>Iberia</c:v>
                </c:pt>
                <c:pt idx="2">
                  <c:v>Latin America</c:v>
                </c:pt>
                <c:pt idx="3">
                  <c:v>Other Countries</c:v>
                </c:pt>
                <c:pt idx="4">
                  <c:v>Total</c:v>
                </c:pt>
              </c:strCache>
            </c:strRef>
          </c:cat>
          <c:val>
            <c:numRef>
              <c:f>'Group I&amp;N-Retail x quarter'!$C$100:$C$104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8-ABD1-4067-A3D2-1FD69720A0CA}"/>
            </c:ext>
          </c:extLst>
        </c:ser>
        <c:ser>
          <c:idx val="1"/>
          <c:order val="1"/>
          <c:tx>
            <c:strRef>
              <c:f>'Group I&amp;N-Retail x quarter'!$AO$105</c:f>
              <c:strCache>
                <c:ptCount val="1"/>
                <c:pt idx="0">
                  <c:v>Q1 2025 Weights</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A-ABD1-4067-A3D2-1FD69720A0CA}"/>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C-ABD1-4067-A3D2-1FD69720A0CA}"/>
              </c:ext>
            </c:extLst>
          </c:dPt>
          <c:dPt>
            <c:idx val="2"/>
            <c:bubble3D val="0"/>
            <c:spPr>
              <a:solidFill>
                <a:srgbClr val="007434"/>
              </a:solidFill>
              <a:ln w="19050">
                <a:solidFill>
                  <a:schemeClr val="lt1"/>
                </a:solidFill>
              </a:ln>
              <a:effectLst/>
            </c:spPr>
            <c:extLst>
              <c:ext xmlns:c16="http://schemas.microsoft.com/office/drawing/2014/chart" uri="{C3380CC4-5D6E-409C-BE32-E72D297353CC}">
                <c16:uniqueId val="{0000000E-ABD1-4067-A3D2-1FD69720A0C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0-ABD1-4067-A3D2-1FD69720A0CA}"/>
              </c:ext>
            </c:extLst>
          </c:dPt>
          <c:dLbls>
            <c:dLbl>
              <c:idx val="3"/>
              <c:delete val="1"/>
              <c:extLst>
                <c:ext xmlns:c15="http://schemas.microsoft.com/office/drawing/2012/chart" uri="{CE6537A1-D6FC-4f65-9D91-7224C49458BB}"/>
                <c:ext xmlns:c16="http://schemas.microsoft.com/office/drawing/2014/chart" uri="{C3380CC4-5D6E-409C-BE32-E72D297353CC}">
                  <c16:uniqueId val="{00000010-ABD1-4067-A3D2-1FD69720A0C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0"/>
            <c:showCatName val="0"/>
            <c:showSerName val="0"/>
            <c:showPercent val="1"/>
            <c:showBubbleSize val="0"/>
            <c:showLeaderLines val="0"/>
            <c:extLst>
              <c:ext xmlns:c15="http://schemas.microsoft.com/office/drawing/2012/chart" uri="{CE6537A1-D6FC-4f65-9D91-7224C49458BB}"/>
            </c:extLst>
          </c:dLbls>
          <c:cat>
            <c:strRef>
              <c:f>'Group I&amp;N-Retail x quarter'!$C$100:$C$104</c:f>
              <c:strCache>
                <c:ptCount val="5"/>
                <c:pt idx="0">
                  <c:v>Italy</c:v>
                </c:pt>
                <c:pt idx="1">
                  <c:v>Iberia</c:v>
                </c:pt>
                <c:pt idx="2">
                  <c:v>Latin America</c:v>
                </c:pt>
                <c:pt idx="3">
                  <c:v>Other Countries</c:v>
                </c:pt>
                <c:pt idx="4">
                  <c:v>Total</c:v>
                </c:pt>
              </c:strCache>
            </c:strRef>
          </c:cat>
          <c:val>
            <c:numRef>
              <c:f>'Group I&amp;N-Retail x quarter'!$AO$106:$AO$109</c:f>
              <c:numCache>
                <c:formatCode>0%</c:formatCode>
                <c:ptCount val="4"/>
                <c:pt idx="0">
                  <c:v>0.4</c:v>
                </c:pt>
                <c:pt idx="1">
                  <c:v>0.5</c:v>
                </c:pt>
                <c:pt idx="2">
                  <c:v>0.1</c:v>
                </c:pt>
                <c:pt idx="3">
                  <c:v>0</c:v>
                </c:pt>
              </c:numCache>
            </c:numRef>
          </c:val>
          <c:extLst>
            <c:ext xmlns:c16="http://schemas.microsoft.com/office/drawing/2014/chart" uri="{C3380CC4-5D6E-409C-BE32-E72D297353CC}">
              <c16:uniqueId val="{00000011-ABD1-4067-A3D2-1FD69720A0CA}"/>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b"/>
      <c:layout>
        <c:manualLayout>
          <c:xMode val="edge"/>
          <c:yMode val="edge"/>
          <c:x val="0.17240361363979492"/>
          <c:y val="0.81451026170346563"/>
          <c:w val="0.6557577573817267"/>
          <c:h val="0.149956284809227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Gas customers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tx>
            <c:strRef>
              <c:f>'Group I&amp;N-Retail x quarter'!$Z$99</c:f>
              <c:strCache>
                <c:ptCount val="1"/>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2C16-49FC-90C7-0593BD847CD5}"/>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2C16-49FC-90C7-0593BD847CD5}"/>
              </c:ext>
            </c:extLst>
          </c:dPt>
          <c:dPt>
            <c:idx val="2"/>
            <c:bubble3D val="0"/>
            <c:spPr>
              <a:solidFill>
                <a:srgbClr val="007434"/>
              </a:solidFill>
              <a:ln w="19050">
                <a:solidFill>
                  <a:schemeClr val="lt1"/>
                </a:solidFill>
              </a:ln>
              <a:effectLst/>
            </c:spPr>
            <c:extLst>
              <c:ext xmlns:c16="http://schemas.microsoft.com/office/drawing/2014/chart" uri="{C3380CC4-5D6E-409C-BE32-E72D297353CC}">
                <c16:uniqueId val="{00000005-2C16-49FC-90C7-0593BD847CD5}"/>
              </c:ext>
            </c:extLst>
          </c:dPt>
          <c:dPt>
            <c:idx val="3"/>
            <c:bubble3D val="0"/>
            <c:spPr>
              <a:solidFill>
                <a:srgbClr val="C6C6C6"/>
              </a:solidFill>
              <a:ln w="19050">
                <a:solidFill>
                  <a:schemeClr val="lt1"/>
                </a:solidFill>
              </a:ln>
              <a:effectLst/>
            </c:spPr>
            <c:extLst>
              <c:ext xmlns:c16="http://schemas.microsoft.com/office/drawing/2014/chart" uri="{C3380CC4-5D6E-409C-BE32-E72D297353CC}">
                <c16:uniqueId val="{00000007-2C16-49FC-90C7-0593BD847CD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7B4-4C9E-A48C-8702C8ED4459}"/>
              </c:ext>
            </c:extLst>
          </c:dPt>
          <c:cat>
            <c:numRef>
              <c:f>'Group I&amp;N-Retail x quarter'!$Z$100:$Z$104</c:f>
              <c:numCache>
                <c:formatCode>General</c:formatCode>
                <c:ptCount val="5"/>
              </c:numCache>
            </c:numRef>
          </c:cat>
          <c:val>
            <c:numRef>
              <c:f>'Group I&amp;N-Retail x quarter'!$Z$100:$Z$104</c:f>
              <c:numCache>
                <c:formatCode>General</c:formatCode>
                <c:ptCount val="5"/>
              </c:numCache>
            </c:numRef>
          </c:val>
          <c:extLst>
            <c:ext xmlns:c16="http://schemas.microsoft.com/office/drawing/2014/chart" uri="{C3380CC4-5D6E-409C-BE32-E72D297353CC}">
              <c16:uniqueId val="{00000008-2C16-49FC-90C7-0593BD847CD5}"/>
            </c:ext>
          </c:extLst>
        </c:ser>
        <c:ser>
          <c:idx val="1"/>
          <c:order val="1"/>
          <c:tx>
            <c:strRef>
              <c:f>'Group I&amp;N-Retail x quarter'!$AT$106</c:f>
              <c:strCache>
                <c:ptCount val="1"/>
                <c:pt idx="0">
                  <c:v>Q1 2025 Weights</c:v>
                </c:pt>
              </c:strCache>
            </c:strRef>
          </c:tx>
          <c:spPr>
            <a:solidFill>
              <a:srgbClr val="00B0F0"/>
            </a:solidFill>
          </c:spPr>
          <c:dPt>
            <c:idx val="0"/>
            <c:bubble3D val="0"/>
            <c:spPr>
              <a:solidFill>
                <a:srgbClr val="00B0F0"/>
              </a:solidFill>
              <a:ln w="19050">
                <a:solidFill>
                  <a:schemeClr val="lt1"/>
                </a:solidFill>
              </a:ln>
              <a:effectLst/>
            </c:spPr>
            <c:extLst>
              <c:ext xmlns:c16="http://schemas.microsoft.com/office/drawing/2014/chart" uri="{C3380CC4-5D6E-409C-BE32-E72D297353CC}">
                <c16:uniqueId val="{0000000A-2C16-49FC-90C7-0593BD847CD5}"/>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C-2C16-49FC-90C7-0593BD847CD5}"/>
              </c:ext>
            </c:extLst>
          </c:dPt>
          <c:dPt>
            <c:idx val="2"/>
            <c:bubble3D val="0"/>
            <c:spPr>
              <a:solidFill>
                <a:srgbClr val="00B0F0"/>
              </a:solidFill>
              <a:ln w="19050">
                <a:solidFill>
                  <a:schemeClr val="lt1"/>
                </a:solidFill>
              </a:ln>
              <a:effectLst/>
            </c:spPr>
            <c:extLst>
              <c:ext xmlns:c16="http://schemas.microsoft.com/office/drawing/2014/chart" uri="{C3380CC4-5D6E-409C-BE32-E72D297353CC}">
                <c16:uniqueId val="{0000000E-2C16-49FC-90C7-0593BD847CD5}"/>
              </c:ext>
            </c:extLst>
          </c:dPt>
          <c:dPt>
            <c:idx val="3"/>
            <c:bubble3D val="0"/>
            <c:spPr>
              <a:solidFill>
                <a:srgbClr val="00B0F0"/>
              </a:solidFill>
              <a:ln w="19050">
                <a:solidFill>
                  <a:schemeClr val="lt1"/>
                </a:solidFill>
              </a:ln>
              <a:effectLst/>
            </c:spPr>
            <c:extLst>
              <c:ext xmlns:c16="http://schemas.microsoft.com/office/drawing/2014/chart" uri="{C3380CC4-5D6E-409C-BE32-E72D297353CC}">
                <c16:uniqueId val="{00000010-2C16-49FC-90C7-0593BD847CD5}"/>
              </c:ext>
            </c:extLst>
          </c:dPt>
          <c:dLbls>
            <c:dLbl>
              <c:idx val="2"/>
              <c:delete val="1"/>
              <c:extLst>
                <c:ext xmlns:c15="http://schemas.microsoft.com/office/drawing/2012/chart" uri="{CE6537A1-D6FC-4f65-9D91-7224C49458BB}"/>
                <c:ext xmlns:c16="http://schemas.microsoft.com/office/drawing/2014/chart" uri="{C3380CC4-5D6E-409C-BE32-E72D297353CC}">
                  <c16:uniqueId val="{0000000E-2C16-49FC-90C7-0593BD847CD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'Group I&amp;N-Retail x quarter'!$Z$100:$Z$104</c:f>
              <c:numCache>
                <c:formatCode>General</c:formatCode>
                <c:ptCount val="5"/>
              </c:numCache>
            </c:numRef>
          </c:cat>
          <c:val>
            <c:numRef>
              <c:f>'Group I&amp;N-Retail x quarter'!$AT$107:$AT$110</c:f>
              <c:numCache>
                <c:formatCode>0.0%</c:formatCode>
                <c:ptCount val="4"/>
                <c:pt idx="0">
                  <c:v>1.2794117647058831</c:v>
                </c:pt>
                <c:pt idx="1">
                  <c:v>0.60416666666666641</c:v>
                </c:pt>
                <c:pt idx="2">
                  <c:v>0</c:v>
                </c:pt>
                <c:pt idx="3">
                  <c:v>1</c:v>
                </c:pt>
              </c:numCache>
            </c:numRef>
          </c:val>
          <c:extLst>
            <c:ext xmlns:c16="http://schemas.microsoft.com/office/drawing/2014/chart" uri="{C3380CC4-5D6E-409C-BE32-E72D297353CC}">
              <c16:uniqueId val="{00000011-2C16-49FC-90C7-0593BD847CD5}"/>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b"/>
      <c:layout>
        <c:manualLayout>
          <c:xMode val="edge"/>
          <c:yMode val="edge"/>
          <c:x val="0.17240361363979492"/>
          <c:y val="0.81451026170346563"/>
          <c:w val="0.6557577573817267"/>
          <c:h val="0.149956284809227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1"/>
          <c:h val="0.8382067753559862"/>
        </c:manualLayout>
      </c:layout>
      <c:barChart>
        <c:barDir val="col"/>
        <c:grouping val="stacked"/>
        <c:varyColors val="0"/>
        <c:ser>
          <c:idx val="1"/>
          <c:order val="0"/>
          <c:spPr>
            <a:solidFill>
              <a:srgbClr val="41B9E6"/>
            </a:solidFill>
            <a:ln>
              <a:solidFill>
                <a:schemeClr val="bg1"/>
              </a:solidFill>
            </a:ln>
          </c:spPr>
          <c:invertIfNegative val="0"/>
          <c:dPt>
            <c:idx val="0"/>
            <c:invertIfNegative val="0"/>
            <c:bubble3D val="0"/>
            <c:spPr>
              <a:solidFill>
                <a:srgbClr val="41B9E6">
                  <a:alpha val="40000"/>
                </a:srgbClr>
              </a:solidFill>
              <a:ln>
                <a:solidFill>
                  <a:schemeClr val="bg1"/>
                </a:solidFill>
              </a:ln>
            </c:spPr>
            <c:extLst>
              <c:ext xmlns:c16="http://schemas.microsoft.com/office/drawing/2014/chart" uri="{C3380CC4-5D6E-409C-BE32-E72D297353CC}">
                <c16:uniqueId val="{00000001-A427-4B77-B525-ED1BD1CBD2B8}"/>
              </c:ext>
            </c:extLst>
          </c:dPt>
          <c:dLbls>
            <c:spPr>
              <a:noFill/>
              <a:ln>
                <a:noFill/>
              </a:ln>
              <a:effectLst/>
            </c:spPr>
            <c:txPr>
              <a:bodyPr wrap="square" lIns="38100" tIns="19050" rIns="38100" bIns="19050" anchor="ctr">
                <a:spAutoFit/>
              </a:bodyPr>
              <a:lstStyle/>
              <a:p>
                <a:pPr>
                  <a:defRPr sz="1200">
                    <a:solidFill>
                      <a:schemeClr val="bg1"/>
                    </a:solidFill>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'4. Group I&amp;N-Retail '!$U$74:$U$74</c:f>
              <c:numCache>
                <c:formatCode>_-* #,##0.0_-;\-* #,##0.0_-;_-* "-"??_-;_-@_-</c:formatCode>
                <c:ptCount val="1"/>
              </c:numCache>
            </c:numRef>
          </c:val>
          <c:extLst>
            <c:ext xmlns:c15="http://schemas.microsoft.com/office/drawing/2012/chart" uri="{02D57815-91ED-43cb-92C2-25804820EDAC}">
              <c15:filteredCategoryTitle>
                <c15:cat>
                  <c:multiLvlStrRef>
                    <c:extLst>
                      <c:ext uri="{02D57815-91ED-43cb-92C2-25804820EDAC}">
                        <c15:formulaRef>
                          <c15:sqref>'4. Group I&amp;N-Retail '!#REF!</c15:sqref>
                        </c15:formulaRef>
                      </c:ext>
                    </c:extLst>
                  </c:multiLvlStrRef>
                </c15:cat>
              </c15:filteredCategoryTitle>
            </c:ext>
            <c:ext xmlns:c16="http://schemas.microsoft.com/office/drawing/2014/chart" uri="{C3380CC4-5D6E-409C-BE32-E72D297353CC}">
              <c16:uniqueId val="{00000002-A427-4B77-B525-ED1BD1CBD2B8}"/>
            </c:ext>
          </c:extLst>
        </c:ser>
        <c:dLbls>
          <c:showLegendKey val="0"/>
          <c:showVal val="0"/>
          <c:showCatName val="0"/>
          <c:showSerName val="0"/>
          <c:showPercent val="0"/>
          <c:showBubbleSize val="0"/>
        </c:dLbls>
        <c:gapWidth val="122"/>
        <c:overlap val="100"/>
        <c:axId val="228197888"/>
        <c:axId val="228199424"/>
      </c:barChart>
      <c:catAx>
        <c:axId val="228197888"/>
        <c:scaling>
          <c:orientation val="minMax"/>
        </c:scaling>
        <c:delete val="0"/>
        <c:axPos val="b"/>
        <c:numFmt formatCode="General" sourceLinked="0"/>
        <c:majorTickMark val="none"/>
        <c:minorTickMark val="none"/>
        <c:tickLblPos val="nextTo"/>
        <c:spPr>
          <a:ln w="12700">
            <a:solidFill>
              <a:schemeClr val="bg1">
                <a:lumMod val="50000"/>
              </a:schemeClr>
            </a:solidFill>
          </a:ln>
        </c:spPr>
        <c:txPr>
          <a:bodyPr/>
          <a:lstStyle/>
          <a:p>
            <a:pPr>
              <a:defRPr sz="1200"/>
            </a:pPr>
            <a:endParaRPr lang="it-IT"/>
          </a:p>
        </c:txPr>
        <c:crossAx val="228199424"/>
        <c:crosses val="autoZero"/>
        <c:auto val="1"/>
        <c:lblAlgn val="ctr"/>
        <c:lblOffset val="100"/>
        <c:noMultiLvlLbl val="0"/>
      </c:catAx>
      <c:valAx>
        <c:axId val="228199424"/>
        <c:scaling>
          <c:orientation val="minMax"/>
          <c:min val="0"/>
        </c:scaling>
        <c:delete val="1"/>
        <c:axPos val="l"/>
        <c:numFmt formatCode="_-* #,##0.0_-;\-* #,##0.0_-;_-* &quot;-&quot;??_-;_-@_-" sourceLinked="1"/>
        <c:majorTickMark val="out"/>
        <c:minorTickMark val="none"/>
        <c:tickLblPos val="nextTo"/>
        <c:crossAx val="228197888"/>
        <c:crosses val="autoZero"/>
        <c:crossBetween val="between"/>
      </c:valAx>
    </c:plotArea>
    <c:plotVisOnly val="1"/>
    <c:dispBlanksAs val="gap"/>
    <c:showDLblsOverMax val="0"/>
  </c:chart>
  <c:spPr>
    <a:noFill/>
    <a:ln>
      <a:noFill/>
    </a:ln>
  </c:spPr>
  <c:txPr>
    <a:bodyPr/>
    <a:lstStyle/>
    <a:p>
      <a:pPr>
        <a:defRPr sz="1000">
          <a:latin typeface="Arial" panose="020B0604020202020204" pitchFamily="34" charset="0"/>
          <a:ea typeface="Tahoma" panose="020B0604030504040204" pitchFamily="34" charset="0"/>
          <a:cs typeface="Arial" panose="020B0604020202020204" pitchFamily="34" charset="0"/>
        </a:defRPr>
      </a:pPr>
      <a:endParaRPr lang="it-IT"/>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Aptos" panose="020B0004020202020204" pitchFamily="34" charset="0"/>
                <a:ea typeface="+mn-ea"/>
                <a:cs typeface="Arial" panose="020B0604020202020204" pitchFamily="34" charset="0"/>
              </a:defRPr>
            </a:pPr>
            <a:r>
              <a:rPr lang="en-US" sz="1000" b="1">
                <a:solidFill>
                  <a:schemeClr val="tx1"/>
                </a:solidFill>
                <a:latin typeface="Aptos" panose="020B0004020202020204" pitchFamily="34" charset="0"/>
                <a:cs typeface="Arial" panose="020B0604020202020204" pitchFamily="34" charset="0"/>
              </a:rPr>
              <a:t>Total Group</a:t>
            </a:r>
            <a:r>
              <a:rPr lang="en-US" sz="1000" b="1" baseline="0">
                <a:solidFill>
                  <a:schemeClr val="tx1"/>
                </a:solidFill>
                <a:latin typeface="Aptos" panose="020B0004020202020204" pitchFamily="34" charset="0"/>
                <a:cs typeface="Arial" panose="020B0604020202020204" pitchFamily="34" charset="0"/>
              </a:rPr>
              <a:t> Production pro forma -</a:t>
            </a:r>
          </a:p>
          <a:p>
            <a:pPr>
              <a:defRPr sz="1000">
                <a:latin typeface="Aptos" panose="020B0004020202020204" pitchFamily="34" charset="0"/>
                <a:cs typeface="Arial" panose="020B0604020202020204" pitchFamily="34" charset="0"/>
              </a:defRPr>
            </a:pPr>
            <a:r>
              <a:rPr lang="en-US" sz="1000" b="1" baseline="0">
                <a:solidFill>
                  <a:schemeClr val="tx1"/>
                </a:solidFill>
                <a:latin typeface="Aptos" panose="020B0004020202020204" pitchFamily="34" charset="0"/>
                <a:cs typeface="Arial" panose="020B0604020202020204" pitchFamily="34" charset="0"/>
              </a:rPr>
              <a:t> FY 2025</a:t>
            </a:r>
            <a:endParaRPr lang="en-US" sz="1000" b="1">
              <a:solidFill>
                <a:schemeClr val="tx1"/>
              </a:solidFill>
              <a:latin typeface="Aptos" panose="020B00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Aptos" panose="020B00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31618506350326336"/>
          <c:y val="0.22866492530888866"/>
          <c:w val="0.40195122484689416"/>
          <c:h val="0.6699187080781569"/>
        </c:manualLayout>
      </c:layout>
      <c:doughnutChart>
        <c:varyColors val="1"/>
        <c:ser>
          <c:idx val="0"/>
          <c:order val="0"/>
          <c:tx>
            <c:strRef>
              <c:f>'1. Pro forma numbers'!$C$2</c:f>
              <c:strCache>
                <c:ptCount val="1"/>
                <c:pt idx="0">
                  <c:v>1. Pro forma numbers 1</c:v>
                </c:pt>
              </c:strCache>
            </c:strRef>
          </c:tx>
          <c:spPr>
            <a:solidFill>
              <a:srgbClr val="55BE5A"/>
            </a:solidFill>
          </c:spPr>
          <c:dPt>
            <c:idx val="0"/>
            <c:bubble3D val="0"/>
            <c:spPr>
              <a:solidFill>
                <a:srgbClr val="55BE5A"/>
              </a:solidFill>
              <a:ln w="19050">
                <a:solidFill>
                  <a:schemeClr val="lt1"/>
                </a:solidFill>
              </a:ln>
              <a:effectLst/>
            </c:spPr>
            <c:extLst>
              <c:ext xmlns:c16="http://schemas.microsoft.com/office/drawing/2014/chart" uri="{C3380CC4-5D6E-409C-BE32-E72D297353CC}">
                <c16:uniqueId val="{00000001-7395-44BA-9005-1F843E9EFF2B}"/>
              </c:ext>
            </c:extLst>
          </c:dPt>
          <c:dPt>
            <c:idx val="1"/>
            <c:bubble3D val="0"/>
            <c:spPr>
              <a:solidFill>
                <a:srgbClr val="7030A0"/>
              </a:solidFill>
              <a:ln w="19050">
                <a:solidFill>
                  <a:schemeClr val="lt1"/>
                </a:solidFill>
              </a:ln>
              <a:effectLst/>
            </c:spPr>
            <c:extLst>
              <c:ext xmlns:c16="http://schemas.microsoft.com/office/drawing/2014/chart" uri="{C3380CC4-5D6E-409C-BE32-E72D297353CC}">
                <c16:uniqueId val="{00000003-9940-4A67-8491-1109D10D1C85}"/>
              </c:ext>
            </c:extLst>
          </c:dPt>
          <c:dPt>
            <c:idx val="2"/>
            <c:bubble3D val="0"/>
            <c:spPr>
              <a:solidFill>
                <a:schemeClr val="bg1">
                  <a:lumMod val="85000"/>
                </a:schemeClr>
              </a:solidFill>
              <a:ln w="19050">
                <a:solidFill>
                  <a:schemeClr val="lt1"/>
                </a:solidFill>
              </a:ln>
              <a:effectLst/>
            </c:spPr>
            <c:extLst>
              <c:ext xmlns:c16="http://schemas.microsoft.com/office/drawing/2014/chart" uri="{C3380CC4-5D6E-409C-BE32-E72D297353CC}">
                <c16:uniqueId val="{00000005-9940-4A67-8491-1109D10D1C85}"/>
              </c:ext>
            </c:extLst>
          </c:dPt>
          <c:dLbls>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it-IT"/>
                </a:p>
              </c:txPr>
              <c:showLegendKey val="0"/>
              <c:showVal val="0"/>
              <c:showCatName val="0"/>
              <c:showSerName val="0"/>
              <c:showPercent val="1"/>
              <c:showBubbleSize val="0"/>
              <c:extLst>
                <c:ext xmlns:c16="http://schemas.microsoft.com/office/drawing/2014/chart" uri="{C3380CC4-5D6E-409C-BE32-E72D297353CC}">
                  <c16:uniqueId val="{00000003-9940-4A67-8491-1109D10D1C8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it-IT"/>
              </a:p>
            </c:txPr>
            <c:showLegendKey val="0"/>
            <c:showVal val="0"/>
            <c:showCatName val="0"/>
            <c:showSerName val="0"/>
            <c:showPercent val="1"/>
            <c:showBubbleSize val="0"/>
            <c:showLeaderLines val="0"/>
            <c:extLst>
              <c:ext xmlns:c15="http://schemas.microsoft.com/office/drawing/2012/chart" uri="{CE6537A1-D6FC-4f65-9D91-7224C49458BB}"/>
            </c:extLst>
          </c:dLbls>
          <c:cat>
            <c:strRef>
              <c:extLst>
                <c:ext xmlns:c15="http://schemas.microsoft.com/office/drawing/2012/chart" uri="{02D57815-91ED-43cb-92C2-25804820EDAC}">
                  <c15:fullRef>
                    <c15:sqref>'1. Pro forma numbers'!$C$16:$C$20</c15:sqref>
                  </c15:fullRef>
                </c:ext>
              </c:extLst>
              <c:f>('1. Pro forma numbers'!$C$17:$C$18,'1. Pro forma numbers'!$C$20)</c:f>
              <c:strCache>
                <c:ptCount val="3"/>
                <c:pt idx="0">
                  <c:v>Renewables</c:v>
                </c:pt>
                <c:pt idx="1">
                  <c:v>Nuclear</c:v>
                </c:pt>
                <c:pt idx="2">
                  <c:v>Thermal </c:v>
                </c:pt>
              </c:strCache>
            </c:strRef>
          </c:cat>
          <c:val>
            <c:numRef>
              <c:extLst>
                <c:ext xmlns:c15="http://schemas.microsoft.com/office/drawing/2012/chart" uri="{02D57815-91ED-43cb-92C2-25804820EDAC}">
                  <c15:fullRef>
                    <c15:sqref>'1. Pro forma numbers'!$E$16:$E$20</c15:sqref>
                  </c15:fullRef>
                </c:ext>
              </c:extLst>
              <c:f>('1. Pro forma numbers'!$E$17:$E$18,'1. Pro forma numbers'!$E$20)</c:f>
              <c:numCache>
                <c:formatCode>0.0</c:formatCode>
                <c:ptCount val="3"/>
                <c:pt idx="0">
                  <c:v>142.29943742638648</c:v>
                </c:pt>
                <c:pt idx="1">
                  <c:v>24.923922182150999</c:v>
                </c:pt>
                <c:pt idx="2">
                  <c:v>33.112730817761999</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6-7395-44BA-9005-1F843E9EFF2B}"/>
            </c:ext>
          </c:extLst>
        </c:ser>
        <c:dLbls>
          <c:showLegendKey val="0"/>
          <c:showVal val="0"/>
          <c:showCatName val="0"/>
          <c:showSerName val="0"/>
          <c:showPercent val="0"/>
          <c:showBubbleSize val="0"/>
          <c:showLeaderLines val="0"/>
        </c:dLbls>
        <c:firstSliceAng val="0"/>
        <c:holeSize val="67"/>
      </c:doughnutChart>
      <c:spPr>
        <a:noFill/>
        <a:ln>
          <a:noFill/>
        </a:ln>
        <a:effectLst/>
      </c:spPr>
    </c:plotArea>
    <c:legend>
      <c:legendPos val="r"/>
      <c:layout>
        <c:manualLayout>
          <c:xMode val="edge"/>
          <c:yMode val="edge"/>
          <c:x val="0.71724126407043998"/>
          <c:y val="0.36238909113471607"/>
          <c:w val="0.28275873592956008"/>
          <c:h val="0.498960968420153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100" b="1">
                <a:solidFill>
                  <a:schemeClr val="tx1"/>
                </a:solidFill>
                <a:latin typeface="Arial" panose="020B0604020202020204" pitchFamily="34" charset="0"/>
                <a:cs typeface="Arial" panose="020B0604020202020204" pitchFamily="34" charset="0"/>
              </a:rPr>
              <a:t>Total Consolidated</a:t>
            </a:r>
            <a:r>
              <a:rPr lang="en-US" sz="1100" b="1" baseline="0">
                <a:solidFill>
                  <a:schemeClr val="tx1"/>
                </a:solidFill>
                <a:latin typeface="Arial" panose="020B0604020202020204" pitchFamily="34" charset="0"/>
                <a:cs typeface="Arial" panose="020B0604020202020204" pitchFamily="34" charset="0"/>
              </a:rPr>
              <a:t> Capacity</a:t>
            </a:r>
            <a:endParaRPr lang="en-US" sz="1100" b="1">
              <a:solidFill>
                <a:schemeClr val="tx1"/>
              </a:solidFill>
              <a:latin typeface="Arial" panose="020B0604020202020204" pitchFamily="34" charset="0"/>
              <a:cs typeface="Arial" panose="020B0604020202020204" pitchFamily="34" charset="0"/>
            </a:endParaRPr>
          </a:p>
        </c:rich>
      </c:tx>
      <c:layout>
        <c:manualLayout>
          <c:xMode val="edge"/>
          <c:yMode val="edge"/>
          <c:x val="0.22335717412990302"/>
          <c:y val="0"/>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0984601920645554"/>
          <c:y val="0.18893434873549883"/>
          <c:w val="0.40195122484689416"/>
          <c:h val="0.6699187080781569"/>
        </c:manualLayout>
      </c:layout>
      <c:doughnutChart>
        <c:varyColors val="1"/>
        <c:ser>
          <c:idx val="1"/>
          <c:order val="0"/>
          <c:tx>
            <c:strRef>
              <c:f>'2. Group Net Installed Capacity'!$C$2</c:f>
              <c:strCache>
                <c:ptCount val="1"/>
                <c:pt idx="0">
                  <c:v>2. Group Net Installed Capacity (MW)</c:v>
                </c:pt>
              </c:strCache>
            </c:strRef>
          </c:tx>
          <c:spPr>
            <a:solidFill>
              <a:srgbClr val="FF0000"/>
            </a:solidFill>
          </c:spPr>
          <c:dPt>
            <c:idx val="0"/>
            <c:bubble3D val="0"/>
            <c:spPr>
              <a:solidFill>
                <a:srgbClr val="00B050"/>
              </a:solidFill>
              <a:ln w="19050">
                <a:solidFill>
                  <a:schemeClr val="lt1"/>
                </a:solidFill>
              </a:ln>
              <a:effectLst/>
            </c:spPr>
            <c:extLst>
              <c:ext xmlns:c16="http://schemas.microsoft.com/office/drawing/2014/chart" uri="{C3380CC4-5D6E-409C-BE32-E72D297353CC}">
                <c16:uniqueId val="{00000001-8D5F-4700-B6C6-0144B8DE15FA}"/>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8D5F-4700-B6C6-0144B8DE15FA}"/>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showLegendKey val="0"/>
            <c:showVal val="0"/>
            <c:showCatName val="0"/>
            <c:showSerName val="0"/>
            <c:showPercent val="1"/>
            <c:showBubbleSize val="0"/>
            <c:showLeaderLines val="0"/>
            <c:extLst>
              <c:ext xmlns:c15="http://schemas.microsoft.com/office/drawing/2012/chart" uri="{CE6537A1-D6FC-4f65-9D91-7224C49458BB}"/>
            </c:extLst>
          </c:dLbls>
          <c:cat>
            <c:strRef>
              <c:extLst>
                <c:ext xmlns:c15="http://schemas.microsoft.com/office/drawing/2012/chart" uri="{02D57815-91ED-43cb-92C2-25804820EDAC}">
                  <c15:fullRef>
                    <c15:sqref>'[1]2. Group Net Installed Capacity'!$C$6:$C$20</c15:sqref>
                  </c15:fullRef>
                </c:ext>
              </c:extLst>
              <c:f>('[1]2. Group Net Installed Capacity'!$C$13,'[1]2. Group Net Installed Capacity'!$C$17)</c:f>
              <c:strCache>
                <c:ptCount val="2"/>
                <c:pt idx="0">
                  <c:v>Total Emission Free Capacity</c:v>
                </c:pt>
                <c:pt idx="1">
                  <c:v>Total Thermal</c:v>
                </c:pt>
              </c:strCache>
            </c:strRef>
          </c:cat>
          <c:val>
            <c:numRef>
              <c:extLst>
                <c:ext xmlns:c15="http://schemas.microsoft.com/office/drawing/2012/chart" uri="{02D57815-91ED-43cb-92C2-25804820EDAC}">
                  <c15:fullRef>
                    <c15:sqref>'2. Group Net Installed Capacity'!$E$6:$E$20</c15:sqref>
                  </c15:fullRef>
                </c:ext>
              </c:extLst>
              <c:f>('2. Group Net Installed Capacity'!$E$13,'2. Group Net Installed Capacity'!$E$17)</c:f>
              <c:numCache>
                <c:formatCode>#,##0;\-#,##0;\-</c:formatCode>
                <c:ptCount val="2"/>
                <c:pt idx="0">
                  <c:v>65191.932397299999</c:v>
                </c:pt>
                <c:pt idx="1">
                  <c:v>21793.925600000006</c:v>
                </c:pt>
              </c:numCache>
            </c:numRef>
          </c:val>
          <c:extLst>
            <c:ext xmlns:c15="http://schemas.microsoft.com/office/drawing/2012/chart" uri="{02D57815-91ED-43cb-92C2-25804820EDAC}">
              <c15:categoryFilterExceptions>
                <c15:categoryFilterException>
                  <c15:sqref>'2. Group Net Installed Capacity'!$E$8</c15:sqref>
                  <c15:spPr xmlns:c15="http://schemas.microsoft.com/office/drawing/2012/chart">
                    <a:solidFill>
                      <a:srgbClr val="FF0000"/>
                    </a:solidFill>
                    <a:ln w="19050">
                      <a:solidFill>
                        <a:schemeClr val="lt1"/>
                      </a:solidFill>
                    </a:ln>
                    <a:effectLst/>
                  </c15:spPr>
                  <c15:bubble3D val="0"/>
                </c15:categoryFilterException>
                <c15:categoryFilterException>
                  <c15:sqref>'2. Group Net Installed Capacity'!$E$12</c15:sqref>
                  <c15:spPr xmlns:c15="http://schemas.microsoft.com/office/drawing/2012/chart">
                    <a:solidFill>
                      <a:srgbClr val="FF0000"/>
                    </a:solidFill>
                    <a:ln w="19050">
                      <a:solidFill>
                        <a:schemeClr val="lt1"/>
                      </a:solidFill>
                    </a:ln>
                    <a:effectLst/>
                  </c15:spPr>
                  <c15:bubble3D val="0"/>
                </c15:categoryFilterException>
                <c15:categoryFilterException>
                  <c15:sqref>'2. Group Net Installed Capacity'!$E$14</c15:sqref>
                  <c15:spPr xmlns:c15="http://schemas.microsoft.com/office/drawing/2012/chart">
                    <a:solidFill>
                      <a:srgbClr val="00B050"/>
                    </a:solidFill>
                    <a:ln w="19050">
                      <a:solidFill>
                        <a:schemeClr val="lt1"/>
                      </a:solidFill>
                    </a:ln>
                    <a:effectLst/>
                  </c15:spPr>
                  <c15:bubble3D val="0"/>
                </c15:categoryFilterException>
                <c15:categoryFilterException>
                  <c15:sqref>'2. Group Net Installed Capacity'!$E$16</c15:sqref>
                  <c15:spPr xmlns:c15="http://schemas.microsoft.com/office/drawing/2012/chart">
                    <a:solidFill>
                      <a:srgbClr val="FF0000"/>
                    </a:solidFill>
                    <a:ln w="19050">
                      <a:solidFill>
                        <a:schemeClr val="lt1"/>
                      </a:solidFill>
                    </a:ln>
                    <a:effectLst/>
                  </c15:spPr>
                  <c15:bubble3D val="0"/>
                </c15:categoryFilterException>
                <c15:categoryFilterException>
                  <c15:sqref>'2. Group Net Installed Capacity'!$E$18</c15:sqref>
                  <c15:spPr xmlns:c15="http://schemas.microsoft.com/office/drawing/2012/chart">
                    <a:solidFill>
                      <a:srgbClr val="FF0000"/>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4-8D5F-4700-B6C6-0144B8DE15FA}"/>
            </c:ext>
          </c:extLst>
        </c:ser>
        <c:dLbls>
          <c:showLegendKey val="0"/>
          <c:showVal val="0"/>
          <c:showCatName val="0"/>
          <c:showSerName val="0"/>
          <c:showPercent val="0"/>
          <c:showBubbleSize val="0"/>
          <c:showLeaderLines val="0"/>
        </c:dLbls>
        <c:firstSliceAng val="0"/>
        <c:holeSize val="65"/>
      </c:doughnutChart>
      <c:spPr>
        <a:noFill/>
        <a:ln>
          <a:noFill/>
        </a:ln>
        <a:effectLst/>
      </c:spPr>
    </c:plotArea>
    <c:legend>
      <c:legendPos val="r"/>
      <c:layout>
        <c:manualLayout>
          <c:xMode val="edge"/>
          <c:yMode val="edge"/>
          <c:x val="0.48486316970732035"/>
          <c:y val="0.21680965774055722"/>
          <c:w val="0.51513683029267976"/>
          <c:h val="0.7404085684348189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100" b="1">
                <a:solidFill>
                  <a:schemeClr val="tx1"/>
                </a:solidFill>
                <a:latin typeface="Arial" panose="020B0604020202020204" pitchFamily="34" charset="0"/>
                <a:cs typeface="Arial" panose="020B0604020202020204" pitchFamily="34" charset="0"/>
              </a:rPr>
              <a:t>Total Unconsolidated</a:t>
            </a:r>
            <a:r>
              <a:rPr lang="en-US" sz="1100" b="1" baseline="0">
                <a:solidFill>
                  <a:schemeClr val="tx1"/>
                </a:solidFill>
                <a:latin typeface="Arial" panose="020B0604020202020204" pitchFamily="34" charset="0"/>
                <a:cs typeface="Arial" panose="020B0604020202020204" pitchFamily="34" charset="0"/>
              </a:rPr>
              <a:t> Capacity</a:t>
            </a:r>
            <a:endParaRPr lang="en-US" sz="1100" b="1">
              <a:solidFill>
                <a:schemeClr val="tx1"/>
              </a:solidFill>
              <a:latin typeface="Arial" panose="020B0604020202020204" pitchFamily="34" charset="0"/>
              <a:cs typeface="Arial" panose="020B0604020202020204" pitchFamily="34" charset="0"/>
            </a:endParaRPr>
          </a:p>
        </c:rich>
      </c:tx>
      <c:layout>
        <c:manualLayout>
          <c:xMode val="edge"/>
          <c:yMode val="edge"/>
          <c:x val="0.13182955978713845"/>
          <c:y val="0"/>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0984601920645554"/>
          <c:y val="0.18893434873549883"/>
          <c:w val="0.40195122484689416"/>
          <c:h val="0.6699187080781569"/>
        </c:manualLayout>
      </c:layout>
      <c:doughnutChart>
        <c:varyColors val="1"/>
        <c:ser>
          <c:idx val="1"/>
          <c:order val="0"/>
          <c:tx>
            <c:strRef>
              <c:f>'2. Group Net Installed Capacity'!$C$77</c:f>
              <c:strCache>
                <c:ptCount val="1"/>
                <c:pt idx="0">
                  <c:v>JV and Stewardship capacity</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1B0-40EE-AF8C-9500FB5751F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1B0-40EE-AF8C-9500FB5751F5}"/>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'2. Group Net Installed Capacity'!$C$80:$C$82</c15:sqref>
                  </c15:fullRef>
                </c:ext>
              </c:extLst>
              <c:f>'2. Group Net Installed Capacity'!$C$80:$C$81</c:f>
              <c:strCache>
                <c:ptCount val="2"/>
                <c:pt idx="0">
                  <c:v>Wind</c:v>
                </c:pt>
                <c:pt idx="1">
                  <c:v>Solar &amp; Others</c:v>
                </c:pt>
              </c:strCache>
            </c:strRef>
          </c:cat>
          <c:val>
            <c:numRef>
              <c:extLst>
                <c:ext xmlns:c15="http://schemas.microsoft.com/office/drawing/2012/chart" uri="{02D57815-91ED-43cb-92C2-25804820EDAC}">
                  <c15:fullRef>
                    <c15:sqref>'2. Group Net Installed Capacity'!$E$80:$E$82</c15:sqref>
                  </c15:fullRef>
                </c:ext>
              </c:extLst>
              <c:f>'2. Group Net Installed Capacity'!$E$80:$E$81</c:f>
              <c:numCache>
                <c:formatCode>#,##0;\-#,##0;\-</c:formatCode>
                <c:ptCount val="2"/>
                <c:pt idx="0">
                  <c:v>3550.32</c:v>
                </c:pt>
                <c:pt idx="1">
                  <c:v>2291.67</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4-954D-41B1-B083-B1684A128146}"/>
            </c:ext>
          </c:extLst>
        </c:ser>
        <c:dLbls>
          <c:showLegendKey val="0"/>
          <c:showVal val="0"/>
          <c:showCatName val="0"/>
          <c:showSerName val="0"/>
          <c:showPercent val="0"/>
          <c:showBubbleSize val="0"/>
          <c:showLeaderLines val="1"/>
        </c:dLbls>
        <c:firstSliceAng val="0"/>
        <c:holeSize val="65"/>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000" b="1">
                <a:solidFill>
                  <a:schemeClr val="tx1"/>
                </a:solidFill>
                <a:latin typeface="Arial" panose="020B0604020202020204" pitchFamily="34" charset="0"/>
                <a:cs typeface="Arial" panose="020B0604020202020204" pitchFamily="34" charset="0"/>
              </a:rPr>
              <a:t>Total Group</a:t>
            </a:r>
            <a:r>
              <a:rPr lang="en-US" sz="1000" b="1" baseline="0">
                <a:solidFill>
                  <a:schemeClr val="tx1"/>
                </a:solidFill>
                <a:latin typeface="Arial" panose="020B0604020202020204" pitchFamily="34" charset="0"/>
                <a:cs typeface="Arial" panose="020B0604020202020204" pitchFamily="34" charset="0"/>
              </a:rPr>
              <a:t> Production</a:t>
            </a:r>
            <a:endParaRPr lang="en-US" sz="1000" b="1">
              <a:solidFill>
                <a:schemeClr val="tx1"/>
              </a:solidFill>
              <a:latin typeface="Arial" panose="020B0604020202020204" pitchFamily="34" charset="0"/>
              <a:cs typeface="Arial" panose="020B0604020202020204" pitchFamily="34" charset="0"/>
            </a:endParaRPr>
          </a:p>
        </c:rich>
      </c:tx>
      <c:layout>
        <c:manualLayout>
          <c:xMode val="edge"/>
          <c:yMode val="edge"/>
          <c:x val="0.31841905779405777"/>
          <c:y val="0"/>
        </c:manualLayout>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1"/>
          <c:order val="0"/>
          <c:tx>
            <c:strRef>
              <c:f>'3. Group Net Production'!$C$2</c:f>
              <c:strCache>
                <c:ptCount val="1"/>
                <c:pt idx="0">
                  <c:v>3. Group Net Production (GWh)</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9-83FC-4F1B-BE0E-C7FBA5A5098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695-4F70-AD48-ECBD9A7F7BE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it-IT"/>
              </a:p>
            </c:txPr>
            <c:showLegendKey val="0"/>
            <c:showVal val="0"/>
            <c:showCatName val="0"/>
            <c:showSerName val="0"/>
            <c:showPercent val="1"/>
            <c:showBubbleSize val="0"/>
            <c:showLeaderLines val="0"/>
            <c:extLst>
              <c:ext xmlns:c15="http://schemas.microsoft.com/office/drawing/2012/chart" uri="{CE6537A1-D6FC-4f65-9D91-7224C49458BB}"/>
            </c:extLst>
          </c:dLbls>
          <c:cat>
            <c:strRef>
              <c:extLst>
                <c:ext xmlns:c15="http://schemas.microsoft.com/office/drawing/2012/chart" uri="{02D57815-91ED-43cb-92C2-25804820EDAC}">
                  <c15:fullRef>
                    <c15:sqref>'3. Group Net Production'!$C$6:$C$9</c15:sqref>
                  </c15:fullRef>
                </c:ext>
              </c:extLst>
              <c:f>('3. Group Net Production'!$C$7,'3. Group Net Production'!$C$9)</c:f>
              <c:strCache>
                <c:ptCount val="2"/>
                <c:pt idx="0">
                  <c:v>Consolidated production</c:v>
                </c:pt>
                <c:pt idx="1">
                  <c:v>JV and Stewardship Production</c:v>
                </c:pt>
              </c:strCache>
            </c:strRef>
          </c:cat>
          <c:val>
            <c:numRef>
              <c:extLst>
                <c:ext xmlns:c15="http://schemas.microsoft.com/office/drawing/2012/chart" uri="{02D57815-91ED-43cb-92C2-25804820EDAC}">
                  <c15:fullRef>
                    <c15:sqref>'3. Group Net Production'!$E$6:$E$9</c15:sqref>
                  </c15:fullRef>
                </c:ext>
              </c:extLst>
              <c:f>('3. Group Net Production'!$E$7,'3. Group Net Production'!$E$9)</c:f>
              <c:numCache>
                <c:formatCode>#,##0;\-#,##0;\-</c:formatCode>
                <c:ptCount val="2"/>
                <c:pt idx="0">
                  <c:v>186100.19734914211</c:v>
                </c:pt>
                <c:pt idx="1">
                  <c:v>14235.893077157365</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D-C5CC-40E0-8B27-C4218ED38CEC}"/>
            </c:ext>
          </c:extLst>
        </c:ser>
        <c:dLbls>
          <c:showLegendKey val="0"/>
          <c:showVal val="0"/>
          <c:showCatName val="0"/>
          <c:showSerName val="0"/>
          <c:showPercent val="0"/>
          <c:showBubbleSize val="0"/>
          <c:showLeaderLines val="0"/>
        </c:dLbls>
        <c:firstSliceAng val="0"/>
        <c:holeSize val="65"/>
      </c:doughnutChart>
      <c:spPr>
        <a:noFill/>
        <a:ln>
          <a:noFill/>
        </a:ln>
        <a:effectLst/>
      </c:spPr>
    </c:plotArea>
    <c:legend>
      <c:legendPos val="r"/>
      <c:layout>
        <c:manualLayout>
          <c:xMode val="edge"/>
          <c:yMode val="edge"/>
          <c:x val="0.69431853386658116"/>
          <c:y val="0.25403332172665205"/>
          <c:w val="0.30568146436812776"/>
          <c:h val="0.7404085684348189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000" b="1">
                <a:solidFill>
                  <a:schemeClr val="tx1"/>
                </a:solidFill>
                <a:latin typeface="Arial" panose="020B0604020202020204" pitchFamily="34" charset="0"/>
                <a:cs typeface="Arial" panose="020B0604020202020204" pitchFamily="34" charset="0"/>
              </a:rPr>
              <a:t>Total Group</a:t>
            </a:r>
            <a:r>
              <a:rPr lang="en-US" sz="1000" b="1" baseline="0">
                <a:solidFill>
                  <a:schemeClr val="tx1"/>
                </a:solidFill>
                <a:latin typeface="Arial" panose="020B0604020202020204" pitchFamily="34" charset="0"/>
                <a:cs typeface="Arial" panose="020B0604020202020204" pitchFamily="34" charset="0"/>
              </a:rPr>
              <a:t> Production</a:t>
            </a:r>
            <a:endParaRPr lang="en-US" sz="1000" b="1">
              <a:solidFill>
                <a:schemeClr val="tx1"/>
              </a:solidFill>
              <a:latin typeface="Arial" panose="020B0604020202020204" pitchFamily="34" charset="0"/>
              <a:cs typeface="Arial" panose="020B0604020202020204" pitchFamily="34" charset="0"/>
            </a:endParaRPr>
          </a:p>
        </c:rich>
      </c:tx>
      <c:layout>
        <c:manualLayout>
          <c:xMode val="edge"/>
          <c:yMode val="edge"/>
          <c:x val="0.32239367114367118"/>
          <c:y val="1.3615696432151483E-2"/>
        </c:manualLayout>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tx>
            <c:strRef>
              <c:f>'3. Group Net Production'!$C$13</c:f>
              <c:strCache>
                <c:ptCount val="1"/>
                <c:pt idx="0">
                  <c:v>Group</c:v>
                </c:pt>
              </c:strCache>
            </c:strRef>
          </c:tx>
          <c:dPt>
            <c:idx val="0"/>
            <c:bubble3D val="0"/>
            <c:spPr>
              <a:solidFill>
                <a:srgbClr val="55BE5A"/>
              </a:solidFill>
              <a:ln w="19050">
                <a:solidFill>
                  <a:schemeClr val="lt1"/>
                </a:solidFill>
              </a:ln>
              <a:effectLst/>
            </c:spPr>
            <c:extLst>
              <c:ext xmlns:c16="http://schemas.microsoft.com/office/drawing/2014/chart" uri="{C3380CC4-5D6E-409C-BE32-E72D297353CC}">
                <c16:uniqueId val="{00000001-1809-41AF-8CC6-CC5394689E8A}"/>
              </c:ext>
            </c:extLst>
          </c:dPt>
          <c:dPt>
            <c:idx val="1"/>
            <c:bubble3D val="0"/>
            <c:spPr>
              <a:solidFill>
                <a:srgbClr val="7030A0"/>
              </a:solidFill>
              <a:ln w="19050">
                <a:solidFill>
                  <a:schemeClr val="lt1"/>
                </a:solidFill>
              </a:ln>
              <a:effectLst/>
            </c:spPr>
            <c:extLst>
              <c:ext xmlns:c16="http://schemas.microsoft.com/office/drawing/2014/chart" uri="{C3380CC4-5D6E-409C-BE32-E72D297353CC}">
                <c16:uniqueId val="{00000016-C9FC-4B2A-9AA4-AF41E83491C4}"/>
              </c:ext>
            </c:extLst>
          </c:dPt>
          <c:dPt>
            <c:idx val="2"/>
            <c:bubble3D val="0"/>
            <c:spPr>
              <a:solidFill>
                <a:schemeClr val="bg1">
                  <a:lumMod val="85000"/>
                </a:schemeClr>
              </a:solidFill>
              <a:ln w="19050">
                <a:solidFill>
                  <a:schemeClr val="lt1"/>
                </a:solidFill>
              </a:ln>
              <a:effectLst/>
            </c:spPr>
            <c:extLst>
              <c:ext xmlns:c16="http://schemas.microsoft.com/office/drawing/2014/chart" uri="{C3380CC4-5D6E-409C-BE32-E72D297353CC}">
                <c16:uniqueId val="{00000005-1809-41AF-8CC6-CC5394689E8A}"/>
              </c:ext>
            </c:extLst>
          </c:dPt>
          <c:dPt>
            <c:idx val="3"/>
            <c:bubble3D val="0"/>
            <c:spPr>
              <a:solidFill>
                <a:srgbClr val="ED17E8"/>
              </a:solidFill>
              <a:ln w="19050">
                <a:solidFill>
                  <a:schemeClr val="lt1"/>
                </a:solidFill>
              </a:ln>
              <a:effectLst/>
            </c:spPr>
            <c:extLst>
              <c:ext xmlns:c16="http://schemas.microsoft.com/office/drawing/2014/chart" uri="{C3380CC4-5D6E-409C-BE32-E72D297353CC}">
                <c16:uniqueId val="{00000007-1809-41AF-8CC6-CC5394689E8A}"/>
              </c:ext>
            </c:extLst>
          </c:dPt>
          <c:cat>
            <c:strRef>
              <c:extLst>
                <c:ext xmlns:c15="http://schemas.microsoft.com/office/drawing/2012/chart" uri="{02D57815-91ED-43cb-92C2-25804820EDAC}">
                  <c15:fullRef>
                    <c15:sqref>'3. Group Net Production'!$C$14:$C$27</c15:sqref>
                  </c15:fullRef>
                </c:ext>
              </c:extLst>
              <c:f>('3. Group Net Production'!$C$18:$C$19,'3. Group Net Production'!$C$24,'3. Group Net Production'!$C$26)</c:f>
              <c:strCache>
                <c:ptCount val="4"/>
                <c:pt idx="0">
                  <c:v>Total Renewables</c:v>
                </c:pt>
                <c:pt idx="1">
                  <c:v>Nuclear</c:v>
                </c:pt>
                <c:pt idx="2">
                  <c:v>Total Thermal</c:v>
                </c:pt>
                <c:pt idx="3">
                  <c:v>JV and Stewardship production</c:v>
                </c:pt>
              </c:strCache>
            </c:strRef>
          </c:cat>
          <c:val>
            <c:numRef>
              <c:extLst>
                <c:ext xmlns:c15="http://schemas.microsoft.com/office/drawing/2012/chart" uri="{02D57815-91ED-43cb-92C2-25804820EDAC}">
                  <c15:fullRef>
                    <c15:sqref>'3. Group Net Production'!$C$14:$C$27</c15:sqref>
                  </c15:fullRef>
                </c:ext>
              </c:extLst>
              <c:f>('3. Group Net Production'!$C$18:$C$19,'3. Group Net Production'!$C$24,'3. Group Net Production'!$C$26)</c:f>
              <c:numCache>
                <c:formatCode>General</c:formatCode>
                <c:ptCount val="4"/>
                <c:pt idx="0">
                  <c:v>0</c:v>
                </c:pt>
                <c:pt idx="1">
                  <c:v>0</c:v>
                </c:pt>
                <c:pt idx="2">
                  <c:v>0</c:v>
                </c:pt>
                <c:pt idx="3">
                  <c:v>0</c:v>
                </c:pt>
              </c:numCache>
            </c:numRef>
          </c:val>
          <c:extLst>
            <c:ext xmlns:c15="http://schemas.microsoft.com/office/drawing/2012/chart" uri="{02D57815-91ED-43cb-92C2-25804820EDAC}">
              <c15:categoryFilterExceptions>
                <c15:categoryFilterException>
                  <c15:sqref>'3. Group Net Production'!$C$20</c15:sqref>
                  <c15:spPr xmlns:c15="http://schemas.microsoft.com/office/drawing/2012/chart">
                    <a:solidFill>
                      <a:srgbClr val="55BE5A"/>
                    </a:solidFill>
                    <a:ln w="19050">
                      <a:solidFill>
                        <a:schemeClr val="lt1"/>
                      </a:solidFill>
                    </a:ln>
                    <a:effectLst/>
                  </c15:spPr>
                </c15:categoryFilterException>
                <c15:categoryFilterException>
                  <c15:sqref>'3. Group Net Production'!$C$21</c15:sqref>
                  <c15:bubble3D val="0"/>
                </c15:categoryFilterException>
              </c15:categoryFilterExceptions>
            </c:ext>
            <c:ext xmlns:c16="http://schemas.microsoft.com/office/drawing/2014/chart" uri="{C3380CC4-5D6E-409C-BE32-E72D297353CC}">
              <c16:uniqueId val="{00000008-C9FC-4B2A-9AA4-AF41E83491C4}"/>
            </c:ext>
          </c:extLst>
        </c:ser>
        <c:ser>
          <c:idx val="1"/>
          <c:order val="1"/>
          <c:tx>
            <c:strRef>
              <c:f>'3. Group Net Production'!$E$13</c:f>
              <c:strCache>
                <c:ptCount val="1"/>
                <c:pt idx="0">
                  <c:v>FY 2025</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9-1809-41AF-8CC6-CC5394689E8A}"/>
              </c:ext>
            </c:extLst>
          </c:dPt>
          <c:dPt>
            <c:idx val="1"/>
            <c:bubble3D val="0"/>
            <c:spPr>
              <a:solidFill>
                <a:srgbClr val="55BE5A"/>
              </a:solidFill>
              <a:ln w="19050">
                <a:solidFill>
                  <a:schemeClr val="lt1"/>
                </a:solidFill>
              </a:ln>
              <a:effectLst/>
            </c:spPr>
            <c:extLst>
              <c:ext xmlns:c16="http://schemas.microsoft.com/office/drawing/2014/chart" uri="{C3380CC4-5D6E-409C-BE32-E72D297353CC}">
                <c16:uniqueId val="{00000014-C9FC-4B2A-9AA4-AF41E83491C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D-1809-41AF-8CC6-CC5394689E8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F-1809-41AF-8CC6-CC5394689E8A}"/>
              </c:ext>
            </c:extLst>
          </c:dPt>
          <c:dLbls>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showLegendKey val="0"/>
              <c:showVal val="0"/>
              <c:showCatName val="0"/>
              <c:showSerName val="0"/>
              <c:showPercent val="1"/>
              <c:showBubbleSize val="0"/>
              <c:extLst>
                <c:ext xmlns:c16="http://schemas.microsoft.com/office/drawing/2014/chart" uri="{C3380CC4-5D6E-409C-BE32-E72D297353CC}">
                  <c16:uniqueId val="{00000014-C9FC-4B2A-9AA4-AF41E83491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it-IT"/>
              </a:p>
            </c:txPr>
            <c:showLegendKey val="0"/>
            <c:showVal val="0"/>
            <c:showCatName val="0"/>
            <c:showSerName val="0"/>
            <c:showPercent val="1"/>
            <c:showBubbleSize val="0"/>
            <c:showLeaderLines val="0"/>
            <c:extLst>
              <c:ext xmlns:c15="http://schemas.microsoft.com/office/drawing/2012/chart" uri="{CE6537A1-D6FC-4f65-9D91-7224C49458BB}"/>
            </c:extLst>
          </c:dLbls>
          <c:cat>
            <c:strRef>
              <c:extLst>
                <c:ext xmlns:c15="http://schemas.microsoft.com/office/drawing/2012/chart" uri="{02D57815-91ED-43cb-92C2-25804820EDAC}">
                  <c15:fullRef>
                    <c15:sqref>'3. Group Net Production'!$C$14:$C$27</c15:sqref>
                  </c15:fullRef>
                </c:ext>
              </c:extLst>
              <c:f>('3. Group Net Production'!$C$18:$C$19,'3. Group Net Production'!$C$24,'3. Group Net Production'!$C$26)</c:f>
              <c:strCache>
                <c:ptCount val="4"/>
                <c:pt idx="0">
                  <c:v>Total Renewables</c:v>
                </c:pt>
                <c:pt idx="1">
                  <c:v>Nuclear</c:v>
                </c:pt>
                <c:pt idx="2">
                  <c:v>Total Thermal</c:v>
                </c:pt>
                <c:pt idx="3">
                  <c:v>JV and Stewardship production</c:v>
                </c:pt>
              </c:strCache>
            </c:strRef>
          </c:cat>
          <c:val>
            <c:numRef>
              <c:extLst>
                <c:ext xmlns:c15="http://schemas.microsoft.com/office/drawing/2012/chart" uri="{02D57815-91ED-43cb-92C2-25804820EDAC}">
                  <c15:fullRef>
                    <c15:sqref>'3. Group Net Production'!$E$14:$E$27</c15:sqref>
                  </c15:fullRef>
                </c:ext>
              </c:extLst>
              <c:f>('3. Group Net Production'!$E$18:$E$19,'3. Group Net Production'!$E$24,'3. Group Net Production'!$E$26)</c:f>
              <c:numCache>
                <c:formatCode>#,##0;\-#,##0;\-</c:formatCode>
                <c:ptCount val="4"/>
                <c:pt idx="0">
                  <c:v>128063.54434922909</c:v>
                </c:pt>
                <c:pt idx="1">
                  <c:v>24923.922182151</c:v>
                </c:pt>
                <c:pt idx="2">
                  <c:v>33112.730817762</c:v>
                </c:pt>
                <c:pt idx="3">
                  <c:v>14235.893077157365</c:v>
                </c:pt>
              </c:numCache>
            </c:numRef>
          </c:val>
          <c:extLst>
            <c:ext xmlns:c15="http://schemas.microsoft.com/office/drawing/2012/chart" uri="{02D57815-91ED-43cb-92C2-25804820EDAC}">
              <c15:categoryFilterExceptions>
                <c15:categoryFilterException>
                  <c15:sqref>'3. Group Net Production'!$E$20</c15:sqref>
                  <c15:spPr xmlns:c15="http://schemas.microsoft.com/office/drawing/2012/chart">
                    <a:solidFill>
                      <a:srgbClr val="7030A0"/>
                    </a:solidFill>
                    <a:ln w="19050">
                      <a:solidFill>
                        <a:schemeClr val="lt1"/>
                      </a:solidFill>
                    </a:ln>
                    <a:effectLst/>
                  </c15:spPr>
                  <c15:bubble3D val="0"/>
                  <c15: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it-IT"/>
                      </a:p>
                    </c:txPr>
                    <c:showLegendKey val="0"/>
                    <c:showVal val="0"/>
                    <c:showCatName val="0"/>
                    <c:showSerName val="0"/>
                    <c:showPercent val="1"/>
                    <c:showBubbleSize val="0"/>
                    <c:extLst>
                      <c:ext xmlns:c16="http://schemas.microsoft.com/office/drawing/2014/chart" uri="{C3380CC4-5D6E-409C-BE32-E72D297353CC}">
                        <c16:uniqueId val="{00000013-C7A4-4F17-90EB-72EB66198526}"/>
                      </c:ext>
                    </c:extLst>
                  </c15:dLbl>
                </c15:categoryFilterException>
                <c15:categoryFilterException>
                  <c15:sqref>'3. Group Net Production'!$E$25</c15:sqref>
                  <c15:spPr xmlns:c15="http://schemas.microsoft.com/office/drawing/2012/chart">
                    <a:solidFill>
                      <a:schemeClr val="bg1">
                        <a:lumMod val="85000"/>
                      </a:schemeClr>
                    </a:solidFill>
                    <a:ln w="19050">
                      <a:solidFill>
                        <a:schemeClr val="lt1"/>
                      </a:solidFill>
                    </a:ln>
                    <a:effectLst/>
                  </c15:spPr>
                  <c15:bubble3D val="0"/>
                  <c15:dLbl>
                    <c:idx val="2"/>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showLegendKey val="0"/>
                    <c:showVal val="0"/>
                    <c:showCatName val="0"/>
                    <c:showSerName val="0"/>
                    <c:showPercent val="1"/>
                    <c:showBubbleSize val="0"/>
                    <c:extLst>
                      <c:ext xmlns:c16="http://schemas.microsoft.com/office/drawing/2014/chart" uri="{C3380CC4-5D6E-409C-BE32-E72D297353CC}">
                        <c16:uniqueId val="{00000015-C7A4-4F17-90EB-72EB66198526}"/>
                      </c:ext>
                    </c:extLst>
                  </c15:dLbl>
                </c15:categoryFilterException>
                <c15:categoryFilterException>
                  <c15:sqref>'3. Group Net Production'!$E$27</c15:sqref>
                  <c15:spPr xmlns:c15="http://schemas.microsoft.com/office/drawing/2012/chart">
                    <a:solidFill>
                      <a:srgbClr val="ED17E8"/>
                    </a:solidFill>
                    <a:ln w="19050">
                      <a:solidFill>
                        <a:schemeClr val="lt1"/>
                      </a:solidFill>
                    </a:ln>
                    <a:effectLst/>
                  </c15:spPr>
                  <c15:bubble3D val="0"/>
                  <c15:dLbl>
                    <c:idx val="3"/>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it-IT"/>
                      </a:p>
                    </c:txPr>
                    <c:showLegendKey val="0"/>
                    <c:showVal val="0"/>
                    <c:showCatName val="0"/>
                    <c:showSerName val="0"/>
                    <c:showPercent val="1"/>
                    <c:showBubbleSize val="0"/>
                    <c:extLst>
                      <c:ext xmlns:c16="http://schemas.microsoft.com/office/drawing/2014/chart" uri="{C3380CC4-5D6E-409C-BE32-E72D297353CC}">
                        <c16:uniqueId val="{00000017-C7A4-4F17-90EB-72EB66198526}"/>
                      </c:ext>
                    </c:extLst>
                  </c15:dLbl>
                </c15:categoryFilterException>
              </c15:categoryFilterExceptions>
            </c:ext>
            <c:ext xmlns:c16="http://schemas.microsoft.com/office/drawing/2014/chart" uri="{C3380CC4-5D6E-409C-BE32-E72D297353CC}">
              <c16:uniqueId val="{00000011-C9FC-4B2A-9AA4-AF41E83491C4}"/>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r"/>
      <c:layout>
        <c:manualLayout>
          <c:xMode val="edge"/>
          <c:yMode val="edge"/>
          <c:x val="0.66242763982697861"/>
          <c:y val="0.16131133467875539"/>
          <c:w val="0.33757236017302128"/>
          <c:h val="0.828275808651723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1"/>
          <c:h val="0.8382067753559862"/>
        </c:manualLayout>
      </c:layout>
      <c:barChart>
        <c:barDir val="col"/>
        <c:grouping val="stacked"/>
        <c:varyColors val="0"/>
        <c:ser>
          <c:idx val="1"/>
          <c:order val="0"/>
          <c:spPr>
            <a:solidFill>
              <a:srgbClr val="41B9E6"/>
            </a:solidFill>
            <a:ln>
              <a:solidFill>
                <a:schemeClr val="bg1"/>
              </a:solidFill>
            </a:ln>
          </c:spPr>
          <c:invertIfNegative val="0"/>
          <c:dPt>
            <c:idx val="0"/>
            <c:invertIfNegative val="0"/>
            <c:bubble3D val="0"/>
            <c:spPr>
              <a:solidFill>
                <a:srgbClr val="41B9E6">
                  <a:alpha val="40000"/>
                </a:srgbClr>
              </a:solidFill>
              <a:ln>
                <a:solidFill>
                  <a:schemeClr val="bg1"/>
                </a:solidFill>
              </a:ln>
            </c:spPr>
            <c:extLst>
              <c:ext xmlns:c16="http://schemas.microsoft.com/office/drawing/2014/chart" uri="{C3380CC4-5D6E-409C-BE32-E72D297353CC}">
                <c16:uniqueId val="{00000001-77FB-4D2A-A92B-891618D31453}"/>
              </c:ext>
            </c:extLst>
          </c:dPt>
          <c:dLbls>
            <c:spPr>
              <a:noFill/>
              <a:ln>
                <a:noFill/>
              </a:ln>
              <a:effectLst/>
            </c:spPr>
            <c:txPr>
              <a:bodyPr wrap="square" lIns="38100" tIns="19050" rIns="38100" bIns="19050" anchor="ctr">
                <a:spAutoFit/>
              </a:bodyPr>
              <a:lstStyle/>
              <a:p>
                <a:pPr>
                  <a:defRPr sz="1200">
                    <a:solidFill>
                      <a:schemeClr val="bg1"/>
                    </a:solidFill>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'4. Group I&amp;N-Retail '!$U$74</c:f>
              <c:numCache>
                <c:formatCode>_-* #,##0.0_-;\-* #,##0.0_-;_-* "-"??_-;_-@_-</c:formatCode>
                <c:ptCount val="1"/>
              </c:numCache>
            </c:numRef>
          </c:val>
          <c:extLst>
            <c:ext xmlns:c15="http://schemas.microsoft.com/office/drawing/2012/chart" uri="{02D57815-91ED-43cb-92C2-25804820EDAC}">
              <c15:filteredCategoryTitle>
                <c15:cat>
                  <c:multiLvlStrRef>
                    <c:extLst>
                      <c:ext uri="{02D57815-91ED-43cb-92C2-25804820EDAC}">
                        <c15:formulaRef>
                          <c15:sqref>'4. Group I&amp;N-Retail '!#REF!</c15:sqref>
                        </c15:formulaRef>
                      </c:ext>
                    </c:extLst>
                  </c:multiLvlStrRef>
                </c15:cat>
              </c15:filteredCategoryTitle>
            </c:ext>
            <c:ext xmlns:c16="http://schemas.microsoft.com/office/drawing/2014/chart" uri="{C3380CC4-5D6E-409C-BE32-E72D297353CC}">
              <c16:uniqueId val="{00000002-77FB-4D2A-A92B-891618D31453}"/>
            </c:ext>
          </c:extLst>
        </c:ser>
        <c:dLbls>
          <c:showLegendKey val="0"/>
          <c:showVal val="0"/>
          <c:showCatName val="0"/>
          <c:showSerName val="0"/>
          <c:showPercent val="0"/>
          <c:showBubbleSize val="0"/>
        </c:dLbls>
        <c:gapWidth val="122"/>
        <c:overlap val="100"/>
        <c:axId val="228197888"/>
        <c:axId val="228199424"/>
      </c:barChart>
      <c:catAx>
        <c:axId val="228197888"/>
        <c:scaling>
          <c:orientation val="minMax"/>
        </c:scaling>
        <c:delete val="0"/>
        <c:axPos val="b"/>
        <c:numFmt formatCode="General" sourceLinked="0"/>
        <c:majorTickMark val="none"/>
        <c:minorTickMark val="none"/>
        <c:tickLblPos val="nextTo"/>
        <c:spPr>
          <a:ln w="12700">
            <a:solidFill>
              <a:schemeClr val="bg1">
                <a:lumMod val="50000"/>
              </a:schemeClr>
            </a:solidFill>
          </a:ln>
        </c:spPr>
        <c:txPr>
          <a:bodyPr/>
          <a:lstStyle/>
          <a:p>
            <a:pPr>
              <a:defRPr sz="1200"/>
            </a:pPr>
            <a:endParaRPr lang="it-IT"/>
          </a:p>
        </c:txPr>
        <c:crossAx val="228199424"/>
        <c:crosses val="autoZero"/>
        <c:auto val="1"/>
        <c:lblAlgn val="ctr"/>
        <c:lblOffset val="100"/>
        <c:noMultiLvlLbl val="0"/>
      </c:catAx>
      <c:valAx>
        <c:axId val="228199424"/>
        <c:scaling>
          <c:orientation val="minMax"/>
          <c:min val="0"/>
        </c:scaling>
        <c:delete val="1"/>
        <c:axPos val="l"/>
        <c:numFmt formatCode="_-* #,##0.0_-;\-* #,##0.0_-;_-* &quot;-&quot;??_-;_-@_-" sourceLinked="1"/>
        <c:majorTickMark val="out"/>
        <c:minorTickMark val="none"/>
        <c:tickLblPos val="nextTo"/>
        <c:crossAx val="228197888"/>
        <c:crosses val="autoZero"/>
        <c:crossBetween val="between"/>
      </c:valAx>
    </c:plotArea>
    <c:plotVisOnly val="1"/>
    <c:dispBlanksAs val="gap"/>
    <c:showDLblsOverMax val="0"/>
  </c:chart>
  <c:spPr>
    <a:noFill/>
    <a:ln>
      <a:noFill/>
    </a:ln>
  </c:spPr>
  <c:txPr>
    <a:bodyPr/>
    <a:lstStyle/>
    <a:p>
      <a:pPr>
        <a:defRPr sz="1000">
          <a:latin typeface="Arial" panose="020B0604020202020204" pitchFamily="34" charset="0"/>
          <a:ea typeface="Tahoma" panose="020B0604030504040204" pitchFamily="34" charset="0"/>
          <a:cs typeface="Arial" panose="020B0604020202020204" pitchFamily="34" charset="0"/>
        </a:defRPr>
      </a:pPr>
      <a:endParaRPr lang="it-IT"/>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Total electricity</a:t>
            </a:r>
            <a:r>
              <a:rPr lang="en-US" b="1" baseline="0">
                <a:solidFill>
                  <a:schemeClr val="tx1"/>
                </a:solidFill>
              </a:rPr>
              <a:t> distributed - per country</a:t>
            </a:r>
            <a:endParaRPr lang="en-US"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8791338582677167"/>
          <c:y val="0.13689195100612422"/>
          <c:w val="0.40195122484689416"/>
          <c:h val="0.6699187080781569"/>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A09-4F2E-8753-09CE88E3BA8C}"/>
              </c:ext>
            </c:extLst>
          </c:dPt>
          <c:val>
            <c:numRef>
              <c:f>'Group I&amp;N-Retail x quarter'!#REF!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'Group I&amp;N-Retail x quarter'!#REF!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'Group I&amp;N-Retail x quarter'!#REF!</c15:sqref>
                        </c15:formulaRef>
                      </c:ext>
                    </c:extLst>
                  </c:multiLvlStrRef>
                </c15:cat>
              </c15:filteredCategoryTitle>
            </c:ext>
            <c:ext xmlns:c16="http://schemas.microsoft.com/office/drawing/2014/chart" uri="{C3380CC4-5D6E-409C-BE32-E72D297353CC}">
              <c16:uniqueId val="{00000008-5A09-4F2E-8753-09CE88E3BA8C}"/>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A-5A09-4F2E-8753-09CE88E3BA8C}"/>
              </c:ext>
            </c:extLst>
          </c:dPt>
          <c:val>
            <c:numRef>
              <c:f>'Group I&amp;N-Retail x quarter'!#REF!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'Group I&amp;N-Retail x quarter'!#REF!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'Group I&amp;N-Retail x quarter'!#REF!</c15:sqref>
                        </c15:formulaRef>
                      </c:ext>
                    </c:extLst>
                  </c:multiLvlStrRef>
                </c15:cat>
              </c15:filteredCategoryTitle>
            </c:ext>
            <c:ext xmlns:c16="http://schemas.microsoft.com/office/drawing/2014/chart" uri="{C3380CC4-5D6E-409C-BE32-E72D297353CC}">
              <c16:uniqueId val="{00000011-5A09-4F2E-8753-09CE88E3BA8C}"/>
            </c:ext>
          </c:extLst>
        </c:ser>
        <c:dLbls>
          <c:showLegendKey val="0"/>
          <c:showVal val="0"/>
          <c:showCatName val="0"/>
          <c:showSerName val="0"/>
          <c:showPercent val="0"/>
          <c:showBubbleSize val="0"/>
          <c:showLeaderLines val="1"/>
        </c:dLbls>
        <c:firstSliceAng val="0"/>
        <c:holeSize val="24"/>
      </c:doughnutChart>
      <c:spPr>
        <a:noFill/>
        <a:ln>
          <a:noFill/>
        </a:ln>
        <a:effectLst/>
      </c:spPr>
    </c:plotArea>
    <c:legend>
      <c:legendPos val="b"/>
      <c:layout>
        <c:manualLayout>
          <c:xMode val="edge"/>
          <c:yMode val="edge"/>
          <c:x val="0.17240361363979492"/>
          <c:y val="0.81451026170346563"/>
          <c:w val="0.6557577573817267"/>
          <c:h val="0.149956284809227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8" Type="http://schemas.openxmlformats.org/officeDocument/2006/relationships/chart" Target="../charts/chart16.xml"/><Relationship Id="rId13" Type="http://schemas.openxmlformats.org/officeDocument/2006/relationships/chart" Target="../charts/chart21.xml"/><Relationship Id="rId3" Type="http://schemas.openxmlformats.org/officeDocument/2006/relationships/chart" Target="../charts/chart11.xml"/><Relationship Id="rId7" Type="http://schemas.openxmlformats.org/officeDocument/2006/relationships/chart" Target="../charts/chart15.xml"/><Relationship Id="rId12" Type="http://schemas.openxmlformats.org/officeDocument/2006/relationships/chart" Target="../charts/chart20.xml"/><Relationship Id="rId2" Type="http://schemas.openxmlformats.org/officeDocument/2006/relationships/chart" Target="../charts/chart10.xml"/><Relationship Id="rId16" Type="http://schemas.openxmlformats.org/officeDocument/2006/relationships/image" Target="../media/image10.png"/><Relationship Id="rId1" Type="http://schemas.openxmlformats.org/officeDocument/2006/relationships/chart" Target="../charts/chart9.xml"/><Relationship Id="rId6" Type="http://schemas.openxmlformats.org/officeDocument/2006/relationships/chart" Target="../charts/chart14.xml"/><Relationship Id="rId11" Type="http://schemas.openxmlformats.org/officeDocument/2006/relationships/chart" Target="../charts/chart19.xml"/><Relationship Id="rId5" Type="http://schemas.openxmlformats.org/officeDocument/2006/relationships/chart" Target="../charts/chart13.xml"/><Relationship Id="rId15" Type="http://schemas.openxmlformats.org/officeDocument/2006/relationships/image" Target="../media/image5.png"/><Relationship Id="rId10" Type="http://schemas.openxmlformats.org/officeDocument/2006/relationships/chart" Target="../charts/chart18.xml"/><Relationship Id="rId4" Type="http://schemas.openxmlformats.org/officeDocument/2006/relationships/chart" Target="../charts/chart12.xml"/><Relationship Id="rId9" Type="http://schemas.openxmlformats.org/officeDocument/2006/relationships/chart" Target="../charts/chart17.xml"/><Relationship Id="rId14" Type="http://schemas.openxmlformats.org/officeDocument/2006/relationships/image" Target="../media/image7.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chart" Target="../charts/chart22.xml"/></Relationships>
</file>

<file path=xl/drawings/_rels/drawing12.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5" Type="http://schemas.openxmlformats.org/officeDocument/2006/relationships/image" Target="../media/image9.png"/><Relationship Id="rId4" Type="http://schemas.openxmlformats.org/officeDocument/2006/relationships/image" Target="../media/image8.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chart" Target="../charts/chart5.xml"/><Relationship Id="rId1" Type="http://schemas.openxmlformats.org/officeDocument/2006/relationships/chart" Target="../charts/chart4.xml"/><Relationship Id="rId5" Type="http://schemas.openxmlformats.org/officeDocument/2006/relationships/image" Target="../media/image5.png"/><Relationship Id="rId4" Type="http://schemas.openxmlformats.org/officeDocument/2006/relationships/image" Target="../media/image6.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image" Target="../media/image6.png"/><Relationship Id="rId4" Type="http://schemas.openxmlformats.org/officeDocument/2006/relationships/image" Target="../media/image9.png"/></Relationships>
</file>

<file path=xl/drawings/_rels/drawing6.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5.png"/><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9.png"/><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9.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5</xdr:col>
      <xdr:colOff>234959</xdr:colOff>
      <xdr:row>25</xdr:row>
      <xdr:rowOff>118999</xdr:rowOff>
    </xdr:from>
    <xdr:to>
      <xdr:col>6</xdr:col>
      <xdr:colOff>378559</xdr:colOff>
      <xdr:row>26</xdr:row>
      <xdr:rowOff>106127</xdr:rowOff>
    </xdr:to>
    <xdr:sp macro="" textlink="">
      <xdr:nvSpPr>
        <xdr:cNvPr id="2" name="CasellaDiTesto 25">
          <a:extLst>
            <a:ext uri="{FF2B5EF4-FFF2-40B4-BE49-F238E27FC236}">
              <a16:creationId xmlns:a16="http://schemas.microsoft.com/office/drawing/2014/main" id="{C40F727D-6694-4214-B865-2F455DBA6689}"/>
            </a:ext>
          </a:extLst>
        </xdr:cNvPr>
        <xdr:cNvSpPr txBox="1"/>
      </xdr:nvSpPr>
      <xdr:spPr>
        <a:xfrm flipH="1">
          <a:off x="4170563" y="7069109"/>
          <a:ext cx="930721" cy="280205"/>
        </a:xfrm>
        <a:prstGeom prst="rect">
          <a:avLst/>
        </a:prstGeom>
        <a:noFill/>
      </xdr:spPr>
      <xdr:txBody>
        <a:bodyPr wrap="square" rtlCol="0">
          <a:spAutoFit/>
        </a:bodyPr>
        <a:lstStyle>
          <a:defPPr>
            <a:defRPr lang="en-US"/>
          </a:defPPr>
          <a:lvl1pPr marL="0" algn="l" defTabSz="685800" rtl="0" eaLnBrk="1" latinLnBrk="0" hangingPunct="1">
            <a:defRPr sz="1400" kern="1200">
              <a:solidFill>
                <a:schemeClr val="tx1"/>
              </a:solidFill>
              <a:latin typeface="+mn-lt"/>
              <a:ea typeface="+mn-ea"/>
              <a:cs typeface="+mn-cs"/>
            </a:defRPr>
          </a:lvl1pPr>
          <a:lvl2pPr marL="342900" algn="l" defTabSz="685800" rtl="0" eaLnBrk="1" latinLnBrk="0" hangingPunct="1">
            <a:defRPr sz="1400" kern="1200">
              <a:solidFill>
                <a:schemeClr val="tx1"/>
              </a:solidFill>
              <a:latin typeface="+mn-lt"/>
              <a:ea typeface="+mn-ea"/>
              <a:cs typeface="+mn-cs"/>
            </a:defRPr>
          </a:lvl2pPr>
          <a:lvl3pPr marL="685800" algn="l" defTabSz="685800" rtl="0" eaLnBrk="1" latinLnBrk="0" hangingPunct="1">
            <a:defRPr sz="1400" kern="1200">
              <a:solidFill>
                <a:schemeClr val="tx1"/>
              </a:solidFill>
              <a:latin typeface="+mn-lt"/>
              <a:ea typeface="+mn-ea"/>
              <a:cs typeface="+mn-cs"/>
            </a:defRPr>
          </a:lvl3pPr>
          <a:lvl4pPr marL="1028700" algn="l" defTabSz="685800" rtl="0" eaLnBrk="1" latinLnBrk="0" hangingPunct="1">
            <a:defRPr sz="1400" kern="1200">
              <a:solidFill>
                <a:schemeClr val="tx1"/>
              </a:solidFill>
              <a:latin typeface="+mn-lt"/>
              <a:ea typeface="+mn-ea"/>
              <a:cs typeface="+mn-cs"/>
            </a:defRPr>
          </a:lvl4pPr>
          <a:lvl5pPr marL="1371600" algn="l" defTabSz="685800" rtl="0" eaLnBrk="1" latinLnBrk="0" hangingPunct="1">
            <a:defRPr sz="1400" kern="1200">
              <a:solidFill>
                <a:schemeClr val="tx1"/>
              </a:solidFill>
              <a:latin typeface="+mn-lt"/>
              <a:ea typeface="+mn-ea"/>
              <a:cs typeface="+mn-cs"/>
            </a:defRPr>
          </a:lvl5pPr>
          <a:lvl6pPr marL="1714500" algn="l" defTabSz="685800" rtl="0" eaLnBrk="1" latinLnBrk="0" hangingPunct="1">
            <a:defRPr sz="1400" kern="1200">
              <a:solidFill>
                <a:schemeClr val="tx1"/>
              </a:solidFill>
              <a:latin typeface="+mn-lt"/>
              <a:ea typeface="+mn-ea"/>
              <a:cs typeface="+mn-cs"/>
            </a:defRPr>
          </a:lvl6pPr>
          <a:lvl7pPr marL="2057400" algn="l" defTabSz="685800" rtl="0" eaLnBrk="1" latinLnBrk="0" hangingPunct="1">
            <a:defRPr sz="1400" kern="1200">
              <a:solidFill>
                <a:schemeClr val="tx1"/>
              </a:solidFill>
              <a:latin typeface="+mn-lt"/>
              <a:ea typeface="+mn-ea"/>
              <a:cs typeface="+mn-cs"/>
            </a:defRPr>
          </a:lvl7pPr>
          <a:lvl8pPr marL="2400300" algn="l" defTabSz="685800" rtl="0" eaLnBrk="1" latinLnBrk="0" hangingPunct="1">
            <a:defRPr sz="1400" kern="1200">
              <a:solidFill>
                <a:schemeClr val="tx1"/>
              </a:solidFill>
              <a:latin typeface="+mn-lt"/>
              <a:ea typeface="+mn-ea"/>
              <a:cs typeface="+mn-cs"/>
            </a:defRPr>
          </a:lvl8pPr>
          <a:lvl9pPr marL="2743200" algn="l" defTabSz="685800" rtl="0" eaLnBrk="1" latinLnBrk="0" hangingPunct="1">
            <a:defRPr sz="1400" kern="1200">
              <a:solidFill>
                <a:schemeClr val="tx1"/>
              </a:solidFill>
              <a:latin typeface="+mn-lt"/>
              <a:ea typeface="+mn-ea"/>
              <a:cs typeface="+mn-cs"/>
            </a:defRPr>
          </a:lvl9pPr>
        </a:lstStyle>
        <a:p>
          <a:pPr algn="ctr" defTabSz="685783">
            <a:defRPr/>
          </a:pPr>
          <a:r>
            <a:rPr lang="it-IT" sz="1200" b="1" i="1">
              <a:solidFill>
                <a:prstClr val="black"/>
              </a:solidFill>
              <a:latin typeface="Aptos" panose="020B0004020202020204" pitchFamily="34" charset="0"/>
            </a:rPr>
            <a:t>iOS</a:t>
          </a:r>
        </a:p>
      </xdr:txBody>
    </xdr:sp>
    <xdr:clientData/>
  </xdr:twoCellAnchor>
  <xdr:twoCellAnchor>
    <xdr:from>
      <xdr:col>6</xdr:col>
      <xdr:colOff>438959</xdr:colOff>
      <xdr:row>25</xdr:row>
      <xdr:rowOff>118999</xdr:rowOff>
    </xdr:from>
    <xdr:to>
      <xdr:col>7</xdr:col>
      <xdr:colOff>644590</xdr:colOff>
      <xdr:row>26</xdr:row>
      <xdr:rowOff>106127</xdr:rowOff>
    </xdr:to>
    <xdr:sp macro="" textlink="">
      <xdr:nvSpPr>
        <xdr:cNvPr id="3" name="CasellaDiTesto 26">
          <a:extLst>
            <a:ext uri="{FF2B5EF4-FFF2-40B4-BE49-F238E27FC236}">
              <a16:creationId xmlns:a16="http://schemas.microsoft.com/office/drawing/2014/main" id="{2E486F92-F71F-4C00-ACE7-75485158813B}"/>
            </a:ext>
          </a:extLst>
        </xdr:cNvPr>
        <xdr:cNvSpPr txBox="1"/>
      </xdr:nvSpPr>
      <xdr:spPr>
        <a:xfrm flipH="1">
          <a:off x="5161684" y="7069109"/>
          <a:ext cx="992752" cy="280205"/>
        </a:xfrm>
        <a:prstGeom prst="rect">
          <a:avLst/>
        </a:prstGeom>
        <a:noFill/>
      </xdr:spPr>
      <xdr:txBody>
        <a:bodyPr wrap="square" rtlCol="0">
          <a:spAutoFit/>
        </a:bodyPr>
        <a:lstStyle>
          <a:defPPr>
            <a:defRPr lang="en-US"/>
          </a:defPPr>
          <a:lvl1pPr marL="0" algn="l" defTabSz="685800" rtl="0" eaLnBrk="1" latinLnBrk="0" hangingPunct="1">
            <a:defRPr sz="1400" kern="1200">
              <a:solidFill>
                <a:schemeClr val="tx1"/>
              </a:solidFill>
              <a:latin typeface="+mn-lt"/>
              <a:ea typeface="+mn-ea"/>
              <a:cs typeface="+mn-cs"/>
            </a:defRPr>
          </a:lvl1pPr>
          <a:lvl2pPr marL="342900" algn="l" defTabSz="685800" rtl="0" eaLnBrk="1" latinLnBrk="0" hangingPunct="1">
            <a:defRPr sz="1400" kern="1200">
              <a:solidFill>
                <a:schemeClr val="tx1"/>
              </a:solidFill>
              <a:latin typeface="+mn-lt"/>
              <a:ea typeface="+mn-ea"/>
              <a:cs typeface="+mn-cs"/>
            </a:defRPr>
          </a:lvl2pPr>
          <a:lvl3pPr marL="685800" algn="l" defTabSz="685800" rtl="0" eaLnBrk="1" latinLnBrk="0" hangingPunct="1">
            <a:defRPr sz="1400" kern="1200">
              <a:solidFill>
                <a:schemeClr val="tx1"/>
              </a:solidFill>
              <a:latin typeface="+mn-lt"/>
              <a:ea typeface="+mn-ea"/>
              <a:cs typeface="+mn-cs"/>
            </a:defRPr>
          </a:lvl3pPr>
          <a:lvl4pPr marL="1028700" algn="l" defTabSz="685800" rtl="0" eaLnBrk="1" latinLnBrk="0" hangingPunct="1">
            <a:defRPr sz="1400" kern="1200">
              <a:solidFill>
                <a:schemeClr val="tx1"/>
              </a:solidFill>
              <a:latin typeface="+mn-lt"/>
              <a:ea typeface="+mn-ea"/>
              <a:cs typeface="+mn-cs"/>
            </a:defRPr>
          </a:lvl4pPr>
          <a:lvl5pPr marL="1371600" algn="l" defTabSz="685800" rtl="0" eaLnBrk="1" latinLnBrk="0" hangingPunct="1">
            <a:defRPr sz="1400" kern="1200">
              <a:solidFill>
                <a:schemeClr val="tx1"/>
              </a:solidFill>
              <a:latin typeface="+mn-lt"/>
              <a:ea typeface="+mn-ea"/>
              <a:cs typeface="+mn-cs"/>
            </a:defRPr>
          </a:lvl5pPr>
          <a:lvl6pPr marL="1714500" algn="l" defTabSz="685800" rtl="0" eaLnBrk="1" latinLnBrk="0" hangingPunct="1">
            <a:defRPr sz="1400" kern="1200">
              <a:solidFill>
                <a:schemeClr val="tx1"/>
              </a:solidFill>
              <a:latin typeface="+mn-lt"/>
              <a:ea typeface="+mn-ea"/>
              <a:cs typeface="+mn-cs"/>
            </a:defRPr>
          </a:lvl6pPr>
          <a:lvl7pPr marL="2057400" algn="l" defTabSz="685800" rtl="0" eaLnBrk="1" latinLnBrk="0" hangingPunct="1">
            <a:defRPr sz="1400" kern="1200">
              <a:solidFill>
                <a:schemeClr val="tx1"/>
              </a:solidFill>
              <a:latin typeface="+mn-lt"/>
              <a:ea typeface="+mn-ea"/>
              <a:cs typeface="+mn-cs"/>
            </a:defRPr>
          </a:lvl7pPr>
          <a:lvl8pPr marL="2400300" algn="l" defTabSz="685800" rtl="0" eaLnBrk="1" latinLnBrk="0" hangingPunct="1">
            <a:defRPr sz="1400" kern="1200">
              <a:solidFill>
                <a:schemeClr val="tx1"/>
              </a:solidFill>
              <a:latin typeface="+mn-lt"/>
              <a:ea typeface="+mn-ea"/>
              <a:cs typeface="+mn-cs"/>
            </a:defRPr>
          </a:lvl8pPr>
          <a:lvl9pPr marL="2743200" algn="l" defTabSz="685800" rtl="0" eaLnBrk="1" latinLnBrk="0" hangingPunct="1">
            <a:defRPr sz="1400" kern="1200">
              <a:solidFill>
                <a:schemeClr val="tx1"/>
              </a:solidFill>
              <a:latin typeface="+mn-lt"/>
              <a:ea typeface="+mn-ea"/>
              <a:cs typeface="+mn-cs"/>
            </a:defRPr>
          </a:lvl9pPr>
        </a:lstStyle>
        <a:p>
          <a:pPr algn="ctr" defTabSz="685783">
            <a:defRPr/>
          </a:pPr>
          <a:r>
            <a:rPr lang="it-IT" sz="1200" b="1" i="1">
              <a:solidFill>
                <a:prstClr val="black"/>
              </a:solidFill>
              <a:latin typeface="Aptos" panose="020B0004020202020204" pitchFamily="34" charset="0"/>
            </a:rPr>
            <a:t>Android</a:t>
          </a:r>
        </a:p>
      </xdr:txBody>
    </xdr:sp>
    <xdr:clientData/>
  </xdr:twoCellAnchor>
  <xdr:twoCellAnchor editAs="oneCell">
    <xdr:from>
      <xdr:col>5</xdr:col>
      <xdr:colOff>161149</xdr:colOff>
      <xdr:row>26</xdr:row>
      <xdr:rowOff>78902</xdr:rowOff>
    </xdr:from>
    <xdr:to>
      <xdr:col>6</xdr:col>
      <xdr:colOff>391129</xdr:colOff>
      <xdr:row>29</xdr:row>
      <xdr:rowOff>177913</xdr:rowOff>
    </xdr:to>
    <xdr:pic>
      <xdr:nvPicPr>
        <xdr:cNvPr id="4" name="Immagine 5">
          <a:extLst>
            <a:ext uri="{FF2B5EF4-FFF2-40B4-BE49-F238E27FC236}">
              <a16:creationId xmlns:a16="http://schemas.microsoft.com/office/drawing/2014/main" id="{315F245A-3681-49D5-B624-21D8A430F5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71149" y="7365527"/>
          <a:ext cx="991980" cy="984836"/>
        </a:xfrm>
        <a:prstGeom prst="rect">
          <a:avLst/>
        </a:prstGeom>
      </xdr:spPr>
    </xdr:pic>
    <xdr:clientData/>
  </xdr:twoCellAnchor>
  <xdr:twoCellAnchor editAs="oneCell">
    <xdr:from>
      <xdr:col>6</xdr:col>
      <xdr:colOff>438959</xdr:colOff>
      <xdr:row>26</xdr:row>
      <xdr:rowOff>74544</xdr:rowOff>
    </xdr:from>
    <xdr:to>
      <xdr:col>7</xdr:col>
      <xdr:colOff>668939</xdr:colOff>
      <xdr:row>29</xdr:row>
      <xdr:rowOff>173555</xdr:rowOff>
    </xdr:to>
    <xdr:pic>
      <xdr:nvPicPr>
        <xdr:cNvPr id="5" name="Immagine 6">
          <a:extLst>
            <a:ext uri="{FF2B5EF4-FFF2-40B4-BE49-F238E27FC236}">
              <a16:creationId xmlns:a16="http://schemas.microsoft.com/office/drawing/2014/main" id="{0FA19304-C06E-473C-A4E3-A18240BF0F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010959" y="7361169"/>
          <a:ext cx="991980" cy="984836"/>
        </a:xfrm>
        <a:prstGeom prst="rect">
          <a:avLst/>
        </a:prstGeom>
      </xdr:spPr>
    </xdr:pic>
    <xdr:clientData/>
  </xdr:twoCellAnchor>
  <xdr:twoCellAnchor editAs="oneCell">
    <xdr:from>
      <xdr:col>2</xdr:col>
      <xdr:colOff>595313</xdr:colOff>
      <xdr:row>27</xdr:row>
      <xdr:rowOff>45476</xdr:rowOff>
    </xdr:from>
    <xdr:to>
      <xdr:col>5</xdr:col>
      <xdr:colOff>43773</xdr:colOff>
      <xdr:row>28</xdr:row>
      <xdr:rowOff>268158</xdr:rowOff>
    </xdr:to>
    <xdr:pic>
      <xdr:nvPicPr>
        <xdr:cNvPr id="6" name="Immagine 7">
          <a:extLst>
            <a:ext uri="{FF2B5EF4-FFF2-40B4-BE49-F238E27FC236}">
              <a16:creationId xmlns:a16="http://schemas.microsoft.com/office/drawing/2014/main" id="{50422EAC-C6E8-42E3-BC09-A99C8990AB82}"/>
            </a:ext>
          </a:extLst>
        </xdr:cNvPr>
        <xdr:cNvPicPr>
          <a:picLocks noChangeAspect="1"/>
        </xdr:cNvPicPr>
      </xdr:nvPicPr>
      <xdr:blipFill>
        <a:blip xmlns:r="http://schemas.openxmlformats.org/officeDocument/2006/relationships" r:embed="rId3"/>
        <a:stretch>
          <a:fillRect/>
        </a:stretch>
      </xdr:blipFill>
      <xdr:spPr>
        <a:xfrm>
          <a:off x="2119313" y="7627376"/>
          <a:ext cx="1734460" cy="517957"/>
        </a:xfrm>
        <a:prstGeom prst="roundRect">
          <a:avLst/>
        </a:prstGeom>
        <a:effectLst>
          <a:outerShdw blurRad="50800" dist="38100" dir="5400000" algn="t" rotWithShape="0">
            <a:prstClr val="black">
              <a:alpha val="40000"/>
            </a:prstClr>
          </a:outerShdw>
        </a:effectLst>
      </xdr:spPr>
    </xdr:pic>
    <xdr:clientData/>
  </xdr:twoCellAnchor>
  <xdr:twoCellAnchor>
    <xdr:from>
      <xdr:col>0</xdr:col>
      <xdr:colOff>0</xdr:colOff>
      <xdr:row>2</xdr:row>
      <xdr:rowOff>79382</xdr:rowOff>
    </xdr:from>
    <xdr:to>
      <xdr:col>10</xdr:col>
      <xdr:colOff>292734</xdr:colOff>
      <xdr:row>6</xdr:row>
      <xdr:rowOff>116889</xdr:rowOff>
    </xdr:to>
    <xdr:sp macro="" textlink="">
      <xdr:nvSpPr>
        <xdr:cNvPr id="7" name="Title 5">
          <a:extLst>
            <a:ext uri="{FF2B5EF4-FFF2-40B4-BE49-F238E27FC236}">
              <a16:creationId xmlns:a16="http://schemas.microsoft.com/office/drawing/2014/main" id="{F8DFA631-B4C7-40BF-9FD5-773D1D3E5053}"/>
            </a:ext>
          </a:extLst>
        </xdr:cNvPr>
        <xdr:cNvSpPr>
          <a:spLocks noGrp="1"/>
        </xdr:cNvSpPr>
      </xdr:nvSpPr>
      <xdr:spPr>
        <a:xfrm>
          <a:off x="0" y="555632"/>
          <a:ext cx="7912734" cy="1218607"/>
        </a:xfrm>
        <a:prstGeom prst="rect">
          <a:avLst/>
        </a:prstGeom>
        <a:noFill/>
      </xdr:spPr>
      <xdr:txBody>
        <a:bodyPr vert="horz" wrap="square" lIns="0" tIns="0" rIns="0" bIns="0" rtlCol="0" anchor="t">
          <a:noAutofit/>
        </a:bodyPr>
        <a:lstStyle>
          <a:lvl1pPr algn="l" defTabSz="685800" rtl="0" eaLnBrk="1" latinLnBrk="0" hangingPunct="1">
            <a:lnSpc>
              <a:spcPct val="90000"/>
            </a:lnSpc>
            <a:spcBef>
              <a:spcPct val="0"/>
            </a:spcBef>
            <a:buNone/>
            <a:defRPr sz="3600" b="1" kern="1200">
              <a:solidFill>
                <a:schemeClr val="tx1"/>
              </a:solidFill>
              <a:latin typeface="+mj-lt"/>
              <a:ea typeface="+mj-ea"/>
              <a:cs typeface="+mj-cs"/>
            </a:defRPr>
          </a:lvl1pPr>
        </a:lstStyle>
        <a:p>
          <a:pPr algn="ctr"/>
          <a:br>
            <a:rPr lang="en-GB" sz="1050">
              <a:latin typeface="Arial" panose="020B0604020202020204" pitchFamily="34" charset="0"/>
              <a:cs typeface="Arial" panose="020B0604020202020204" pitchFamily="34" charset="0"/>
            </a:rPr>
          </a:br>
          <a:r>
            <a:rPr lang="en-GB" sz="4400">
              <a:latin typeface="Aptos" panose="020B0004020202020204" pitchFamily="34" charset="0"/>
              <a:ea typeface="+mn-ea"/>
              <a:cs typeface="Arial" panose="020B0604020202020204" pitchFamily="34" charset="0"/>
            </a:rPr>
            <a:t>FY 2025</a:t>
          </a:r>
          <a:br>
            <a:rPr lang="en-GB" sz="1050">
              <a:latin typeface="Arial" panose="020B0604020202020204" pitchFamily="34" charset="0"/>
              <a:cs typeface="Arial" panose="020B0604020202020204" pitchFamily="34" charset="0"/>
            </a:rPr>
          </a:br>
          <a:r>
            <a:rPr lang="en-GB" sz="2800" b="0" i="1">
              <a:latin typeface="Aptos" panose="020B0004020202020204" pitchFamily="34" charset="0"/>
              <a:ea typeface="+mn-ea"/>
              <a:cs typeface="Arial" panose="020B0604020202020204" pitchFamily="34" charset="0"/>
            </a:rPr>
            <a:t>Quarterly</a:t>
          </a:r>
          <a:r>
            <a:rPr lang="en-GB" sz="2800" b="0" i="1" baseline="0">
              <a:latin typeface="Aptos" panose="020B0004020202020204" pitchFamily="34" charset="0"/>
              <a:ea typeface="+mn-ea"/>
              <a:cs typeface="Arial" panose="020B0604020202020204" pitchFamily="34" charset="0"/>
            </a:rPr>
            <a:t> Bulletin</a:t>
          </a:r>
          <a:br>
            <a:rPr lang="en-GB" sz="4000" b="0">
              <a:latin typeface="Aptos" panose="020B0004020202020204" pitchFamily="34" charset="0"/>
              <a:cs typeface="Arial" panose="020B0604020202020204" pitchFamily="34" charset="0"/>
            </a:rPr>
          </a:br>
          <a:br>
            <a:rPr lang="en-GB" sz="4000" b="0">
              <a:latin typeface="Aptos" panose="020B0004020202020204" pitchFamily="34" charset="0"/>
              <a:cs typeface="Arial" panose="020B0604020202020204" pitchFamily="34" charset="0"/>
            </a:rPr>
          </a:br>
          <a:endParaRPr lang="it-IT" sz="4400" b="0" i="1">
            <a:latin typeface="Aptos" panose="020B0004020202020204" pitchFamily="34" charset="0"/>
            <a:ea typeface="+mn-ea"/>
            <a:cs typeface="Arial" panose="020B0604020202020204" pitchFamily="34" charset="0"/>
          </a:endParaRPr>
        </a:p>
      </xdr:txBody>
    </xdr:sp>
    <xdr:clientData/>
  </xdr:twoCellAnchor>
  <xdr:twoCellAnchor editAs="oneCell">
    <xdr:from>
      <xdr:col>3</xdr:col>
      <xdr:colOff>272307</xdr:colOff>
      <xdr:row>8</xdr:row>
      <xdr:rowOff>238125</xdr:rowOff>
    </xdr:from>
    <xdr:to>
      <xdr:col>6</xdr:col>
      <xdr:colOff>577001</xdr:colOff>
      <xdr:row>12</xdr:row>
      <xdr:rowOff>71900</xdr:rowOff>
    </xdr:to>
    <xdr:pic>
      <xdr:nvPicPr>
        <xdr:cNvPr id="8" name="Picture 5">
          <a:extLst>
            <a:ext uri="{FF2B5EF4-FFF2-40B4-BE49-F238E27FC236}">
              <a16:creationId xmlns:a16="http://schemas.microsoft.com/office/drawing/2014/main" id="{927A0725-D0F9-4740-9339-4261357FF1EE}"/>
            </a:ext>
          </a:extLst>
        </xdr:cNvPr>
        <xdr:cNvPicPr>
          <a:picLocks noChangeAspect="1"/>
        </xdr:cNvPicPr>
      </xdr:nvPicPr>
      <xdr:blipFill>
        <a:blip xmlns:r="http://schemas.openxmlformats.org/officeDocument/2006/relationships" r:embed="rId4"/>
        <a:stretch>
          <a:fillRect/>
        </a:stretch>
      </xdr:blipFill>
      <xdr:spPr>
        <a:xfrm>
          <a:off x="2558307" y="2476500"/>
          <a:ext cx="2590694" cy="9767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51</xdr:col>
      <xdr:colOff>234863</xdr:colOff>
      <xdr:row>41</xdr:row>
      <xdr:rowOff>0</xdr:rowOff>
    </xdr:from>
    <xdr:to>
      <xdr:col>58</xdr:col>
      <xdr:colOff>550491</xdr:colOff>
      <xdr:row>43</xdr:row>
      <xdr:rowOff>22741</xdr:rowOff>
    </xdr:to>
    <xdr:graphicFrame macro="">
      <xdr:nvGraphicFramePr>
        <xdr:cNvPr id="5" name="Chart 1">
          <a:extLst>
            <a:ext uri="{FF2B5EF4-FFF2-40B4-BE49-F238E27FC236}">
              <a16:creationId xmlns:a16="http://schemas.microsoft.com/office/drawing/2014/main" id="{87E88F57-506F-45CE-8AFE-42570995C9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62</xdr:col>
      <xdr:colOff>0</xdr:colOff>
      <xdr:row>41</xdr:row>
      <xdr:rowOff>0</xdr:rowOff>
    </xdr:from>
    <xdr:to>
      <xdr:col>69</xdr:col>
      <xdr:colOff>312452</xdr:colOff>
      <xdr:row>43</xdr:row>
      <xdr:rowOff>25916</xdr:rowOff>
    </xdr:to>
    <xdr:graphicFrame macro="">
      <xdr:nvGraphicFramePr>
        <xdr:cNvPr id="6" name="Chart 1">
          <a:extLst>
            <a:ext uri="{FF2B5EF4-FFF2-40B4-BE49-F238E27FC236}">
              <a16:creationId xmlns:a16="http://schemas.microsoft.com/office/drawing/2014/main" id="{1FA48A20-47BF-4212-B123-2FADC80BB0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51</xdr:col>
      <xdr:colOff>234950</xdr:colOff>
      <xdr:row>43</xdr:row>
      <xdr:rowOff>92076</xdr:rowOff>
    </xdr:from>
    <xdr:to>
      <xdr:col>58</xdr:col>
      <xdr:colOff>553753</xdr:colOff>
      <xdr:row>61</xdr:row>
      <xdr:rowOff>46555</xdr:rowOff>
    </xdr:to>
    <xdr:graphicFrame macro="">
      <xdr:nvGraphicFramePr>
        <xdr:cNvPr id="7" name="Chart 1">
          <a:extLst>
            <a:ext uri="{FF2B5EF4-FFF2-40B4-BE49-F238E27FC236}">
              <a16:creationId xmlns:a16="http://schemas.microsoft.com/office/drawing/2014/main" id="{9AE52A7F-3071-43F3-9ABA-40209DD135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61</xdr:col>
      <xdr:colOff>538956</xdr:colOff>
      <xdr:row>43</xdr:row>
      <xdr:rowOff>107157</xdr:rowOff>
    </xdr:from>
    <xdr:to>
      <xdr:col>69</xdr:col>
      <xdr:colOff>208471</xdr:colOff>
      <xdr:row>61</xdr:row>
      <xdr:rowOff>58461</xdr:rowOff>
    </xdr:to>
    <xdr:graphicFrame macro="">
      <xdr:nvGraphicFramePr>
        <xdr:cNvPr id="8" name="Chart 1">
          <a:extLst>
            <a:ext uri="{FF2B5EF4-FFF2-40B4-BE49-F238E27FC236}">
              <a16:creationId xmlns:a16="http://schemas.microsoft.com/office/drawing/2014/main" id="{E2CB3EC5-DF49-41BB-8416-D0659FA4E5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51</xdr:col>
      <xdr:colOff>166687</xdr:colOff>
      <xdr:row>61</xdr:row>
      <xdr:rowOff>142875</xdr:rowOff>
    </xdr:from>
    <xdr:to>
      <xdr:col>58</xdr:col>
      <xdr:colOff>479140</xdr:colOff>
      <xdr:row>82</xdr:row>
      <xdr:rowOff>85447</xdr:rowOff>
    </xdr:to>
    <xdr:graphicFrame macro="">
      <xdr:nvGraphicFramePr>
        <xdr:cNvPr id="9" name="Chart 1">
          <a:extLst>
            <a:ext uri="{FF2B5EF4-FFF2-40B4-BE49-F238E27FC236}">
              <a16:creationId xmlns:a16="http://schemas.microsoft.com/office/drawing/2014/main" id="{47368FE2-327D-42B8-8831-A783B89934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61</xdr:col>
      <xdr:colOff>607219</xdr:colOff>
      <xdr:row>61</xdr:row>
      <xdr:rowOff>166688</xdr:rowOff>
    </xdr:from>
    <xdr:to>
      <xdr:col>69</xdr:col>
      <xdr:colOff>276734</xdr:colOff>
      <xdr:row>82</xdr:row>
      <xdr:rowOff>112435</xdr:rowOff>
    </xdr:to>
    <xdr:graphicFrame macro="">
      <xdr:nvGraphicFramePr>
        <xdr:cNvPr id="10" name="Chart 1">
          <a:extLst>
            <a:ext uri="{FF2B5EF4-FFF2-40B4-BE49-F238E27FC236}">
              <a16:creationId xmlns:a16="http://schemas.microsoft.com/office/drawing/2014/main" id="{606EEB0A-20B9-4ED6-AD62-DE47BC30F3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51</xdr:col>
      <xdr:colOff>178593</xdr:colOff>
      <xdr:row>82</xdr:row>
      <xdr:rowOff>166687</xdr:rowOff>
    </xdr:from>
    <xdr:to>
      <xdr:col>58</xdr:col>
      <xdr:colOff>491046</xdr:colOff>
      <xdr:row>109</xdr:row>
      <xdr:rowOff>160060</xdr:rowOff>
    </xdr:to>
    <xdr:graphicFrame macro="">
      <xdr:nvGraphicFramePr>
        <xdr:cNvPr id="11" name="Chart 1">
          <a:extLst>
            <a:ext uri="{FF2B5EF4-FFF2-40B4-BE49-F238E27FC236}">
              <a16:creationId xmlns:a16="http://schemas.microsoft.com/office/drawing/2014/main" id="{99A4039A-CD2F-4492-8364-85144B3555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61</xdr:col>
      <xdr:colOff>571499</xdr:colOff>
      <xdr:row>83</xdr:row>
      <xdr:rowOff>95251</xdr:rowOff>
    </xdr:from>
    <xdr:to>
      <xdr:col>69</xdr:col>
      <xdr:colOff>241014</xdr:colOff>
      <xdr:row>110</xdr:row>
      <xdr:rowOff>82273</xdr:rowOff>
    </xdr:to>
    <xdr:graphicFrame macro="">
      <xdr:nvGraphicFramePr>
        <xdr:cNvPr id="12" name="Chart 1">
          <a:extLst>
            <a:ext uri="{FF2B5EF4-FFF2-40B4-BE49-F238E27FC236}">
              <a16:creationId xmlns:a16="http://schemas.microsoft.com/office/drawing/2014/main" id="{5010F7AA-950A-411C-8BDF-DD6101A978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51</xdr:col>
      <xdr:colOff>132627</xdr:colOff>
      <xdr:row>117</xdr:row>
      <xdr:rowOff>60286</xdr:rowOff>
    </xdr:from>
    <xdr:to>
      <xdr:col>58</xdr:col>
      <xdr:colOff>438730</xdr:colOff>
      <xdr:row>132</xdr:row>
      <xdr:rowOff>68890</xdr:rowOff>
    </xdr:to>
    <xdr:graphicFrame macro="">
      <xdr:nvGraphicFramePr>
        <xdr:cNvPr id="13" name="Chart 1">
          <a:extLst>
            <a:ext uri="{FF2B5EF4-FFF2-40B4-BE49-F238E27FC236}">
              <a16:creationId xmlns:a16="http://schemas.microsoft.com/office/drawing/2014/main" id="{49441CF5-999D-4C01-8119-ABC846AB6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51</xdr:col>
      <xdr:colOff>96455</xdr:colOff>
      <xdr:row>134</xdr:row>
      <xdr:rowOff>0</xdr:rowOff>
    </xdr:from>
    <xdr:to>
      <xdr:col>58</xdr:col>
      <xdr:colOff>402558</xdr:colOff>
      <xdr:row>149</xdr:row>
      <xdr:rowOff>8604</xdr:rowOff>
    </xdr:to>
    <xdr:graphicFrame macro="">
      <xdr:nvGraphicFramePr>
        <xdr:cNvPr id="14" name="Chart 1">
          <a:extLst>
            <a:ext uri="{FF2B5EF4-FFF2-40B4-BE49-F238E27FC236}">
              <a16:creationId xmlns:a16="http://schemas.microsoft.com/office/drawing/2014/main" id="{8C6DA16B-7193-4574-9CD0-C1D3CD65BF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62</xdr:col>
      <xdr:colOff>36171</xdr:colOff>
      <xdr:row>133</xdr:row>
      <xdr:rowOff>168797</xdr:rowOff>
    </xdr:from>
    <xdr:to>
      <xdr:col>69</xdr:col>
      <xdr:colOff>341530</xdr:colOff>
      <xdr:row>148</xdr:row>
      <xdr:rowOff>171052</xdr:rowOff>
    </xdr:to>
    <xdr:graphicFrame macro="">
      <xdr:nvGraphicFramePr>
        <xdr:cNvPr id="15" name="Chart 1">
          <a:extLst>
            <a:ext uri="{FF2B5EF4-FFF2-40B4-BE49-F238E27FC236}">
              <a16:creationId xmlns:a16="http://schemas.microsoft.com/office/drawing/2014/main" id="{B2C7568E-7F82-40E2-9DFC-957C5AD292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51</xdr:col>
      <xdr:colOff>229082</xdr:colOff>
      <xdr:row>150</xdr:row>
      <xdr:rowOff>84399</xdr:rowOff>
    </xdr:from>
    <xdr:to>
      <xdr:col>58</xdr:col>
      <xdr:colOff>535185</xdr:colOff>
      <xdr:row>165</xdr:row>
      <xdr:rowOff>93003</xdr:rowOff>
    </xdr:to>
    <xdr:graphicFrame macro="">
      <xdr:nvGraphicFramePr>
        <xdr:cNvPr id="16" name="Chart 1">
          <a:extLst>
            <a:ext uri="{FF2B5EF4-FFF2-40B4-BE49-F238E27FC236}">
              <a16:creationId xmlns:a16="http://schemas.microsoft.com/office/drawing/2014/main" id="{870ACEDC-2C68-4DA5-828D-7E8133696D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62</xdr:col>
      <xdr:colOff>0</xdr:colOff>
      <xdr:row>151</xdr:row>
      <xdr:rowOff>0</xdr:rowOff>
    </xdr:from>
    <xdr:to>
      <xdr:col>69</xdr:col>
      <xdr:colOff>305359</xdr:colOff>
      <xdr:row>166</xdr:row>
      <xdr:rowOff>2255</xdr:rowOff>
    </xdr:to>
    <xdr:graphicFrame macro="">
      <xdr:nvGraphicFramePr>
        <xdr:cNvPr id="17" name="Chart 1">
          <a:extLst>
            <a:ext uri="{FF2B5EF4-FFF2-40B4-BE49-F238E27FC236}">
              <a16:creationId xmlns:a16="http://schemas.microsoft.com/office/drawing/2014/main" id="{455778DD-2876-4BA3-8AFF-48AFF2304E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733425</xdr:colOff>
      <xdr:row>41</xdr:row>
      <xdr:rowOff>140990</xdr:rowOff>
    </xdr:from>
    <xdr:to>
      <xdr:col>2</xdr:col>
      <xdr:colOff>1021425</xdr:colOff>
      <xdr:row>43</xdr:row>
      <xdr:rowOff>45800</xdr:rowOff>
    </xdr:to>
    <xdr:grpSp>
      <xdr:nvGrpSpPr>
        <xdr:cNvPr id="55" name="Gruppo 18">
          <a:extLst>
            <a:ext uri="{FF2B5EF4-FFF2-40B4-BE49-F238E27FC236}">
              <a16:creationId xmlns:a16="http://schemas.microsoft.com/office/drawing/2014/main" id="{B730A877-63A7-4827-B03F-39D21D9B5C19}"/>
            </a:ext>
          </a:extLst>
        </xdr:cNvPr>
        <xdr:cNvGrpSpPr/>
      </xdr:nvGrpSpPr>
      <xdr:grpSpPr>
        <a:xfrm>
          <a:off x="1228725" y="7580015"/>
          <a:ext cx="288000" cy="285810"/>
          <a:chOff x="6904633" y="1323448"/>
          <a:chExt cx="324000" cy="324000"/>
        </a:xfrm>
        <a:effectLst>
          <a:outerShdw blurRad="50800" dist="38100" dir="2700000" algn="tl" rotWithShape="0">
            <a:prstClr val="black">
              <a:alpha val="40000"/>
            </a:prstClr>
          </a:outerShdw>
        </a:effectLst>
      </xdr:grpSpPr>
      <xdr:sp macro="" textlink="">
        <xdr:nvSpPr>
          <xdr:cNvPr id="56" name="Ovale 19">
            <a:extLst>
              <a:ext uri="{FF2B5EF4-FFF2-40B4-BE49-F238E27FC236}">
                <a16:creationId xmlns:a16="http://schemas.microsoft.com/office/drawing/2014/main" id="{EAAA818C-36F2-3A60-ED25-280CC71EDC2E}"/>
              </a:ext>
            </a:extLst>
          </xdr:cNvPr>
          <xdr:cNvSpPr/>
        </xdr:nvSpPr>
        <xdr:spPr>
          <a:xfrm>
            <a:off x="6904633" y="1323448"/>
            <a:ext cx="324000" cy="324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grpSp>
        <xdr:nvGrpSpPr>
          <xdr:cNvPr id="57" name="Gruppo 20">
            <a:extLst>
              <a:ext uri="{FF2B5EF4-FFF2-40B4-BE49-F238E27FC236}">
                <a16:creationId xmlns:a16="http://schemas.microsoft.com/office/drawing/2014/main" id="{0DB11BD8-2B9C-2213-6D99-E37851AB549F}"/>
              </a:ext>
            </a:extLst>
          </xdr:cNvPr>
          <xdr:cNvGrpSpPr/>
        </xdr:nvGrpSpPr>
        <xdr:grpSpPr>
          <a:xfrm>
            <a:off x="6904633" y="1323448"/>
            <a:ext cx="324000" cy="324000"/>
            <a:chOff x="1881468" y="894110"/>
            <a:chExt cx="324000" cy="324000"/>
          </a:xfrm>
        </xdr:grpSpPr>
        <xdr:pic>
          <xdr:nvPicPr>
            <xdr:cNvPr id="58" name="Immagine 21">
              <a:extLst>
                <a:ext uri="{FF2B5EF4-FFF2-40B4-BE49-F238E27FC236}">
                  <a16:creationId xmlns:a16="http://schemas.microsoft.com/office/drawing/2014/main" id="{79BBD158-8632-2620-C5FD-90A97F0EF97F}"/>
                </a:ext>
              </a:extLst>
            </xdr:cNvPr>
            <xdr:cNvPicPr>
              <a:picLocks noChangeAspect="1"/>
            </xdr:cNvPicPr>
          </xdr:nvPicPr>
          <xdr:blipFill>
            <a:blip xmlns:r="http://schemas.openxmlformats.org/officeDocument/2006/relationships" r:embed="rId14"/>
            <a:stretch>
              <a:fillRect/>
            </a:stretch>
          </xdr:blipFill>
          <xdr:spPr>
            <a:xfrm>
              <a:off x="1926993" y="952671"/>
              <a:ext cx="234000" cy="192101"/>
            </a:xfrm>
            <a:prstGeom prst="rect">
              <a:avLst/>
            </a:prstGeom>
            <a:solidFill>
              <a:schemeClr val="bg1"/>
            </a:solidFill>
          </xdr:spPr>
        </xdr:pic>
        <xdr:sp macro="" textlink="">
          <xdr:nvSpPr>
            <xdr:cNvPr id="59" name="Ovale 22">
              <a:extLst>
                <a:ext uri="{FF2B5EF4-FFF2-40B4-BE49-F238E27FC236}">
                  <a16:creationId xmlns:a16="http://schemas.microsoft.com/office/drawing/2014/main" id="{CB22BC46-582C-351D-C2A2-E7DC50892E00}"/>
                </a:ext>
              </a:extLst>
            </xdr:cNvPr>
            <xdr:cNvSpPr/>
          </xdr:nvSpPr>
          <xdr:spPr>
            <a:xfrm>
              <a:off x="1881468" y="894110"/>
              <a:ext cx="324000" cy="324000"/>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grpSp>
    </xdr:grpSp>
    <xdr:clientData/>
  </xdr:twoCellAnchor>
  <xdr:oneCellAnchor>
    <xdr:from>
      <xdr:col>24</xdr:col>
      <xdr:colOff>723900</xdr:colOff>
      <xdr:row>0</xdr:row>
      <xdr:rowOff>22860</xdr:rowOff>
    </xdr:from>
    <xdr:ext cx="1082040" cy="412663"/>
    <xdr:pic>
      <xdr:nvPicPr>
        <xdr:cNvPr id="2" name="Immagine 6">
          <a:extLst>
            <a:ext uri="{FF2B5EF4-FFF2-40B4-BE49-F238E27FC236}">
              <a16:creationId xmlns:a16="http://schemas.microsoft.com/office/drawing/2014/main" id="{A11967AC-A0B5-4641-8718-DD675482CB55}"/>
            </a:ext>
          </a:extLst>
        </xdr:cNvPr>
        <xdr:cNvPicPr>
          <a:picLocks noChangeAspect="1"/>
        </xdr:cNvPicPr>
      </xdr:nvPicPr>
      <xdr:blipFill>
        <a:blip xmlns:r="http://schemas.openxmlformats.org/officeDocument/2006/relationships" r:embed="rId15"/>
        <a:stretch>
          <a:fillRect/>
        </a:stretch>
      </xdr:blipFill>
      <xdr:spPr>
        <a:xfrm>
          <a:off x="13716000" y="22860"/>
          <a:ext cx="1082040" cy="412663"/>
        </a:xfrm>
        <a:prstGeom prst="rect">
          <a:avLst/>
        </a:prstGeom>
      </xdr:spPr>
    </xdr:pic>
    <xdr:clientData/>
  </xdr:oneCellAnchor>
  <xdr:twoCellAnchor>
    <xdr:from>
      <xdr:col>2</xdr:col>
      <xdr:colOff>2382345</xdr:colOff>
      <xdr:row>0</xdr:row>
      <xdr:rowOff>157654</xdr:rowOff>
    </xdr:from>
    <xdr:to>
      <xdr:col>2</xdr:col>
      <xdr:colOff>2670345</xdr:colOff>
      <xdr:row>2</xdr:row>
      <xdr:rowOff>69033</xdr:rowOff>
    </xdr:to>
    <xdr:grpSp>
      <xdr:nvGrpSpPr>
        <xdr:cNvPr id="3" name="Gruppo 23">
          <a:extLst>
            <a:ext uri="{FF2B5EF4-FFF2-40B4-BE49-F238E27FC236}">
              <a16:creationId xmlns:a16="http://schemas.microsoft.com/office/drawing/2014/main" id="{EA5AF6F1-DD6F-4986-8385-DA8D1FC33D55}"/>
            </a:ext>
          </a:extLst>
        </xdr:cNvPr>
        <xdr:cNvGrpSpPr/>
      </xdr:nvGrpSpPr>
      <xdr:grpSpPr>
        <a:xfrm>
          <a:off x="2877645" y="157654"/>
          <a:ext cx="288000" cy="282854"/>
          <a:chOff x="624094" y="1292888"/>
          <a:chExt cx="324000" cy="327225"/>
        </a:xfrm>
        <a:effectLst>
          <a:outerShdw blurRad="50800" dist="38100" dir="2700000" algn="tl" rotWithShape="0">
            <a:prstClr val="black">
              <a:alpha val="40000"/>
            </a:prstClr>
          </a:outerShdw>
        </a:effectLst>
      </xdr:grpSpPr>
      <xdr:pic>
        <xdr:nvPicPr>
          <xdr:cNvPr id="4" name="Immagine 24">
            <a:extLst>
              <a:ext uri="{FF2B5EF4-FFF2-40B4-BE49-F238E27FC236}">
                <a16:creationId xmlns:a16="http://schemas.microsoft.com/office/drawing/2014/main" id="{8BEA47A8-38AE-951A-4EF9-261CB8224018}"/>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637559" y="1305094"/>
            <a:ext cx="299268" cy="315019"/>
          </a:xfrm>
          <a:prstGeom prst="ellipse">
            <a:avLst/>
          </a:prstGeom>
          <a:noFill/>
        </xdr:spPr>
      </xdr:pic>
      <xdr:sp macro="" textlink="">
        <xdr:nvSpPr>
          <xdr:cNvPr id="18" name="Ovale 25">
            <a:extLst>
              <a:ext uri="{FF2B5EF4-FFF2-40B4-BE49-F238E27FC236}">
                <a16:creationId xmlns:a16="http://schemas.microsoft.com/office/drawing/2014/main" id="{414701E7-05AC-F126-EDFC-188E4E9112D4}"/>
              </a:ext>
            </a:extLst>
          </xdr:cNvPr>
          <xdr:cNvSpPr/>
        </xdr:nvSpPr>
        <xdr:spPr>
          <a:xfrm>
            <a:off x="624094" y="1292888"/>
            <a:ext cx="324000" cy="324000"/>
          </a:xfrm>
          <a:prstGeom prst="ellipse">
            <a:avLst/>
          </a:prstGeom>
          <a:noFill/>
          <a:ln w="38100">
            <a:solidFill>
              <a:srgbClr val="0655FA"/>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clientData/>
  </xdr:twoCellAnchor>
  <xdr:twoCellAnchor>
    <xdr:from>
      <xdr:col>2</xdr:col>
      <xdr:colOff>2762709</xdr:colOff>
      <xdr:row>0</xdr:row>
      <xdr:rowOff>160193</xdr:rowOff>
    </xdr:from>
    <xdr:to>
      <xdr:col>2</xdr:col>
      <xdr:colOff>3050709</xdr:colOff>
      <xdr:row>2</xdr:row>
      <xdr:rowOff>71572</xdr:rowOff>
    </xdr:to>
    <xdr:grpSp>
      <xdr:nvGrpSpPr>
        <xdr:cNvPr id="19" name="Gruppo 18">
          <a:extLst>
            <a:ext uri="{FF2B5EF4-FFF2-40B4-BE49-F238E27FC236}">
              <a16:creationId xmlns:a16="http://schemas.microsoft.com/office/drawing/2014/main" id="{661B86F7-8F69-43C1-A8E3-7F62B4F18304}"/>
            </a:ext>
          </a:extLst>
        </xdr:cNvPr>
        <xdr:cNvGrpSpPr/>
      </xdr:nvGrpSpPr>
      <xdr:grpSpPr>
        <a:xfrm>
          <a:off x="3258009" y="160193"/>
          <a:ext cx="288000" cy="282854"/>
          <a:chOff x="6904633" y="1323448"/>
          <a:chExt cx="324000" cy="324000"/>
        </a:xfrm>
        <a:effectLst>
          <a:outerShdw blurRad="50800" dist="38100" dir="2700000" algn="tl" rotWithShape="0">
            <a:prstClr val="black">
              <a:alpha val="40000"/>
            </a:prstClr>
          </a:outerShdw>
        </a:effectLst>
      </xdr:grpSpPr>
      <xdr:sp macro="" textlink="">
        <xdr:nvSpPr>
          <xdr:cNvPr id="20" name="Ovale 19">
            <a:extLst>
              <a:ext uri="{FF2B5EF4-FFF2-40B4-BE49-F238E27FC236}">
                <a16:creationId xmlns:a16="http://schemas.microsoft.com/office/drawing/2014/main" id="{321650DE-49BD-2CA0-B955-9C367A1E3C90}"/>
              </a:ext>
            </a:extLst>
          </xdr:cNvPr>
          <xdr:cNvSpPr/>
        </xdr:nvSpPr>
        <xdr:spPr>
          <a:xfrm>
            <a:off x="6904633" y="1323448"/>
            <a:ext cx="324000" cy="324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grpSp>
        <xdr:nvGrpSpPr>
          <xdr:cNvPr id="29" name="Gruppo 20">
            <a:extLst>
              <a:ext uri="{FF2B5EF4-FFF2-40B4-BE49-F238E27FC236}">
                <a16:creationId xmlns:a16="http://schemas.microsoft.com/office/drawing/2014/main" id="{4EC49500-9659-8651-EB2C-DAE6885C5BF4}"/>
              </a:ext>
            </a:extLst>
          </xdr:cNvPr>
          <xdr:cNvGrpSpPr/>
        </xdr:nvGrpSpPr>
        <xdr:grpSpPr>
          <a:xfrm>
            <a:off x="6904633" y="1323448"/>
            <a:ext cx="324000" cy="324000"/>
            <a:chOff x="1881468" y="894110"/>
            <a:chExt cx="324000" cy="324000"/>
          </a:xfrm>
        </xdr:grpSpPr>
        <xdr:pic>
          <xdr:nvPicPr>
            <xdr:cNvPr id="30" name="Immagine 21">
              <a:extLst>
                <a:ext uri="{FF2B5EF4-FFF2-40B4-BE49-F238E27FC236}">
                  <a16:creationId xmlns:a16="http://schemas.microsoft.com/office/drawing/2014/main" id="{ABB33DE9-3977-B048-51D7-1F4D9099EFFC}"/>
                </a:ext>
              </a:extLst>
            </xdr:cNvPr>
            <xdr:cNvPicPr>
              <a:picLocks noChangeAspect="1"/>
            </xdr:cNvPicPr>
          </xdr:nvPicPr>
          <xdr:blipFill>
            <a:blip xmlns:r="http://schemas.openxmlformats.org/officeDocument/2006/relationships" r:embed="rId14"/>
            <a:stretch>
              <a:fillRect/>
            </a:stretch>
          </xdr:blipFill>
          <xdr:spPr>
            <a:xfrm>
              <a:off x="1926993" y="952671"/>
              <a:ext cx="234000" cy="192101"/>
            </a:xfrm>
            <a:prstGeom prst="rect">
              <a:avLst/>
            </a:prstGeom>
            <a:solidFill>
              <a:schemeClr val="bg1"/>
            </a:solidFill>
          </xdr:spPr>
        </xdr:pic>
        <xdr:sp macro="" textlink="">
          <xdr:nvSpPr>
            <xdr:cNvPr id="31" name="Ovale 22">
              <a:extLst>
                <a:ext uri="{FF2B5EF4-FFF2-40B4-BE49-F238E27FC236}">
                  <a16:creationId xmlns:a16="http://schemas.microsoft.com/office/drawing/2014/main" id="{FA3853BC-6E04-274F-B712-E679B63BF5C0}"/>
                </a:ext>
              </a:extLst>
            </xdr:cNvPr>
            <xdr:cNvSpPr/>
          </xdr:nvSpPr>
          <xdr:spPr>
            <a:xfrm>
              <a:off x="1881468" y="894110"/>
              <a:ext cx="324000" cy="324000"/>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247650</xdr:colOff>
      <xdr:row>20</xdr:row>
      <xdr:rowOff>0</xdr:rowOff>
    </xdr:from>
    <xdr:to>
      <xdr:col>7</xdr:col>
      <xdr:colOff>628650</xdr:colOff>
      <xdr:row>20</xdr:row>
      <xdr:rowOff>0</xdr:rowOff>
    </xdr:to>
    <xdr:graphicFrame macro="">
      <xdr:nvGraphicFramePr>
        <xdr:cNvPr id="3" name="Grafico 1">
          <a:extLst>
            <a:ext uri="{FF2B5EF4-FFF2-40B4-BE49-F238E27FC236}">
              <a16:creationId xmlns:a16="http://schemas.microsoft.com/office/drawing/2014/main" id="{814ED0E9-B38A-4F07-8E8C-42BA6CC9AF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161925</xdr:colOff>
      <xdr:row>0</xdr:row>
      <xdr:rowOff>57150</xdr:rowOff>
    </xdr:from>
    <xdr:to>
      <xdr:col>14</xdr:col>
      <xdr:colOff>0</xdr:colOff>
      <xdr:row>2</xdr:row>
      <xdr:rowOff>115483</xdr:rowOff>
    </xdr:to>
    <xdr:pic>
      <xdr:nvPicPr>
        <xdr:cNvPr id="5" name="Immagine 6">
          <a:extLst>
            <a:ext uri="{FF2B5EF4-FFF2-40B4-BE49-F238E27FC236}">
              <a16:creationId xmlns:a16="http://schemas.microsoft.com/office/drawing/2014/main" id="{C767BD3A-41F5-4AAA-891D-C09508073312}"/>
            </a:ext>
          </a:extLst>
        </xdr:cNvPr>
        <xdr:cNvPicPr>
          <a:picLocks noChangeAspect="1"/>
        </xdr:cNvPicPr>
      </xdr:nvPicPr>
      <xdr:blipFill>
        <a:blip xmlns:r="http://schemas.openxmlformats.org/officeDocument/2006/relationships" r:embed="rId2"/>
        <a:stretch>
          <a:fillRect/>
        </a:stretch>
      </xdr:blipFill>
      <xdr:spPr>
        <a:xfrm>
          <a:off x="6134100" y="57150"/>
          <a:ext cx="1057275" cy="42028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11</xdr:col>
      <xdr:colOff>600075</xdr:colOff>
      <xdr:row>0</xdr:row>
      <xdr:rowOff>7620</xdr:rowOff>
    </xdr:from>
    <xdr:to>
      <xdr:col>12</xdr:col>
      <xdr:colOff>9525</xdr:colOff>
      <xdr:row>2</xdr:row>
      <xdr:rowOff>46903</xdr:rowOff>
    </xdr:to>
    <xdr:pic>
      <xdr:nvPicPr>
        <xdr:cNvPr id="2" name="Immagine 6">
          <a:extLst>
            <a:ext uri="{FF2B5EF4-FFF2-40B4-BE49-F238E27FC236}">
              <a16:creationId xmlns:a16="http://schemas.microsoft.com/office/drawing/2014/main" id="{132E99EE-8AD5-4CD0-98AF-2A4855CB46A3}"/>
            </a:ext>
          </a:extLst>
        </xdr:cNvPr>
        <xdr:cNvPicPr>
          <a:picLocks noChangeAspect="1"/>
        </xdr:cNvPicPr>
      </xdr:nvPicPr>
      <xdr:blipFill>
        <a:blip xmlns:r="http://schemas.openxmlformats.org/officeDocument/2006/relationships" r:embed="rId1"/>
        <a:stretch>
          <a:fillRect/>
        </a:stretch>
      </xdr:blipFill>
      <xdr:spPr>
        <a:xfrm>
          <a:off x="9153525" y="7620"/>
          <a:ext cx="1057275" cy="4202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104775</xdr:colOff>
      <xdr:row>4</xdr:row>
      <xdr:rowOff>15875</xdr:rowOff>
    </xdr:from>
    <xdr:ext cx="587374" cy="234753"/>
    <xdr:pic>
      <xdr:nvPicPr>
        <xdr:cNvPr id="2" name="Immagine 6">
          <a:extLst>
            <a:ext uri="{FF2B5EF4-FFF2-40B4-BE49-F238E27FC236}">
              <a16:creationId xmlns:a16="http://schemas.microsoft.com/office/drawing/2014/main" id="{F1A2468A-5358-4BFE-AF18-3638F2A8CFEC}"/>
            </a:ext>
          </a:extLst>
        </xdr:cNvPr>
        <xdr:cNvPicPr>
          <a:picLocks noChangeAspect="1"/>
        </xdr:cNvPicPr>
      </xdr:nvPicPr>
      <xdr:blipFill>
        <a:blip xmlns:r="http://schemas.openxmlformats.org/officeDocument/2006/relationships" r:embed="rId1"/>
        <a:stretch>
          <a:fillRect/>
        </a:stretch>
      </xdr:blipFill>
      <xdr:spPr>
        <a:xfrm>
          <a:off x="6002655" y="953135"/>
          <a:ext cx="587374" cy="234753"/>
        </a:xfrm>
        <a:prstGeom prst="rect">
          <a:avLst/>
        </a:prstGeom>
      </xdr:spPr>
    </xdr:pic>
    <xdr:clientData/>
  </xdr:oneCellAnchor>
  <xdr:oneCellAnchor>
    <xdr:from>
      <xdr:col>3</xdr:col>
      <xdr:colOff>112712</xdr:colOff>
      <xdr:row>14</xdr:row>
      <xdr:rowOff>82550</xdr:rowOff>
    </xdr:from>
    <xdr:ext cx="587374" cy="234753"/>
    <xdr:pic>
      <xdr:nvPicPr>
        <xdr:cNvPr id="3" name="Immagine 10">
          <a:extLst>
            <a:ext uri="{FF2B5EF4-FFF2-40B4-BE49-F238E27FC236}">
              <a16:creationId xmlns:a16="http://schemas.microsoft.com/office/drawing/2014/main" id="{9F3D06F4-1F5D-4129-B051-B9AEA5BC307C}"/>
            </a:ext>
          </a:extLst>
        </xdr:cNvPr>
        <xdr:cNvPicPr>
          <a:picLocks noChangeAspect="1"/>
        </xdr:cNvPicPr>
      </xdr:nvPicPr>
      <xdr:blipFill>
        <a:blip xmlns:r="http://schemas.openxmlformats.org/officeDocument/2006/relationships" r:embed="rId1"/>
        <a:stretch>
          <a:fillRect/>
        </a:stretch>
      </xdr:blipFill>
      <xdr:spPr>
        <a:xfrm>
          <a:off x="6010592" y="3229610"/>
          <a:ext cx="587374" cy="234753"/>
        </a:xfrm>
        <a:prstGeom prst="rect">
          <a:avLst/>
        </a:prstGeom>
      </xdr:spPr>
    </xdr:pic>
    <xdr:clientData/>
  </xdr:oneCellAnchor>
  <xdr:oneCellAnchor>
    <xdr:from>
      <xdr:col>3</xdr:col>
      <xdr:colOff>112712</xdr:colOff>
      <xdr:row>16</xdr:row>
      <xdr:rowOff>73025</xdr:rowOff>
    </xdr:from>
    <xdr:ext cx="587374" cy="234753"/>
    <xdr:pic>
      <xdr:nvPicPr>
        <xdr:cNvPr id="4" name="Immagine 6">
          <a:extLst>
            <a:ext uri="{FF2B5EF4-FFF2-40B4-BE49-F238E27FC236}">
              <a16:creationId xmlns:a16="http://schemas.microsoft.com/office/drawing/2014/main" id="{4823CB2D-4560-43EA-895B-046F20861EF4}"/>
            </a:ext>
          </a:extLst>
        </xdr:cNvPr>
        <xdr:cNvPicPr>
          <a:picLocks noChangeAspect="1"/>
        </xdr:cNvPicPr>
      </xdr:nvPicPr>
      <xdr:blipFill>
        <a:blip xmlns:r="http://schemas.openxmlformats.org/officeDocument/2006/relationships" r:embed="rId1"/>
        <a:stretch>
          <a:fillRect/>
        </a:stretch>
      </xdr:blipFill>
      <xdr:spPr>
        <a:xfrm>
          <a:off x="6010592" y="3662045"/>
          <a:ext cx="587374" cy="234753"/>
        </a:xfrm>
        <a:prstGeom prst="rect">
          <a:avLst/>
        </a:prstGeom>
      </xdr:spPr>
    </xdr:pic>
    <xdr:clientData/>
  </xdr:oneCellAnchor>
  <xdr:twoCellAnchor>
    <xdr:from>
      <xdr:col>3</xdr:col>
      <xdr:colOff>76200</xdr:colOff>
      <xdr:row>6</xdr:row>
      <xdr:rowOff>2039</xdr:rowOff>
    </xdr:from>
    <xdr:to>
      <xdr:col>3</xdr:col>
      <xdr:colOff>371400</xdr:colOff>
      <xdr:row>7</xdr:row>
      <xdr:rowOff>72659</xdr:rowOff>
    </xdr:to>
    <xdr:grpSp>
      <xdr:nvGrpSpPr>
        <xdr:cNvPr id="5" name="Gruppo 35">
          <a:extLst>
            <a:ext uri="{FF2B5EF4-FFF2-40B4-BE49-F238E27FC236}">
              <a16:creationId xmlns:a16="http://schemas.microsoft.com/office/drawing/2014/main" id="{6BBD5C84-BDAE-46F1-B688-1AC4E0BBEB84}"/>
            </a:ext>
          </a:extLst>
        </xdr:cNvPr>
        <xdr:cNvGrpSpPr/>
      </xdr:nvGrpSpPr>
      <xdr:grpSpPr>
        <a:xfrm>
          <a:off x="5972175" y="1373639"/>
          <a:ext cx="295200" cy="289695"/>
          <a:chOff x="1812521" y="1413410"/>
          <a:chExt cx="324000" cy="324000"/>
        </a:xfrm>
        <a:effectLst>
          <a:outerShdw blurRad="50800" dist="38100" dir="2700000" algn="tl" rotWithShape="0">
            <a:prstClr val="black">
              <a:alpha val="40000"/>
            </a:prstClr>
          </a:outerShdw>
        </a:effectLst>
      </xdr:grpSpPr>
      <xdr:sp macro="" textlink="">
        <xdr:nvSpPr>
          <xdr:cNvPr id="6" name="Ovale 36">
            <a:extLst>
              <a:ext uri="{FF2B5EF4-FFF2-40B4-BE49-F238E27FC236}">
                <a16:creationId xmlns:a16="http://schemas.microsoft.com/office/drawing/2014/main" id="{2E01411F-9168-8440-2020-587126F76C28}"/>
              </a:ext>
            </a:extLst>
          </xdr:cNvPr>
          <xdr:cNvSpPr/>
        </xdr:nvSpPr>
        <xdr:spPr>
          <a:xfrm>
            <a:off x="1812521" y="1413410"/>
            <a:ext cx="324000" cy="324000"/>
          </a:xfrm>
          <a:prstGeom prst="ellipse">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pic>
        <xdr:nvPicPr>
          <xdr:cNvPr id="7" name="Immagine 37">
            <a:extLst>
              <a:ext uri="{FF2B5EF4-FFF2-40B4-BE49-F238E27FC236}">
                <a16:creationId xmlns:a16="http://schemas.microsoft.com/office/drawing/2014/main" id="{382DEAD6-3D8A-5EA0-262B-63637C3BF32C}"/>
              </a:ext>
            </a:extLst>
          </xdr:cNvPr>
          <xdr:cNvPicPr>
            <a:picLocks noChangeAspect="1"/>
          </xdr:cNvPicPr>
        </xdr:nvPicPr>
        <xdr:blipFill>
          <a:blip xmlns:r="http://schemas.openxmlformats.org/officeDocument/2006/relationships" r:embed="rId2"/>
          <a:stretch>
            <a:fillRect/>
          </a:stretch>
        </xdr:blipFill>
        <xdr:spPr>
          <a:xfrm>
            <a:off x="1880233" y="1484942"/>
            <a:ext cx="196923" cy="175042"/>
          </a:xfrm>
          <a:prstGeom prst="rect">
            <a:avLst/>
          </a:prstGeom>
        </xdr:spPr>
      </xdr:pic>
    </xdr:grpSp>
    <xdr:clientData/>
  </xdr:twoCellAnchor>
  <xdr:twoCellAnchor>
    <xdr:from>
      <xdr:col>3</xdr:col>
      <xdr:colOff>447675</xdr:colOff>
      <xdr:row>10</xdr:row>
      <xdr:rowOff>64768</xdr:rowOff>
    </xdr:from>
    <xdr:to>
      <xdr:col>3</xdr:col>
      <xdr:colOff>753675</xdr:colOff>
      <xdr:row>11</xdr:row>
      <xdr:rowOff>113788</xdr:rowOff>
    </xdr:to>
    <xdr:grpSp>
      <xdr:nvGrpSpPr>
        <xdr:cNvPr id="8" name="Gruppo 46">
          <a:extLst>
            <a:ext uri="{FF2B5EF4-FFF2-40B4-BE49-F238E27FC236}">
              <a16:creationId xmlns:a16="http://schemas.microsoft.com/office/drawing/2014/main" id="{94225DCD-5F4F-4FE6-BF12-778908841EE5}"/>
            </a:ext>
          </a:extLst>
        </xdr:cNvPr>
        <xdr:cNvGrpSpPr/>
      </xdr:nvGrpSpPr>
      <xdr:grpSpPr>
        <a:xfrm>
          <a:off x="6343650" y="2312668"/>
          <a:ext cx="306000" cy="268095"/>
          <a:chOff x="6904633" y="1323448"/>
          <a:chExt cx="324000" cy="324000"/>
        </a:xfrm>
        <a:effectLst>
          <a:outerShdw blurRad="50800" dist="38100" dir="2700000" algn="tl" rotWithShape="0">
            <a:prstClr val="black">
              <a:alpha val="40000"/>
            </a:prstClr>
          </a:outerShdw>
        </a:effectLst>
      </xdr:grpSpPr>
      <xdr:sp macro="" textlink="">
        <xdr:nvSpPr>
          <xdr:cNvPr id="9" name="Ovale 47">
            <a:extLst>
              <a:ext uri="{FF2B5EF4-FFF2-40B4-BE49-F238E27FC236}">
                <a16:creationId xmlns:a16="http://schemas.microsoft.com/office/drawing/2014/main" id="{C597FA47-75E0-0317-533A-E8628AF5E777}"/>
              </a:ext>
            </a:extLst>
          </xdr:cNvPr>
          <xdr:cNvSpPr/>
        </xdr:nvSpPr>
        <xdr:spPr>
          <a:xfrm>
            <a:off x="6904633" y="1323448"/>
            <a:ext cx="324000" cy="324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grpSp>
        <xdr:nvGrpSpPr>
          <xdr:cNvPr id="10" name="Gruppo 48">
            <a:extLst>
              <a:ext uri="{FF2B5EF4-FFF2-40B4-BE49-F238E27FC236}">
                <a16:creationId xmlns:a16="http://schemas.microsoft.com/office/drawing/2014/main" id="{70690DD6-548F-9817-F230-349848FC78F5}"/>
              </a:ext>
            </a:extLst>
          </xdr:cNvPr>
          <xdr:cNvGrpSpPr/>
        </xdr:nvGrpSpPr>
        <xdr:grpSpPr>
          <a:xfrm>
            <a:off x="6904633" y="1323448"/>
            <a:ext cx="324000" cy="324000"/>
            <a:chOff x="1881468" y="894110"/>
            <a:chExt cx="324000" cy="324000"/>
          </a:xfrm>
        </xdr:grpSpPr>
        <xdr:pic>
          <xdr:nvPicPr>
            <xdr:cNvPr id="11" name="Immagine 49">
              <a:extLst>
                <a:ext uri="{FF2B5EF4-FFF2-40B4-BE49-F238E27FC236}">
                  <a16:creationId xmlns:a16="http://schemas.microsoft.com/office/drawing/2014/main" id="{A8EF7ECA-0737-9BA8-B4F1-A78D6D78BA43}"/>
                </a:ext>
              </a:extLst>
            </xdr:cNvPr>
            <xdr:cNvPicPr>
              <a:picLocks noChangeAspect="1"/>
            </xdr:cNvPicPr>
          </xdr:nvPicPr>
          <xdr:blipFill>
            <a:blip xmlns:r="http://schemas.openxmlformats.org/officeDocument/2006/relationships" r:embed="rId3"/>
            <a:stretch>
              <a:fillRect/>
            </a:stretch>
          </xdr:blipFill>
          <xdr:spPr>
            <a:xfrm>
              <a:off x="1926993" y="952671"/>
              <a:ext cx="234000" cy="192101"/>
            </a:xfrm>
            <a:prstGeom prst="rect">
              <a:avLst/>
            </a:prstGeom>
            <a:solidFill>
              <a:schemeClr val="bg1"/>
            </a:solidFill>
          </xdr:spPr>
        </xdr:pic>
        <xdr:sp macro="" textlink="">
          <xdr:nvSpPr>
            <xdr:cNvPr id="12" name="Ovale 50">
              <a:extLst>
                <a:ext uri="{FF2B5EF4-FFF2-40B4-BE49-F238E27FC236}">
                  <a16:creationId xmlns:a16="http://schemas.microsoft.com/office/drawing/2014/main" id="{8168F53C-BF7C-FD9D-85E7-91873778A86C}"/>
                </a:ext>
              </a:extLst>
            </xdr:cNvPr>
            <xdr:cNvSpPr/>
          </xdr:nvSpPr>
          <xdr:spPr>
            <a:xfrm>
              <a:off x="1881468" y="894110"/>
              <a:ext cx="324000" cy="324000"/>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grpSp>
    </xdr:grpSp>
    <xdr:clientData/>
  </xdr:twoCellAnchor>
  <xdr:twoCellAnchor>
    <xdr:from>
      <xdr:col>3</xdr:col>
      <xdr:colOff>79211</xdr:colOff>
      <xdr:row>10</xdr:row>
      <xdr:rowOff>66674</xdr:rowOff>
    </xdr:from>
    <xdr:to>
      <xdr:col>3</xdr:col>
      <xdr:colOff>367211</xdr:colOff>
      <xdr:row>11</xdr:row>
      <xdr:rowOff>115694</xdr:rowOff>
    </xdr:to>
    <xdr:grpSp>
      <xdr:nvGrpSpPr>
        <xdr:cNvPr id="13" name="Gruppo 51">
          <a:extLst>
            <a:ext uri="{FF2B5EF4-FFF2-40B4-BE49-F238E27FC236}">
              <a16:creationId xmlns:a16="http://schemas.microsoft.com/office/drawing/2014/main" id="{656CD95E-D7B2-485A-8FC4-77E803E5ED51}"/>
            </a:ext>
          </a:extLst>
        </xdr:cNvPr>
        <xdr:cNvGrpSpPr/>
      </xdr:nvGrpSpPr>
      <xdr:grpSpPr>
        <a:xfrm>
          <a:off x="5975186" y="2314574"/>
          <a:ext cx="288000" cy="268095"/>
          <a:chOff x="624094" y="1292888"/>
          <a:chExt cx="324000" cy="327225"/>
        </a:xfrm>
        <a:effectLst>
          <a:outerShdw blurRad="50800" dist="38100" dir="2700000" algn="tl" rotWithShape="0">
            <a:prstClr val="black">
              <a:alpha val="40000"/>
            </a:prstClr>
          </a:outerShdw>
        </a:effectLst>
      </xdr:grpSpPr>
      <xdr:pic>
        <xdr:nvPicPr>
          <xdr:cNvPr id="14" name="Immagine 52">
            <a:extLst>
              <a:ext uri="{FF2B5EF4-FFF2-40B4-BE49-F238E27FC236}">
                <a16:creationId xmlns:a16="http://schemas.microsoft.com/office/drawing/2014/main" id="{36747859-7597-8933-6A53-E46D5FE2EA1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37559" y="1305094"/>
            <a:ext cx="299268" cy="315019"/>
          </a:xfrm>
          <a:prstGeom prst="ellipse">
            <a:avLst/>
          </a:prstGeom>
          <a:noFill/>
        </xdr:spPr>
      </xdr:pic>
      <xdr:sp macro="" textlink="">
        <xdr:nvSpPr>
          <xdr:cNvPr id="15" name="Ovale 53">
            <a:extLst>
              <a:ext uri="{FF2B5EF4-FFF2-40B4-BE49-F238E27FC236}">
                <a16:creationId xmlns:a16="http://schemas.microsoft.com/office/drawing/2014/main" id="{E1AC5C1C-6409-D95A-930B-FDB1B94C18DA}"/>
              </a:ext>
            </a:extLst>
          </xdr:cNvPr>
          <xdr:cNvSpPr/>
        </xdr:nvSpPr>
        <xdr:spPr>
          <a:xfrm>
            <a:off x="624094" y="1292888"/>
            <a:ext cx="324000" cy="324000"/>
          </a:xfrm>
          <a:prstGeom prst="ellipse">
            <a:avLst/>
          </a:prstGeom>
          <a:noFill/>
          <a:ln w="38100">
            <a:solidFill>
              <a:srgbClr val="0655FA"/>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clientData/>
  </xdr:twoCellAnchor>
  <xdr:twoCellAnchor>
    <xdr:from>
      <xdr:col>3</xdr:col>
      <xdr:colOff>438150</xdr:colOff>
      <xdr:row>5</xdr:row>
      <xdr:rowOff>209550</xdr:rowOff>
    </xdr:from>
    <xdr:to>
      <xdr:col>3</xdr:col>
      <xdr:colOff>762150</xdr:colOff>
      <xdr:row>7</xdr:row>
      <xdr:rowOff>84390</xdr:rowOff>
    </xdr:to>
    <xdr:grpSp>
      <xdr:nvGrpSpPr>
        <xdr:cNvPr id="16" name="Gruppo 57">
          <a:extLst>
            <a:ext uri="{FF2B5EF4-FFF2-40B4-BE49-F238E27FC236}">
              <a16:creationId xmlns:a16="http://schemas.microsoft.com/office/drawing/2014/main" id="{C63714A7-13E5-4305-897E-27C3BA2FA70E}"/>
            </a:ext>
          </a:extLst>
        </xdr:cNvPr>
        <xdr:cNvGrpSpPr/>
      </xdr:nvGrpSpPr>
      <xdr:grpSpPr>
        <a:xfrm>
          <a:off x="6334125" y="1362075"/>
          <a:ext cx="324000" cy="312990"/>
          <a:chOff x="5649448" y="114651"/>
          <a:chExt cx="360000" cy="360000"/>
        </a:xfrm>
        <a:effectLst>
          <a:outerShdw blurRad="50800" dist="38100" dir="2700000" algn="tl" rotWithShape="0">
            <a:prstClr val="black">
              <a:alpha val="40000"/>
            </a:prstClr>
          </a:outerShdw>
        </a:effectLst>
      </xdr:grpSpPr>
      <xdr:sp macro="" textlink="">
        <xdr:nvSpPr>
          <xdr:cNvPr id="17" name="Ovale 58">
            <a:extLst>
              <a:ext uri="{FF2B5EF4-FFF2-40B4-BE49-F238E27FC236}">
                <a16:creationId xmlns:a16="http://schemas.microsoft.com/office/drawing/2014/main" id="{557B88DF-6856-F87C-F60F-076D06081A93}"/>
              </a:ext>
            </a:extLst>
          </xdr:cNvPr>
          <xdr:cNvSpPr/>
        </xdr:nvSpPr>
        <xdr:spPr>
          <a:xfrm>
            <a:off x="5649448" y="114651"/>
            <a:ext cx="360000" cy="36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nvGrpSpPr>
          <xdr:cNvPr id="18" name="Gruppo 59">
            <a:extLst>
              <a:ext uri="{FF2B5EF4-FFF2-40B4-BE49-F238E27FC236}">
                <a16:creationId xmlns:a16="http://schemas.microsoft.com/office/drawing/2014/main" id="{D4FE9B53-3E1D-98C7-CC7D-E435635EC4EC}"/>
              </a:ext>
            </a:extLst>
          </xdr:cNvPr>
          <xdr:cNvGrpSpPr/>
        </xdr:nvGrpSpPr>
        <xdr:grpSpPr>
          <a:xfrm>
            <a:off x="5667448" y="132651"/>
            <a:ext cx="324000" cy="324000"/>
            <a:chOff x="1521531" y="945094"/>
            <a:chExt cx="324000" cy="324000"/>
          </a:xfrm>
        </xdr:grpSpPr>
        <xdr:pic>
          <xdr:nvPicPr>
            <xdr:cNvPr id="19" name="Immagine 60">
              <a:extLst>
                <a:ext uri="{FF2B5EF4-FFF2-40B4-BE49-F238E27FC236}">
                  <a16:creationId xmlns:a16="http://schemas.microsoft.com/office/drawing/2014/main" id="{DAF05E90-A050-2A19-E61D-29CD47436F16}"/>
                </a:ext>
              </a:extLst>
            </xdr:cNvPr>
            <xdr:cNvPicPr>
              <a:picLocks/>
            </xdr:cNvPicPr>
          </xdr:nvPicPr>
          <xdr:blipFill>
            <a:blip xmlns:r="http://schemas.openxmlformats.org/officeDocument/2006/relationships" r:embed="rId5"/>
            <a:stretch>
              <a:fillRect/>
            </a:stretch>
          </xdr:blipFill>
          <xdr:spPr>
            <a:xfrm>
              <a:off x="1570832" y="975748"/>
              <a:ext cx="242348" cy="252000"/>
            </a:xfrm>
            <a:prstGeom prst="rect">
              <a:avLst/>
            </a:prstGeom>
            <a:solidFill>
              <a:schemeClr val="bg1"/>
            </a:solidFill>
          </xdr:spPr>
        </xdr:pic>
        <xdr:sp macro="" textlink="">
          <xdr:nvSpPr>
            <xdr:cNvPr id="20" name="Ovale 61">
              <a:extLst>
                <a:ext uri="{FF2B5EF4-FFF2-40B4-BE49-F238E27FC236}">
                  <a16:creationId xmlns:a16="http://schemas.microsoft.com/office/drawing/2014/main" id="{F2CD754C-6A24-3715-612F-1A04E72FFE96}"/>
                </a:ext>
              </a:extLst>
            </xdr:cNvPr>
            <xdr:cNvSpPr/>
          </xdr:nvSpPr>
          <xdr:spPr>
            <a:xfrm>
              <a:off x="1521531" y="945094"/>
              <a:ext cx="324000" cy="324000"/>
            </a:xfrm>
            <a:prstGeom prst="ellipse">
              <a:avLst/>
            </a:prstGeom>
            <a:noFill/>
            <a:ln w="38100">
              <a:solidFill>
                <a:srgbClr val="55BE5A"/>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grpSp>
    <xdr:clientData/>
  </xdr:twoCellAnchor>
  <xdr:twoCellAnchor>
    <xdr:from>
      <xdr:col>3</xdr:col>
      <xdr:colOff>76200</xdr:colOff>
      <xdr:row>8</xdr:row>
      <xdr:rowOff>10599</xdr:rowOff>
    </xdr:from>
    <xdr:to>
      <xdr:col>3</xdr:col>
      <xdr:colOff>371400</xdr:colOff>
      <xdr:row>9</xdr:row>
      <xdr:rowOff>81219</xdr:rowOff>
    </xdr:to>
    <xdr:grpSp>
      <xdr:nvGrpSpPr>
        <xdr:cNvPr id="21" name="Gruppo 35">
          <a:extLst>
            <a:ext uri="{FF2B5EF4-FFF2-40B4-BE49-F238E27FC236}">
              <a16:creationId xmlns:a16="http://schemas.microsoft.com/office/drawing/2014/main" id="{AD8CA0AD-3A68-4547-86E1-A9D05A056FEC}"/>
            </a:ext>
          </a:extLst>
        </xdr:cNvPr>
        <xdr:cNvGrpSpPr/>
      </xdr:nvGrpSpPr>
      <xdr:grpSpPr>
        <a:xfrm>
          <a:off x="5972175" y="1820349"/>
          <a:ext cx="295200" cy="289695"/>
          <a:chOff x="1812521" y="1413410"/>
          <a:chExt cx="324000" cy="324000"/>
        </a:xfrm>
        <a:effectLst>
          <a:outerShdw blurRad="50800" dist="38100" dir="2700000" algn="tl" rotWithShape="0">
            <a:prstClr val="black">
              <a:alpha val="40000"/>
            </a:prstClr>
          </a:outerShdw>
        </a:effectLst>
      </xdr:grpSpPr>
      <xdr:sp macro="" textlink="">
        <xdr:nvSpPr>
          <xdr:cNvPr id="22" name="Ovale 36">
            <a:extLst>
              <a:ext uri="{FF2B5EF4-FFF2-40B4-BE49-F238E27FC236}">
                <a16:creationId xmlns:a16="http://schemas.microsoft.com/office/drawing/2014/main" id="{93501BA4-B11E-76FD-BECA-F3F38A5A7376}"/>
              </a:ext>
            </a:extLst>
          </xdr:cNvPr>
          <xdr:cNvSpPr/>
        </xdr:nvSpPr>
        <xdr:spPr>
          <a:xfrm>
            <a:off x="1812521" y="1413410"/>
            <a:ext cx="324000" cy="324000"/>
          </a:xfrm>
          <a:prstGeom prst="ellipse">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pic>
        <xdr:nvPicPr>
          <xdr:cNvPr id="23" name="Immagine 37">
            <a:extLst>
              <a:ext uri="{FF2B5EF4-FFF2-40B4-BE49-F238E27FC236}">
                <a16:creationId xmlns:a16="http://schemas.microsoft.com/office/drawing/2014/main" id="{F36243EF-8B48-E3FB-38E1-F2FD0E7B56C8}"/>
              </a:ext>
            </a:extLst>
          </xdr:cNvPr>
          <xdr:cNvPicPr>
            <a:picLocks noChangeAspect="1"/>
          </xdr:cNvPicPr>
        </xdr:nvPicPr>
        <xdr:blipFill>
          <a:blip xmlns:r="http://schemas.openxmlformats.org/officeDocument/2006/relationships" r:embed="rId2"/>
          <a:stretch>
            <a:fillRect/>
          </a:stretch>
        </xdr:blipFill>
        <xdr:spPr>
          <a:xfrm>
            <a:off x="1880233" y="1484942"/>
            <a:ext cx="196923" cy="175042"/>
          </a:xfrm>
          <a:prstGeom prst="rect">
            <a:avLst/>
          </a:prstGeom>
        </xdr:spPr>
      </xdr:pic>
    </xdr:grpSp>
    <xdr:clientData/>
  </xdr:twoCellAnchor>
  <xdr:twoCellAnchor>
    <xdr:from>
      <xdr:col>3</xdr:col>
      <xdr:colOff>438150</xdr:colOff>
      <xdr:row>7</xdr:row>
      <xdr:rowOff>206375</xdr:rowOff>
    </xdr:from>
    <xdr:to>
      <xdr:col>3</xdr:col>
      <xdr:colOff>762150</xdr:colOff>
      <xdr:row>9</xdr:row>
      <xdr:rowOff>81215</xdr:rowOff>
    </xdr:to>
    <xdr:grpSp>
      <xdr:nvGrpSpPr>
        <xdr:cNvPr id="24" name="Gruppo 41">
          <a:extLst>
            <a:ext uri="{FF2B5EF4-FFF2-40B4-BE49-F238E27FC236}">
              <a16:creationId xmlns:a16="http://schemas.microsoft.com/office/drawing/2014/main" id="{78963821-04E7-4193-9570-2F7636AAF62E}"/>
            </a:ext>
          </a:extLst>
        </xdr:cNvPr>
        <xdr:cNvGrpSpPr/>
      </xdr:nvGrpSpPr>
      <xdr:grpSpPr>
        <a:xfrm>
          <a:off x="6334125" y="1797050"/>
          <a:ext cx="324000" cy="312990"/>
          <a:chOff x="5649448" y="114651"/>
          <a:chExt cx="360000" cy="360000"/>
        </a:xfrm>
        <a:effectLst>
          <a:outerShdw blurRad="50800" dist="38100" dir="2700000" algn="tl" rotWithShape="0">
            <a:prstClr val="black">
              <a:alpha val="40000"/>
            </a:prstClr>
          </a:outerShdw>
        </a:effectLst>
      </xdr:grpSpPr>
      <xdr:sp macro="" textlink="">
        <xdr:nvSpPr>
          <xdr:cNvPr id="25" name="Ovale 42">
            <a:extLst>
              <a:ext uri="{FF2B5EF4-FFF2-40B4-BE49-F238E27FC236}">
                <a16:creationId xmlns:a16="http://schemas.microsoft.com/office/drawing/2014/main" id="{56360862-72FD-1EB2-C6B6-174AEA963DE5}"/>
              </a:ext>
            </a:extLst>
          </xdr:cNvPr>
          <xdr:cNvSpPr/>
        </xdr:nvSpPr>
        <xdr:spPr>
          <a:xfrm>
            <a:off x="5649448" y="114651"/>
            <a:ext cx="360000" cy="36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nvGrpSpPr>
          <xdr:cNvPr id="26" name="Gruppo 43">
            <a:extLst>
              <a:ext uri="{FF2B5EF4-FFF2-40B4-BE49-F238E27FC236}">
                <a16:creationId xmlns:a16="http://schemas.microsoft.com/office/drawing/2014/main" id="{0A2DBFC1-619A-D9FB-4CEF-5CE47C116501}"/>
              </a:ext>
            </a:extLst>
          </xdr:cNvPr>
          <xdr:cNvGrpSpPr/>
        </xdr:nvGrpSpPr>
        <xdr:grpSpPr>
          <a:xfrm>
            <a:off x="5667448" y="132651"/>
            <a:ext cx="324000" cy="324000"/>
            <a:chOff x="1521531" y="945094"/>
            <a:chExt cx="324000" cy="324000"/>
          </a:xfrm>
        </xdr:grpSpPr>
        <xdr:pic>
          <xdr:nvPicPr>
            <xdr:cNvPr id="27" name="Immagine 44">
              <a:extLst>
                <a:ext uri="{FF2B5EF4-FFF2-40B4-BE49-F238E27FC236}">
                  <a16:creationId xmlns:a16="http://schemas.microsoft.com/office/drawing/2014/main" id="{6CA7BFD4-1C77-47DB-22D8-C7B5A2C878BB}"/>
                </a:ext>
              </a:extLst>
            </xdr:cNvPr>
            <xdr:cNvPicPr>
              <a:picLocks/>
            </xdr:cNvPicPr>
          </xdr:nvPicPr>
          <xdr:blipFill>
            <a:blip xmlns:r="http://schemas.openxmlformats.org/officeDocument/2006/relationships" r:embed="rId5"/>
            <a:stretch>
              <a:fillRect/>
            </a:stretch>
          </xdr:blipFill>
          <xdr:spPr>
            <a:xfrm>
              <a:off x="1570832" y="975748"/>
              <a:ext cx="242348" cy="252000"/>
            </a:xfrm>
            <a:prstGeom prst="rect">
              <a:avLst/>
            </a:prstGeom>
            <a:solidFill>
              <a:schemeClr val="bg1"/>
            </a:solidFill>
          </xdr:spPr>
        </xdr:pic>
        <xdr:sp macro="" textlink="">
          <xdr:nvSpPr>
            <xdr:cNvPr id="28" name="Ovale 45">
              <a:extLst>
                <a:ext uri="{FF2B5EF4-FFF2-40B4-BE49-F238E27FC236}">
                  <a16:creationId xmlns:a16="http://schemas.microsoft.com/office/drawing/2014/main" id="{05F1D553-6794-546F-E505-960148DAD38A}"/>
                </a:ext>
              </a:extLst>
            </xdr:cNvPr>
            <xdr:cNvSpPr/>
          </xdr:nvSpPr>
          <xdr:spPr>
            <a:xfrm>
              <a:off x="1521531" y="945094"/>
              <a:ext cx="324000" cy="324000"/>
            </a:xfrm>
            <a:prstGeom prst="ellipse">
              <a:avLst/>
            </a:prstGeom>
            <a:noFill/>
            <a:ln w="38100">
              <a:solidFill>
                <a:srgbClr val="55BE5A"/>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grpSp>
    <xdr:clientData/>
  </xdr:twoCellAnchor>
  <xdr:twoCellAnchor>
    <xdr:from>
      <xdr:col>2</xdr:col>
      <xdr:colOff>4442460</xdr:colOff>
      <xdr:row>12</xdr:row>
      <xdr:rowOff>66740</xdr:rowOff>
    </xdr:from>
    <xdr:to>
      <xdr:col>2</xdr:col>
      <xdr:colOff>4736810</xdr:colOff>
      <xdr:row>13</xdr:row>
      <xdr:rowOff>135665</xdr:rowOff>
    </xdr:to>
    <xdr:grpSp>
      <xdr:nvGrpSpPr>
        <xdr:cNvPr id="30" name="Gruppo 35">
          <a:extLst>
            <a:ext uri="{FF2B5EF4-FFF2-40B4-BE49-F238E27FC236}">
              <a16:creationId xmlns:a16="http://schemas.microsoft.com/office/drawing/2014/main" id="{9A6B2062-8EC7-4515-8636-66D79BD4DC4D}"/>
            </a:ext>
          </a:extLst>
        </xdr:cNvPr>
        <xdr:cNvGrpSpPr/>
      </xdr:nvGrpSpPr>
      <xdr:grpSpPr>
        <a:xfrm>
          <a:off x="5585460" y="2752790"/>
          <a:ext cx="294350" cy="288000"/>
          <a:chOff x="1812521" y="1413410"/>
          <a:chExt cx="324000" cy="324000"/>
        </a:xfrm>
        <a:effectLst>
          <a:outerShdw blurRad="50800" dist="38100" dir="2700000" algn="tl" rotWithShape="0">
            <a:prstClr val="black">
              <a:alpha val="40000"/>
            </a:prstClr>
          </a:outerShdw>
        </a:effectLst>
      </xdr:grpSpPr>
      <xdr:sp macro="" textlink="">
        <xdr:nvSpPr>
          <xdr:cNvPr id="31" name="Ovale 36">
            <a:extLst>
              <a:ext uri="{FF2B5EF4-FFF2-40B4-BE49-F238E27FC236}">
                <a16:creationId xmlns:a16="http://schemas.microsoft.com/office/drawing/2014/main" id="{2EBCB2F8-AE94-69C4-CCCB-C8C132D1F0AD}"/>
              </a:ext>
            </a:extLst>
          </xdr:cNvPr>
          <xdr:cNvSpPr/>
        </xdr:nvSpPr>
        <xdr:spPr>
          <a:xfrm>
            <a:off x="1812521" y="1413410"/>
            <a:ext cx="324000" cy="324000"/>
          </a:xfrm>
          <a:prstGeom prst="ellipse">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pic>
        <xdr:nvPicPr>
          <xdr:cNvPr id="32" name="Immagine 37">
            <a:extLst>
              <a:ext uri="{FF2B5EF4-FFF2-40B4-BE49-F238E27FC236}">
                <a16:creationId xmlns:a16="http://schemas.microsoft.com/office/drawing/2014/main" id="{EEDCBA28-1713-C588-92D7-FC4BEDA58152}"/>
              </a:ext>
            </a:extLst>
          </xdr:cNvPr>
          <xdr:cNvPicPr>
            <a:picLocks noChangeAspect="1"/>
          </xdr:cNvPicPr>
        </xdr:nvPicPr>
        <xdr:blipFill>
          <a:blip xmlns:r="http://schemas.openxmlformats.org/officeDocument/2006/relationships" r:embed="rId2"/>
          <a:stretch>
            <a:fillRect/>
          </a:stretch>
        </xdr:blipFill>
        <xdr:spPr>
          <a:xfrm>
            <a:off x="1880234" y="1484942"/>
            <a:ext cx="196923" cy="175042"/>
          </a:xfrm>
          <a:prstGeom prst="rect">
            <a:avLst/>
          </a:prstGeom>
        </xdr:spPr>
      </xdr:pic>
    </xdr:grpSp>
    <xdr:clientData/>
  </xdr:twoCellAnchor>
  <xdr:twoCellAnchor>
    <xdr:from>
      <xdr:col>3</xdr:col>
      <xdr:colOff>821055</xdr:colOff>
      <xdr:row>12</xdr:row>
      <xdr:rowOff>76200</xdr:rowOff>
    </xdr:from>
    <xdr:to>
      <xdr:col>3</xdr:col>
      <xdr:colOff>1127443</xdr:colOff>
      <xdr:row>13</xdr:row>
      <xdr:rowOff>126205</xdr:rowOff>
    </xdr:to>
    <xdr:grpSp>
      <xdr:nvGrpSpPr>
        <xdr:cNvPr id="33" name="Gruppo 46">
          <a:extLst>
            <a:ext uri="{FF2B5EF4-FFF2-40B4-BE49-F238E27FC236}">
              <a16:creationId xmlns:a16="http://schemas.microsoft.com/office/drawing/2014/main" id="{84B8C46E-A64B-47EB-8A59-B4A27A3E0E68}"/>
            </a:ext>
          </a:extLst>
        </xdr:cNvPr>
        <xdr:cNvGrpSpPr/>
      </xdr:nvGrpSpPr>
      <xdr:grpSpPr>
        <a:xfrm>
          <a:off x="6717030" y="2762250"/>
          <a:ext cx="306388" cy="269080"/>
          <a:chOff x="6904633" y="1323448"/>
          <a:chExt cx="324000" cy="324000"/>
        </a:xfrm>
        <a:effectLst>
          <a:outerShdw blurRad="50800" dist="38100" dir="2700000" algn="tl" rotWithShape="0">
            <a:prstClr val="black">
              <a:alpha val="40000"/>
            </a:prstClr>
          </a:outerShdw>
        </a:effectLst>
      </xdr:grpSpPr>
      <xdr:sp macro="" textlink="">
        <xdr:nvSpPr>
          <xdr:cNvPr id="34" name="Ovale 47">
            <a:extLst>
              <a:ext uri="{FF2B5EF4-FFF2-40B4-BE49-F238E27FC236}">
                <a16:creationId xmlns:a16="http://schemas.microsoft.com/office/drawing/2014/main" id="{4B8ADEA0-BCF8-768D-C968-EBCFE2C527BA}"/>
              </a:ext>
            </a:extLst>
          </xdr:cNvPr>
          <xdr:cNvSpPr/>
        </xdr:nvSpPr>
        <xdr:spPr>
          <a:xfrm>
            <a:off x="6904633" y="1323448"/>
            <a:ext cx="324000" cy="324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grpSp>
        <xdr:nvGrpSpPr>
          <xdr:cNvPr id="35" name="Gruppo 48">
            <a:extLst>
              <a:ext uri="{FF2B5EF4-FFF2-40B4-BE49-F238E27FC236}">
                <a16:creationId xmlns:a16="http://schemas.microsoft.com/office/drawing/2014/main" id="{7D0AD3AC-E677-5BF3-839B-96E6311BB069}"/>
              </a:ext>
            </a:extLst>
          </xdr:cNvPr>
          <xdr:cNvGrpSpPr/>
        </xdr:nvGrpSpPr>
        <xdr:grpSpPr>
          <a:xfrm>
            <a:off x="6904633" y="1323448"/>
            <a:ext cx="324000" cy="324000"/>
            <a:chOff x="1881468" y="894110"/>
            <a:chExt cx="324000" cy="324000"/>
          </a:xfrm>
        </xdr:grpSpPr>
        <xdr:pic>
          <xdr:nvPicPr>
            <xdr:cNvPr id="36" name="Immagine 49">
              <a:extLst>
                <a:ext uri="{FF2B5EF4-FFF2-40B4-BE49-F238E27FC236}">
                  <a16:creationId xmlns:a16="http://schemas.microsoft.com/office/drawing/2014/main" id="{7CB3E3D4-FE6E-456D-76AA-3563A8508E1F}"/>
                </a:ext>
              </a:extLst>
            </xdr:cNvPr>
            <xdr:cNvPicPr>
              <a:picLocks noChangeAspect="1"/>
            </xdr:cNvPicPr>
          </xdr:nvPicPr>
          <xdr:blipFill>
            <a:blip xmlns:r="http://schemas.openxmlformats.org/officeDocument/2006/relationships" r:embed="rId3"/>
            <a:stretch>
              <a:fillRect/>
            </a:stretch>
          </xdr:blipFill>
          <xdr:spPr>
            <a:xfrm>
              <a:off x="1926993" y="952671"/>
              <a:ext cx="234000" cy="192101"/>
            </a:xfrm>
            <a:prstGeom prst="rect">
              <a:avLst/>
            </a:prstGeom>
            <a:solidFill>
              <a:schemeClr val="bg1"/>
            </a:solidFill>
          </xdr:spPr>
        </xdr:pic>
        <xdr:sp macro="" textlink="">
          <xdr:nvSpPr>
            <xdr:cNvPr id="37" name="Ovale 50">
              <a:extLst>
                <a:ext uri="{FF2B5EF4-FFF2-40B4-BE49-F238E27FC236}">
                  <a16:creationId xmlns:a16="http://schemas.microsoft.com/office/drawing/2014/main" id="{29DA2AB3-DCEE-D3CE-06D8-86327617AF19}"/>
                </a:ext>
              </a:extLst>
            </xdr:cNvPr>
            <xdr:cNvSpPr/>
          </xdr:nvSpPr>
          <xdr:spPr>
            <a:xfrm>
              <a:off x="1881468" y="894110"/>
              <a:ext cx="324000" cy="324000"/>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grpSp>
    </xdr:grpSp>
    <xdr:clientData/>
  </xdr:twoCellAnchor>
  <xdr:twoCellAnchor>
    <xdr:from>
      <xdr:col>3</xdr:col>
      <xdr:colOff>453114</xdr:colOff>
      <xdr:row>12</xdr:row>
      <xdr:rowOff>85392</xdr:rowOff>
    </xdr:from>
    <xdr:to>
      <xdr:col>3</xdr:col>
      <xdr:colOff>741114</xdr:colOff>
      <xdr:row>13</xdr:row>
      <xdr:rowOff>134412</xdr:rowOff>
    </xdr:to>
    <xdr:grpSp>
      <xdr:nvGrpSpPr>
        <xdr:cNvPr id="38" name="Gruppo 51">
          <a:extLst>
            <a:ext uri="{FF2B5EF4-FFF2-40B4-BE49-F238E27FC236}">
              <a16:creationId xmlns:a16="http://schemas.microsoft.com/office/drawing/2014/main" id="{54A8225A-7D73-4A09-BFCE-D8A9A66BE8E0}"/>
            </a:ext>
          </a:extLst>
        </xdr:cNvPr>
        <xdr:cNvGrpSpPr/>
      </xdr:nvGrpSpPr>
      <xdr:grpSpPr>
        <a:xfrm>
          <a:off x="6349089" y="2771442"/>
          <a:ext cx="288000" cy="268095"/>
          <a:chOff x="624094" y="1292888"/>
          <a:chExt cx="324000" cy="327225"/>
        </a:xfrm>
        <a:effectLst>
          <a:outerShdw blurRad="50800" dist="38100" dir="2700000" algn="tl" rotWithShape="0">
            <a:prstClr val="black">
              <a:alpha val="40000"/>
            </a:prstClr>
          </a:outerShdw>
        </a:effectLst>
      </xdr:grpSpPr>
      <xdr:pic>
        <xdr:nvPicPr>
          <xdr:cNvPr id="39" name="Immagine 52">
            <a:extLst>
              <a:ext uri="{FF2B5EF4-FFF2-40B4-BE49-F238E27FC236}">
                <a16:creationId xmlns:a16="http://schemas.microsoft.com/office/drawing/2014/main" id="{DEE1EDE5-D339-E72A-C61F-2986FE50590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37559" y="1305094"/>
            <a:ext cx="299268" cy="315019"/>
          </a:xfrm>
          <a:prstGeom prst="ellipse">
            <a:avLst/>
          </a:prstGeom>
          <a:noFill/>
        </xdr:spPr>
      </xdr:pic>
      <xdr:sp macro="" textlink="">
        <xdr:nvSpPr>
          <xdr:cNvPr id="40" name="Ovale 53">
            <a:extLst>
              <a:ext uri="{FF2B5EF4-FFF2-40B4-BE49-F238E27FC236}">
                <a16:creationId xmlns:a16="http://schemas.microsoft.com/office/drawing/2014/main" id="{0D18A158-D0F3-C0B8-7E93-BD0BD5059BA2}"/>
              </a:ext>
            </a:extLst>
          </xdr:cNvPr>
          <xdr:cNvSpPr/>
        </xdr:nvSpPr>
        <xdr:spPr>
          <a:xfrm>
            <a:off x="624094" y="1292888"/>
            <a:ext cx="324000" cy="324000"/>
          </a:xfrm>
          <a:prstGeom prst="ellipse">
            <a:avLst/>
          </a:prstGeom>
          <a:noFill/>
          <a:ln w="38100">
            <a:solidFill>
              <a:srgbClr val="0655FA"/>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clientData/>
  </xdr:twoCellAnchor>
  <xdr:twoCellAnchor>
    <xdr:from>
      <xdr:col>3</xdr:col>
      <xdr:colOff>36472</xdr:colOff>
      <xdr:row>12</xdr:row>
      <xdr:rowOff>53271</xdr:rowOff>
    </xdr:from>
    <xdr:to>
      <xdr:col>3</xdr:col>
      <xdr:colOff>360472</xdr:colOff>
      <xdr:row>13</xdr:row>
      <xdr:rowOff>149133</xdr:rowOff>
    </xdr:to>
    <xdr:grpSp>
      <xdr:nvGrpSpPr>
        <xdr:cNvPr id="41" name="Gruppo 57">
          <a:extLst>
            <a:ext uri="{FF2B5EF4-FFF2-40B4-BE49-F238E27FC236}">
              <a16:creationId xmlns:a16="http://schemas.microsoft.com/office/drawing/2014/main" id="{ABD58C59-EEB2-4732-95F3-CF3C0E5497B3}"/>
            </a:ext>
          </a:extLst>
        </xdr:cNvPr>
        <xdr:cNvGrpSpPr/>
      </xdr:nvGrpSpPr>
      <xdr:grpSpPr>
        <a:xfrm>
          <a:off x="5932447" y="2739321"/>
          <a:ext cx="324000" cy="314937"/>
          <a:chOff x="5649448" y="114651"/>
          <a:chExt cx="360000" cy="360000"/>
        </a:xfrm>
        <a:effectLst>
          <a:outerShdw blurRad="50800" dist="38100" dir="2700000" algn="tl" rotWithShape="0">
            <a:prstClr val="black">
              <a:alpha val="40000"/>
            </a:prstClr>
          </a:outerShdw>
        </a:effectLst>
      </xdr:grpSpPr>
      <xdr:sp macro="" textlink="">
        <xdr:nvSpPr>
          <xdr:cNvPr id="42" name="Ovale 58">
            <a:extLst>
              <a:ext uri="{FF2B5EF4-FFF2-40B4-BE49-F238E27FC236}">
                <a16:creationId xmlns:a16="http://schemas.microsoft.com/office/drawing/2014/main" id="{42D72926-6628-B636-61B8-C47465EA3390}"/>
              </a:ext>
            </a:extLst>
          </xdr:cNvPr>
          <xdr:cNvSpPr/>
        </xdr:nvSpPr>
        <xdr:spPr>
          <a:xfrm>
            <a:off x="5649448" y="114651"/>
            <a:ext cx="360000" cy="36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nvGrpSpPr>
          <xdr:cNvPr id="43" name="Gruppo 59">
            <a:extLst>
              <a:ext uri="{FF2B5EF4-FFF2-40B4-BE49-F238E27FC236}">
                <a16:creationId xmlns:a16="http://schemas.microsoft.com/office/drawing/2014/main" id="{FAB2FBF2-045F-DE82-E7D8-FF318BD8D339}"/>
              </a:ext>
            </a:extLst>
          </xdr:cNvPr>
          <xdr:cNvGrpSpPr/>
        </xdr:nvGrpSpPr>
        <xdr:grpSpPr>
          <a:xfrm>
            <a:off x="5667448" y="132651"/>
            <a:ext cx="324000" cy="324000"/>
            <a:chOff x="1521531" y="945094"/>
            <a:chExt cx="324000" cy="324000"/>
          </a:xfrm>
        </xdr:grpSpPr>
        <xdr:pic>
          <xdr:nvPicPr>
            <xdr:cNvPr id="44" name="Immagine 60">
              <a:extLst>
                <a:ext uri="{FF2B5EF4-FFF2-40B4-BE49-F238E27FC236}">
                  <a16:creationId xmlns:a16="http://schemas.microsoft.com/office/drawing/2014/main" id="{A9F7B86B-BE79-7114-2490-40960203DF0F}"/>
                </a:ext>
              </a:extLst>
            </xdr:cNvPr>
            <xdr:cNvPicPr>
              <a:picLocks/>
            </xdr:cNvPicPr>
          </xdr:nvPicPr>
          <xdr:blipFill>
            <a:blip xmlns:r="http://schemas.openxmlformats.org/officeDocument/2006/relationships" r:embed="rId5"/>
            <a:stretch>
              <a:fillRect/>
            </a:stretch>
          </xdr:blipFill>
          <xdr:spPr>
            <a:xfrm>
              <a:off x="1570832" y="975748"/>
              <a:ext cx="242348" cy="252000"/>
            </a:xfrm>
            <a:prstGeom prst="rect">
              <a:avLst/>
            </a:prstGeom>
            <a:solidFill>
              <a:schemeClr val="bg1"/>
            </a:solidFill>
          </xdr:spPr>
        </xdr:pic>
        <xdr:sp macro="" textlink="">
          <xdr:nvSpPr>
            <xdr:cNvPr id="45" name="Ovale 61">
              <a:extLst>
                <a:ext uri="{FF2B5EF4-FFF2-40B4-BE49-F238E27FC236}">
                  <a16:creationId xmlns:a16="http://schemas.microsoft.com/office/drawing/2014/main" id="{ACE642AB-8402-EDBF-7434-69DF0939FF14}"/>
                </a:ext>
              </a:extLst>
            </xdr:cNvPr>
            <xdr:cNvSpPr/>
          </xdr:nvSpPr>
          <xdr:spPr>
            <a:xfrm>
              <a:off x="1521531" y="945094"/>
              <a:ext cx="324000" cy="324000"/>
            </a:xfrm>
            <a:prstGeom prst="ellipse">
              <a:avLst/>
            </a:prstGeom>
            <a:noFill/>
            <a:ln w="38100">
              <a:solidFill>
                <a:srgbClr val="55BE5A"/>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247650</xdr:colOff>
      <xdr:row>45</xdr:row>
      <xdr:rowOff>0</xdr:rowOff>
    </xdr:from>
    <xdr:to>
      <xdr:col>6</xdr:col>
      <xdr:colOff>628650</xdr:colOff>
      <xdr:row>45</xdr:row>
      <xdr:rowOff>0</xdr:rowOff>
    </xdr:to>
    <xdr:graphicFrame macro="">
      <xdr:nvGraphicFramePr>
        <xdr:cNvPr id="78" name="Grafico 1">
          <a:extLst>
            <a:ext uri="{FF2B5EF4-FFF2-40B4-BE49-F238E27FC236}">
              <a16:creationId xmlns:a16="http://schemas.microsoft.com/office/drawing/2014/main" id="{00000000-0008-0000-0200-00004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47624</xdr:colOff>
      <xdr:row>3</xdr:row>
      <xdr:rowOff>124619</xdr:rowOff>
    </xdr:from>
    <xdr:to>
      <xdr:col>20</xdr:col>
      <xdr:colOff>438150</xdr:colOff>
      <xdr:row>13</xdr:row>
      <xdr:rowOff>72251</xdr:rowOff>
    </xdr:to>
    <xdr:graphicFrame macro="">
      <xdr:nvGraphicFramePr>
        <xdr:cNvPr id="89" name="Chart 1">
          <a:extLst>
            <a:ext uri="{FF2B5EF4-FFF2-40B4-BE49-F238E27FC236}">
              <a16:creationId xmlns:a16="http://schemas.microsoft.com/office/drawing/2014/main" id="{BF6FCA48-4396-45FB-B719-79B945573B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47624</xdr:colOff>
      <xdr:row>14</xdr:row>
      <xdr:rowOff>0</xdr:rowOff>
    </xdr:from>
    <xdr:to>
      <xdr:col>20</xdr:col>
      <xdr:colOff>485775</xdr:colOff>
      <xdr:row>23</xdr:row>
      <xdr:rowOff>104543</xdr:rowOff>
    </xdr:to>
    <xdr:graphicFrame macro="">
      <xdr:nvGraphicFramePr>
        <xdr:cNvPr id="5" name="Chart 1">
          <a:extLst>
            <a:ext uri="{FF2B5EF4-FFF2-40B4-BE49-F238E27FC236}">
              <a16:creationId xmlns:a16="http://schemas.microsoft.com/office/drawing/2014/main" id="{30CBE139-72B3-4637-9188-7081EC0B1F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6</xdr:col>
      <xdr:colOff>196215</xdr:colOff>
      <xdr:row>0</xdr:row>
      <xdr:rowOff>68580</xdr:rowOff>
    </xdr:from>
    <xdr:to>
      <xdr:col>15</xdr:col>
      <xdr:colOff>26670</xdr:colOff>
      <xdr:row>2</xdr:row>
      <xdr:rowOff>60238</xdr:rowOff>
    </xdr:to>
    <xdr:pic>
      <xdr:nvPicPr>
        <xdr:cNvPr id="2" name="Immagine 6">
          <a:extLst>
            <a:ext uri="{FF2B5EF4-FFF2-40B4-BE49-F238E27FC236}">
              <a16:creationId xmlns:a16="http://schemas.microsoft.com/office/drawing/2014/main" id="{8F2D46CB-D898-42EB-A1C3-570B6AF4D8F1}"/>
            </a:ext>
          </a:extLst>
        </xdr:cNvPr>
        <xdr:cNvPicPr>
          <a:picLocks noChangeAspect="1"/>
        </xdr:cNvPicPr>
      </xdr:nvPicPr>
      <xdr:blipFill>
        <a:blip xmlns:r="http://schemas.openxmlformats.org/officeDocument/2006/relationships" r:embed="rId4"/>
        <a:stretch>
          <a:fillRect/>
        </a:stretch>
      </xdr:blipFill>
      <xdr:spPr>
        <a:xfrm>
          <a:off x="4394835" y="68580"/>
          <a:ext cx="1095375" cy="41075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0</xdr:colOff>
      <xdr:row>3</xdr:row>
      <xdr:rowOff>53340</xdr:rowOff>
    </xdr:from>
    <xdr:to>
      <xdr:col>17</xdr:col>
      <xdr:colOff>594360</xdr:colOff>
      <xdr:row>11</xdr:row>
      <xdr:rowOff>154590</xdr:rowOff>
    </xdr:to>
    <xdr:graphicFrame macro="">
      <xdr:nvGraphicFramePr>
        <xdr:cNvPr id="8" name="Chart 1">
          <a:extLst>
            <a:ext uri="{FF2B5EF4-FFF2-40B4-BE49-F238E27FC236}">
              <a16:creationId xmlns:a16="http://schemas.microsoft.com/office/drawing/2014/main" id="{EFD1AC12-45B2-4F6D-909B-3EC2740AFB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53340</xdr:colOff>
      <xdr:row>13</xdr:row>
      <xdr:rowOff>15240</xdr:rowOff>
    </xdr:from>
    <xdr:to>
      <xdr:col>17</xdr:col>
      <xdr:colOff>556260</xdr:colOff>
      <xdr:row>23</xdr:row>
      <xdr:rowOff>182880</xdr:rowOff>
    </xdr:to>
    <xdr:graphicFrame macro="">
      <xdr:nvGraphicFramePr>
        <xdr:cNvPr id="2" name="Chart 1">
          <a:extLst>
            <a:ext uri="{FF2B5EF4-FFF2-40B4-BE49-F238E27FC236}">
              <a16:creationId xmlns:a16="http://schemas.microsoft.com/office/drawing/2014/main" id="{1FE888B7-4DD2-4F97-81FB-F1012BAB8C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2634824</xdr:colOff>
      <xdr:row>0</xdr:row>
      <xdr:rowOff>127863</xdr:rowOff>
    </xdr:from>
    <xdr:to>
      <xdr:col>4</xdr:col>
      <xdr:colOff>179624</xdr:colOff>
      <xdr:row>2</xdr:row>
      <xdr:rowOff>65343</xdr:rowOff>
    </xdr:to>
    <xdr:grpSp>
      <xdr:nvGrpSpPr>
        <xdr:cNvPr id="29" name="Gruppo 17">
          <a:extLst>
            <a:ext uri="{FF2B5EF4-FFF2-40B4-BE49-F238E27FC236}">
              <a16:creationId xmlns:a16="http://schemas.microsoft.com/office/drawing/2014/main" id="{2C65BF25-51BA-4A01-957C-D78A3A66C651}"/>
            </a:ext>
          </a:extLst>
        </xdr:cNvPr>
        <xdr:cNvGrpSpPr/>
      </xdr:nvGrpSpPr>
      <xdr:grpSpPr>
        <a:xfrm>
          <a:off x="3137744" y="127863"/>
          <a:ext cx="288000" cy="288000"/>
          <a:chOff x="5649448" y="114651"/>
          <a:chExt cx="360000" cy="360000"/>
        </a:xfrm>
        <a:effectLst>
          <a:outerShdw blurRad="50800" dist="38100" dir="2700000" algn="tl" rotWithShape="0">
            <a:prstClr val="black">
              <a:alpha val="40000"/>
            </a:prstClr>
          </a:outerShdw>
        </a:effectLst>
      </xdr:grpSpPr>
      <xdr:sp macro="" textlink="">
        <xdr:nvSpPr>
          <xdr:cNvPr id="33" name="Ovale 18">
            <a:extLst>
              <a:ext uri="{FF2B5EF4-FFF2-40B4-BE49-F238E27FC236}">
                <a16:creationId xmlns:a16="http://schemas.microsoft.com/office/drawing/2014/main" id="{CAE1A07A-CA1D-F788-DD64-1BBDEBF3A8DD}"/>
              </a:ext>
            </a:extLst>
          </xdr:cNvPr>
          <xdr:cNvSpPr/>
        </xdr:nvSpPr>
        <xdr:spPr>
          <a:xfrm>
            <a:off x="5649448" y="114651"/>
            <a:ext cx="360000" cy="36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nvGrpSpPr>
          <xdr:cNvPr id="34" name="Gruppo 19">
            <a:extLst>
              <a:ext uri="{FF2B5EF4-FFF2-40B4-BE49-F238E27FC236}">
                <a16:creationId xmlns:a16="http://schemas.microsoft.com/office/drawing/2014/main" id="{933688CB-5B22-343C-B68F-948E85FA7637}"/>
              </a:ext>
            </a:extLst>
          </xdr:cNvPr>
          <xdr:cNvGrpSpPr/>
        </xdr:nvGrpSpPr>
        <xdr:grpSpPr>
          <a:xfrm>
            <a:off x="5667448" y="132651"/>
            <a:ext cx="324000" cy="324000"/>
            <a:chOff x="1521531" y="945094"/>
            <a:chExt cx="324000" cy="324000"/>
          </a:xfrm>
        </xdr:grpSpPr>
        <xdr:pic>
          <xdr:nvPicPr>
            <xdr:cNvPr id="35" name="Immagine 20">
              <a:extLst>
                <a:ext uri="{FF2B5EF4-FFF2-40B4-BE49-F238E27FC236}">
                  <a16:creationId xmlns:a16="http://schemas.microsoft.com/office/drawing/2014/main" id="{98C614F8-C9BC-1C79-52F5-C14536B7BE5D}"/>
                </a:ext>
              </a:extLst>
            </xdr:cNvPr>
            <xdr:cNvPicPr>
              <a:picLocks/>
            </xdr:cNvPicPr>
          </xdr:nvPicPr>
          <xdr:blipFill>
            <a:blip xmlns:r="http://schemas.openxmlformats.org/officeDocument/2006/relationships" r:embed="rId3"/>
            <a:stretch>
              <a:fillRect/>
            </a:stretch>
          </xdr:blipFill>
          <xdr:spPr>
            <a:xfrm>
              <a:off x="1570832" y="975748"/>
              <a:ext cx="242348" cy="252000"/>
            </a:xfrm>
            <a:prstGeom prst="rect">
              <a:avLst/>
            </a:prstGeom>
            <a:solidFill>
              <a:schemeClr val="bg1"/>
            </a:solidFill>
          </xdr:spPr>
        </xdr:pic>
        <xdr:sp macro="" textlink="">
          <xdr:nvSpPr>
            <xdr:cNvPr id="37" name="Ovale 21">
              <a:extLst>
                <a:ext uri="{FF2B5EF4-FFF2-40B4-BE49-F238E27FC236}">
                  <a16:creationId xmlns:a16="http://schemas.microsoft.com/office/drawing/2014/main" id="{B2F46A20-9C6C-D510-0D6D-290946832F71}"/>
                </a:ext>
              </a:extLst>
            </xdr:cNvPr>
            <xdr:cNvSpPr/>
          </xdr:nvSpPr>
          <xdr:spPr>
            <a:xfrm>
              <a:off x="1521531" y="945094"/>
              <a:ext cx="324000" cy="324000"/>
            </a:xfrm>
            <a:prstGeom prst="ellipse">
              <a:avLst/>
            </a:prstGeom>
            <a:noFill/>
            <a:ln w="38100">
              <a:solidFill>
                <a:srgbClr val="55BE5A"/>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grpSp>
    <xdr:clientData/>
  </xdr:twoCellAnchor>
  <xdr:twoCellAnchor>
    <xdr:from>
      <xdr:col>4</xdr:col>
      <xdr:colOff>261831</xdr:colOff>
      <xdr:row>0</xdr:row>
      <xdr:rowOff>133577</xdr:rowOff>
    </xdr:from>
    <xdr:to>
      <xdr:col>5</xdr:col>
      <xdr:colOff>39291</xdr:colOff>
      <xdr:row>2</xdr:row>
      <xdr:rowOff>71057</xdr:rowOff>
    </xdr:to>
    <xdr:grpSp>
      <xdr:nvGrpSpPr>
        <xdr:cNvPr id="39" name="Gruppo 16">
          <a:extLst>
            <a:ext uri="{FF2B5EF4-FFF2-40B4-BE49-F238E27FC236}">
              <a16:creationId xmlns:a16="http://schemas.microsoft.com/office/drawing/2014/main" id="{12553059-1EC9-4B8A-ADF6-E80D106FC4EB}"/>
            </a:ext>
          </a:extLst>
        </xdr:cNvPr>
        <xdr:cNvGrpSpPr/>
      </xdr:nvGrpSpPr>
      <xdr:grpSpPr>
        <a:xfrm>
          <a:off x="3507951" y="133577"/>
          <a:ext cx="288000" cy="288000"/>
          <a:chOff x="1812521" y="1413410"/>
          <a:chExt cx="324000" cy="324000"/>
        </a:xfrm>
        <a:effectLst>
          <a:outerShdw blurRad="50800" dist="38100" dir="2700000" algn="tl" rotWithShape="0">
            <a:prstClr val="black">
              <a:alpha val="40000"/>
            </a:prstClr>
          </a:outerShdw>
        </a:effectLst>
      </xdr:grpSpPr>
      <xdr:sp macro="" textlink="">
        <xdr:nvSpPr>
          <xdr:cNvPr id="43" name="Ovale 17">
            <a:extLst>
              <a:ext uri="{FF2B5EF4-FFF2-40B4-BE49-F238E27FC236}">
                <a16:creationId xmlns:a16="http://schemas.microsoft.com/office/drawing/2014/main" id="{8BBC5E7C-429B-BAE0-22A3-17712E20A6F1}"/>
              </a:ext>
            </a:extLst>
          </xdr:cNvPr>
          <xdr:cNvSpPr/>
        </xdr:nvSpPr>
        <xdr:spPr>
          <a:xfrm>
            <a:off x="1812521" y="1413410"/>
            <a:ext cx="324000" cy="324000"/>
          </a:xfrm>
          <a:prstGeom prst="ellipse">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pic>
        <xdr:nvPicPr>
          <xdr:cNvPr id="44" name="Immagine 18">
            <a:extLst>
              <a:ext uri="{FF2B5EF4-FFF2-40B4-BE49-F238E27FC236}">
                <a16:creationId xmlns:a16="http://schemas.microsoft.com/office/drawing/2014/main" id="{BDAB59F5-8EA0-4903-E3FD-D43BF029F4D7}"/>
              </a:ext>
            </a:extLst>
          </xdr:cNvPr>
          <xdr:cNvPicPr>
            <a:picLocks noChangeAspect="1"/>
          </xdr:cNvPicPr>
        </xdr:nvPicPr>
        <xdr:blipFill>
          <a:blip xmlns:r="http://schemas.openxmlformats.org/officeDocument/2006/relationships" r:embed="rId4"/>
          <a:stretch>
            <a:fillRect/>
          </a:stretch>
        </xdr:blipFill>
        <xdr:spPr>
          <a:xfrm>
            <a:off x="1880233" y="1484942"/>
            <a:ext cx="196923" cy="175042"/>
          </a:xfrm>
          <a:prstGeom prst="rect">
            <a:avLst/>
          </a:prstGeom>
        </xdr:spPr>
      </xdr:pic>
    </xdr:grpSp>
    <xdr:clientData/>
  </xdr:twoCellAnchor>
  <xdr:twoCellAnchor editAs="oneCell">
    <xdr:from>
      <xdr:col>6</xdr:col>
      <xdr:colOff>54427</xdr:colOff>
      <xdr:row>0</xdr:row>
      <xdr:rowOff>54425</xdr:rowOff>
    </xdr:from>
    <xdr:to>
      <xdr:col>11</xdr:col>
      <xdr:colOff>43543</xdr:colOff>
      <xdr:row>2</xdr:row>
      <xdr:rowOff>103233</xdr:rowOff>
    </xdr:to>
    <xdr:pic>
      <xdr:nvPicPr>
        <xdr:cNvPr id="3" name="Immagine 6">
          <a:extLst>
            <a:ext uri="{FF2B5EF4-FFF2-40B4-BE49-F238E27FC236}">
              <a16:creationId xmlns:a16="http://schemas.microsoft.com/office/drawing/2014/main" id="{F4F50EDB-3D9C-4A98-87FC-D73FCB21E8C1}"/>
            </a:ext>
          </a:extLst>
        </xdr:cNvPr>
        <xdr:cNvPicPr>
          <a:picLocks noChangeAspect="1"/>
        </xdr:cNvPicPr>
      </xdr:nvPicPr>
      <xdr:blipFill>
        <a:blip xmlns:r="http://schemas.openxmlformats.org/officeDocument/2006/relationships" r:embed="rId5"/>
        <a:stretch>
          <a:fillRect/>
        </a:stretch>
      </xdr:blipFill>
      <xdr:spPr>
        <a:xfrm>
          <a:off x="3864427" y="54425"/>
          <a:ext cx="1099459" cy="39715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236219</xdr:colOff>
      <xdr:row>2</xdr:row>
      <xdr:rowOff>174428</xdr:rowOff>
    </xdr:from>
    <xdr:to>
      <xdr:col>18</xdr:col>
      <xdr:colOff>83820</xdr:colOff>
      <xdr:row>11</xdr:row>
      <xdr:rowOff>165842</xdr:rowOff>
    </xdr:to>
    <xdr:graphicFrame macro="">
      <xdr:nvGraphicFramePr>
        <xdr:cNvPr id="31" name="Chart 1">
          <a:extLst>
            <a:ext uri="{FF2B5EF4-FFF2-40B4-BE49-F238E27FC236}">
              <a16:creationId xmlns:a16="http://schemas.microsoft.com/office/drawing/2014/main" id="{FDEB3DA2-2789-4CC5-952E-18C26C021B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195866</xdr:colOff>
      <xdr:row>11</xdr:row>
      <xdr:rowOff>164805</xdr:rowOff>
    </xdr:from>
    <xdr:to>
      <xdr:col>18</xdr:col>
      <xdr:colOff>0</xdr:colOff>
      <xdr:row>20</xdr:row>
      <xdr:rowOff>125299</xdr:rowOff>
    </xdr:to>
    <xdr:graphicFrame macro="">
      <xdr:nvGraphicFramePr>
        <xdr:cNvPr id="8" name="Chart 1">
          <a:extLst>
            <a:ext uri="{FF2B5EF4-FFF2-40B4-BE49-F238E27FC236}">
              <a16:creationId xmlns:a16="http://schemas.microsoft.com/office/drawing/2014/main" id="{6E5C77CF-2DB0-4147-A822-4467570F94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95250</xdr:colOff>
      <xdr:row>0</xdr:row>
      <xdr:rowOff>68580</xdr:rowOff>
    </xdr:from>
    <xdr:to>
      <xdr:col>15</xdr:col>
      <xdr:colOff>0</xdr:colOff>
      <xdr:row>2</xdr:row>
      <xdr:rowOff>117388</xdr:rowOff>
    </xdr:to>
    <xdr:pic>
      <xdr:nvPicPr>
        <xdr:cNvPr id="17" name="Immagine 6">
          <a:extLst>
            <a:ext uri="{FF2B5EF4-FFF2-40B4-BE49-F238E27FC236}">
              <a16:creationId xmlns:a16="http://schemas.microsoft.com/office/drawing/2014/main" id="{0196CD92-E4C1-44B2-84CE-8486F7FBFF2F}"/>
            </a:ext>
          </a:extLst>
        </xdr:cNvPr>
        <xdr:cNvPicPr>
          <a:picLocks noChangeAspect="1"/>
        </xdr:cNvPicPr>
      </xdr:nvPicPr>
      <xdr:blipFill>
        <a:blip xmlns:r="http://schemas.openxmlformats.org/officeDocument/2006/relationships" r:embed="rId3"/>
        <a:stretch>
          <a:fillRect/>
        </a:stretch>
      </xdr:blipFill>
      <xdr:spPr>
        <a:xfrm>
          <a:off x="5337810" y="68580"/>
          <a:ext cx="1101090" cy="399328"/>
        </a:xfrm>
        <a:prstGeom prst="rect">
          <a:avLst/>
        </a:prstGeom>
      </xdr:spPr>
    </xdr:pic>
    <xdr:clientData/>
  </xdr:twoCellAnchor>
  <xdr:twoCellAnchor>
    <xdr:from>
      <xdr:col>2</xdr:col>
      <xdr:colOff>2186940</xdr:colOff>
      <xdr:row>0</xdr:row>
      <xdr:rowOff>91439</xdr:rowOff>
    </xdr:from>
    <xdr:to>
      <xdr:col>4</xdr:col>
      <xdr:colOff>178054</xdr:colOff>
      <xdr:row>2</xdr:row>
      <xdr:rowOff>31096</xdr:rowOff>
    </xdr:to>
    <xdr:grpSp>
      <xdr:nvGrpSpPr>
        <xdr:cNvPr id="2" name="Gruppo 17">
          <a:extLst>
            <a:ext uri="{FF2B5EF4-FFF2-40B4-BE49-F238E27FC236}">
              <a16:creationId xmlns:a16="http://schemas.microsoft.com/office/drawing/2014/main" id="{FD8B4209-2852-4431-811D-C6C202A1D492}"/>
            </a:ext>
          </a:extLst>
        </xdr:cNvPr>
        <xdr:cNvGrpSpPr/>
      </xdr:nvGrpSpPr>
      <xdr:grpSpPr>
        <a:xfrm>
          <a:off x="2689860" y="91439"/>
          <a:ext cx="284734" cy="290177"/>
          <a:chOff x="5649448" y="114651"/>
          <a:chExt cx="360000" cy="360000"/>
        </a:xfrm>
        <a:effectLst>
          <a:outerShdw blurRad="50800" dist="38100" dir="2700000" algn="tl" rotWithShape="0">
            <a:prstClr val="black">
              <a:alpha val="40000"/>
            </a:prstClr>
          </a:outerShdw>
        </a:effectLst>
      </xdr:grpSpPr>
      <xdr:sp macro="" textlink="">
        <xdr:nvSpPr>
          <xdr:cNvPr id="3" name="Ovale 18">
            <a:extLst>
              <a:ext uri="{FF2B5EF4-FFF2-40B4-BE49-F238E27FC236}">
                <a16:creationId xmlns:a16="http://schemas.microsoft.com/office/drawing/2014/main" id="{AA0876DA-DD4B-E849-2779-263B60366C19}"/>
              </a:ext>
            </a:extLst>
          </xdr:cNvPr>
          <xdr:cNvSpPr/>
        </xdr:nvSpPr>
        <xdr:spPr>
          <a:xfrm>
            <a:off x="5649448" y="114651"/>
            <a:ext cx="360000" cy="36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nvGrpSpPr>
          <xdr:cNvPr id="4" name="Gruppo 19">
            <a:extLst>
              <a:ext uri="{FF2B5EF4-FFF2-40B4-BE49-F238E27FC236}">
                <a16:creationId xmlns:a16="http://schemas.microsoft.com/office/drawing/2014/main" id="{85725E79-7F93-A02D-44E1-B470393353C2}"/>
              </a:ext>
            </a:extLst>
          </xdr:cNvPr>
          <xdr:cNvGrpSpPr/>
        </xdr:nvGrpSpPr>
        <xdr:grpSpPr>
          <a:xfrm>
            <a:off x="5667448" y="132651"/>
            <a:ext cx="324000" cy="324000"/>
            <a:chOff x="1521531" y="945094"/>
            <a:chExt cx="324000" cy="324000"/>
          </a:xfrm>
        </xdr:grpSpPr>
        <xdr:pic>
          <xdr:nvPicPr>
            <xdr:cNvPr id="5" name="Immagine 20">
              <a:extLst>
                <a:ext uri="{FF2B5EF4-FFF2-40B4-BE49-F238E27FC236}">
                  <a16:creationId xmlns:a16="http://schemas.microsoft.com/office/drawing/2014/main" id="{8177C00F-E29C-1118-C58D-5EECCD07554F}"/>
                </a:ext>
              </a:extLst>
            </xdr:cNvPr>
            <xdr:cNvPicPr>
              <a:picLocks/>
            </xdr:cNvPicPr>
          </xdr:nvPicPr>
          <xdr:blipFill>
            <a:blip xmlns:r="http://schemas.openxmlformats.org/officeDocument/2006/relationships" r:embed="rId4"/>
            <a:stretch>
              <a:fillRect/>
            </a:stretch>
          </xdr:blipFill>
          <xdr:spPr>
            <a:xfrm>
              <a:off x="1570832" y="975748"/>
              <a:ext cx="242348" cy="252000"/>
            </a:xfrm>
            <a:prstGeom prst="rect">
              <a:avLst/>
            </a:prstGeom>
            <a:solidFill>
              <a:schemeClr val="bg1"/>
            </a:solidFill>
          </xdr:spPr>
        </xdr:pic>
        <xdr:sp macro="" textlink="">
          <xdr:nvSpPr>
            <xdr:cNvPr id="6" name="Ovale 21">
              <a:extLst>
                <a:ext uri="{FF2B5EF4-FFF2-40B4-BE49-F238E27FC236}">
                  <a16:creationId xmlns:a16="http://schemas.microsoft.com/office/drawing/2014/main" id="{B321C58C-78D1-1D16-0F0B-03B1BCCA834A}"/>
                </a:ext>
              </a:extLst>
            </xdr:cNvPr>
            <xdr:cNvSpPr/>
          </xdr:nvSpPr>
          <xdr:spPr>
            <a:xfrm>
              <a:off x="1521531" y="945094"/>
              <a:ext cx="324000" cy="324000"/>
            </a:xfrm>
            <a:prstGeom prst="ellipse">
              <a:avLst/>
            </a:prstGeom>
            <a:noFill/>
            <a:ln w="38100">
              <a:solidFill>
                <a:srgbClr val="55BE5A"/>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grpSp>
    <xdr:clientData/>
  </xdr:twoCellAnchor>
  <xdr:twoCellAnchor>
    <xdr:from>
      <xdr:col>4</xdr:col>
      <xdr:colOff>263527</xdr:colOff>
      <xdr:row>0</xdr:row>
      <xdr:rowOff>97153</xdr:rowOff>
    </xdr:from>
    <xdr:to>
      <xdr:col>5</xdr:col>
      <xdr:colOff>40987</xdr:colOff>
      <xdr:row>2</xdr:row>
      <xdr:rowOff>36810</xdr:rowOff>
    </xdr:to>
    <xdr:grpSp>
      <xdr:nvGrpSpPr>
        <xdr:cNvPr id="7" name="Gruppo 16">
          <a:extLst>
            <a:ext uri="{FF2B5EF4-FFF2-40B4-BE49-F238E27FC236}">
              <a16:creationId xmlns:a16="http://schemas.microsoft.com/office/drawing/2014/main" id="{8B9BF351-F621-4134-ADAA-1B81896D4226}"/>
            </a:ext>
          </a:extLst>
        </xdr:cNvPr>
        <xdr:cNvGrpSpPr/>
      </xdr:nvGrpSpPr>
      <xdr:grpSpPr>
        <a:xfrm>
          <a:off x="3060067" y="97153"/>
          <a:ext cx="288000" cy="290177"/>
          <a:chOff x="1812521" y="1413410"/>
          <a:chExt cx="324000" cy="324000"/>
        </a:xfrm>
        <a:effectLst>
          <a:outerShdw blurRad="50800" dist="38100" dir="2700000" algn="tl" rotWithShape="0">
            <a:prstClr val="black">
              <a:alpha val="40000"/>
            </a:prstClr>
          </a:outerShdw>
        </a:effectLst>
      </xdr:grpSpPr>
      <xdr:sp macro="" textlink="">
        <xdr:nvSpPr>
          <xdr:cNvPr id="9" name="Ovale 17">
            <a:extLst>
              <a:ext uri="{FF2B5EF4-FFF2-40B4-BE49-F238E27FC236}">
                <a16:creationId xmlns:a16="http://schemas.microsoft.com/office/drawing/2014/main" id="{209A8AE4-27A1-D44E-03C8-3018223941A1}"/>
              </a:ext>
            </a:extLst>
          </xdr:cNvPr>
          <xdr:cNvSpPr/>
        </xdr:nvSpPr>
        <xdr:spPr>
          <a:xfrm>
            <a:off x="1812521" y="1413410"/>
            <a:ext cx="324000" cy="324000"/>
          </a:xfrm>
          <a:prstGeom prst="ellipse">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pic>
        <xdr:nvPicPr>
          <xdr:cNvPr id="10" name="Immagine 18">
            <a:extLst>
              <a:ext uri="{FF2B5EF4-FFF2-40B4-BE49-F238E27FC236}">
                <a16:creationId xmlns:a16="http://schemas.microsoft.com/office/drawing/2014/main" id="{7A90E870-CCB0-8D10-0DA0-08DC0D5211F7}"/>
              </a:ext>
            </a:extLst>
          </xdr:cNvPr>
          <xdr:cNvPicPr>
            <a:picLocks noChangeAspect="1"/>
          </xdr:cNvPicPr>
        </xdr:nvPicPr>
        <xdr:blipFill>
          <a:blip xmlns:r="http://schemas.openxmlformats.org/officeDocument/2006/relationships" r:embed="rId5"/>
          <a:stretch>
            <a:fillRect/>
          </a:stretch>
        </xdr:blipFill>
        <xdr:spPr>
          <a:xfrm>
            <a:off x="1880233" y="1484942"/>
            <a:ext cx="196923" cy="175042"/>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668655</xdr:colOff>
      <xdr:row>20</xdr:row>
      <xdr:rowOff>163829</xdr:rowOff>
    </xdr:from>
    <xdr:to>
      <xdr:col>2</xdr:col>
      <xdr:colOff>956655</xdr:colOff>
      <xdr:row>22</xdr:row>
      <xdr:rowOff>70829</xdr:rowOff>
    </xdr:to>
    <xdr:grpSp>
      <xdr:nvGrpSpPr>
        <xdr:cNvPr id="18" name="Gruppo 18">
          <a:extLst>
            <a:ext uri="{FF2B5EF4-FFF2-40B4-BE49-F238E27FC236}">
              <a16:creationId xmlns:a16="http://schemas.microsoft.com/office/drawing/2014/main" id="{EBB57F5B-4CC4-42A3-9211-7FDE1FE40654}"/>
            </a:ext>
          </a:extLst>
        </xdr:cNvPr>
        <xdr:cNvGrpSpPr/>
      </xdr:nvGrpSpPr>
      <xdr:grpSpPr>
        <a:xfrm>
          <a:off x="1171575" y="4019549"/>
          <a:ext cx="288000" cy="288000"/>
          <a:chOff x="6904633" y="1323448"/>
          <a:chExt cx="324000" cy="324000"/>
        </a:xfrm>
        <a:effectLst>
          <a:outerShdw blurRad="50800" dist="38100" dir="2700000" algn="tl" rotWithShape="0">
            <a:prstClr val="black">
              <a:alpha val="40000"/>
            </a:prstClr>
          </a:outerShdw>
        </a:effectLst>
      </xdr:grpSpPr>
      <xdr:sp macro="" textlink="">
        <xdr:nvSpPr>
          <xdr:cNvPr id="19" name="Ovale 19">
            <a:extLst>
              <a:ext uri="{FF2B5EF4-FFF2-40B4-BE49-F238E27FC236}">
                <a16:creationId xmlns:a16="http://schemas.microsoft.com/office/drawing/2014/main" id="{B69DDD2B-9A0C-B1A2-5B20-D147A3204713}"/>
              </a:ext>
            </a:extLst>
          </xdr:cNvPr>
          <xdr:cNvSpPr/>
        </xdr:nvSpPr>
        <xdr:spPr>
          <a:xfrm>
            <a:off x="6904633" y="1323448"/>
            <a:ext cx="324000" cy="324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grpSp>
        <xdr:nvGrpSpPr>
          <xdr:cNvPr id="20" name="Gruppo 20">
            <a:extLst>
              <a:ext uri="{FF2B5EF4-FFF2-40B4-BE49-F238E27FC236}">
                <a16:creationId xmlns:a16="http://schemas.microsoft.com/office/drawing/2014/main" id="{408207A5-7F86-695A-CE1A-DF7CB54EECD7}"/>
              </a:ext>
            </a:extLst>
          </xdr:cNvPr>
          <xdr:cNvGrpSpPr/>
        </xdr:nvGrpSpPr>
        <xdr:grpSpPr>
          <a:xfrm>
            <a:off x="6904633" y="1323448"/>
            <a:ext cx="324000" cy="324000"/>
            <a:chOff x="1881468" y="894110"/>
            <a:chExt cx="324000" cy="324000"/>
          </a:xfrm>
        </xdr:grpSpPr>
        <xdr:pic>
          <xdr:nvPicPr>
            <xdr:cNvPr id="22" name="Immagine 21">
              <a:extLst>
                <a:ext uri="{FF2B5EF4-FFF2-40B4-BE49-F238E27FC236}">
                  <a16:creationId xmlns:a16="http://schemas.microsoft.com/office/drawing/2014/main" id="{94A53B72-83F1-79A3-A401-9248E2E7B138}"/>
                </a:ext>
              </a:extLst>
            </xdr:cNvPr>
            <xdr:cNvPicPr>
              <a:picLocks noChangeAspect="1"/>
            </xdr:cNvPicPr>
          </xdr:nvPicPr>
          <xdr:blipFill>
            <a:blip xmlns:r="http://schemas.openxmlformats.org/officeDocument/2006/relationships" r:embed="rId1"/>
            <a:stretch>
              <a:fillRect/>
            </a:stretch>
          </xdr:blipFill>
          <xdr:spPr>
            <a:xfrm>
              <a:off x="1926993" y="952671"/>
              <a:ext cx="234000" cy="192101"/>
            </a:xfrm>
            <a:prstGeom prst="rect">
              <a:avLst/>
            </a:prstGeom>
            <a:solidFill>
              <a:schemeClr val="bg1"/>
            </a:solidFill>
          </xdr:spPr>
        </xdr:pic>
        <xdr:sp macro="" textlink="">
          <xdr:nvSpPr>
            <xdr:cNvPr id="23" name="Ovale 22">
              <a:extLst>
                <a:ext uri="{FF2B5EF4-FFF2-40B4-BE49-F238E27FC236}">
                  <a16:creationId xmlns:a16="http://schemas.microsoft.com/office/drawing/2014/main" id="{AC97B31D-BA7E-1A7A-A4F7-C47964DDE5EB}"/>
                </a:ext>
              </a:extLst>
            </xdr:cNvPr>
            <xdr:cNvSpPr/>
          </xdr:nvSpPr>
          <xdr:spPr>
            <a:xfrm>
              <a:off x="1881468" y="894110"/>
              <a:ext cx="324000" cy="324000"/>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grpSp>
    </xdr:grpSp>
    <xdr:clientData/>
  </xdr:twoCellAnchor>
  <xdr:twoCellAnchor editAs="oneCell">
    <xdr:from>
      <xdr:col>14</xdr:col>
      <xdr:colOff>11430</xdr:colOff>
      <xdr:row>0</xdr:row>
      <xdr:rowOff>43815</xdr:rowOff>
    </xdr:from>
    <xdr:to>
      <xdr:col>16</xdr:col>
      <xdr:colOff>521970</xdr:colOff>
      <xdr:row>2</xdr:row>
      <xdr:rowOff>73573</xdr:rowOff>
    </xdr:to>
    <xdr:pic>
      <xdr:nvPicPr>
        <xdr:cNvPr id="21" name="Immagine 6">
          <a:extLst>
            <a:ext uri="{FF2B5EF4-FFF2-40B4-BE49-F238E27FC236}">
              <a16:creationId xmlns:a16="http://schemas.microsoft.com/office/drawing/2014/main" id="{E89CE1D1-6EA6-416A-B09A-89C6FEBA21CE}"/>
            </a:ext>
          </a:extLst>
        </xdr:cNvPr>
        <xdr:cNvPicPr>
          <a:picLocks noChangeAspect="1"/>
        </xdr:cNvPicPr>
      </xdr:nvPicPr>
      <xdr:blipFill>
        <a:blip xmlns:r="http://schemas.openxmlformats.org/officeDocument/2006/relationships" r:embed="rId2"/>
        <a:stretch>
          <a:fillRect/>
        </a:stretch>
      </xdr:blipFill>
      <xdr:spPr>
        <a:xfrm>
          <a:off x="9864090" y="43815"/>
          <a:ext cx="1074420" cy="403138"/>
        </a:xfrm>
        <a:prstGeom prst="rect">
          <a:avLst/>
        </a:prstGeom>
      </xdr:spPr>
    </xdr:pic>
    <xdr:clientData/>
  </xdr:twoCellAnchor>
  <xdr:twoCellAnchor>
    <xdr:from>
      <xdr:col>2</xdr:col>
      <xdr:colOff>2343150</xdr:colOff>
      <xdr:row>0</xdr:row>
      <xdr:rowOff>155575</xdr:rowOff>
    </xdr:from>
    <xdr:to>
      <xdr:col>2</xdr:col>
      <xdr:colOff>2631150</xdr:colOff>
      <xdr:row>2</xdr:row>
      <xdr:rowOff>70195</xdr:rowOff>
    </xdr:to>
    <xdr:grpSp>
      <xdr:nvGrpSpPr>
        <xdr:cNvPr id="2" name="Gruppo 23">
          <a:extLst>
            <a:ext uri="{FF2B5EF4-FFF2-40B4-BE49-F238E27FC236}">
              <a16:creationId xmlns:a16="http://schemas.microsoft.com/office/drawing/2014/main" id="{70CDE9E6-BC3A-48A2-B997-7BCE3299FB7F}"/>
            </a:ext>
          </a:extLst>
        </xdr:cNvPr>
        <xdr:cNvGrpSpPr/>
      </xdr:nvGrpSpPr>
      <xdr:grpSpPr>
        <a:xfrm>
          <a:off x="2846070" y="155575"/>
          <a:ext cx="288000" cy="288000"/>
          <a:chOff x="624094" y="1292888"/>
          <a:chExt cx="324000" cy="327225"/>
        </a:xfrm>
        <a:effectLst>
          <a:outerShdw blurRad="50800" dist="38100" dir="2700000" algn="tl" rotWithShape="0">
            <a:prstClr val="black">
              <a:alpha val="40000"/>
            </a:prstClr>
          </a:outerShdw>
        </a:effectLst>
      </xdr:grpSpPr>
      <xdr:pic>
        <xdr:nvPicPr>
          <xdr:cNvPr id="3" name="Immagine 24">
            <a:extLst>
              <a:ext uri="{FF2B5EF4-FFF2-40B4-BE49-F238E27FC236}">
                <a16:creationId xmlns:a16="http://schemas.microsoft.com/office/drawing/2014/main" id="{5E0890B7-7987-1DB8-42BA-4BCBC38C2FC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37559" y="1305094"/>
            <a:ext cx="299268" cy="315019"/>
          </a:xfrm>
          <a:prstGeom prst="ellipse">
            <a:avLst/>
          </a:prstGeom>
          <a:noFill/>
        </xdr:spPr>
      </xdr:pic>
      <xdr:sp macro="" textlink="">
        <xdr:nvSpPr>
          <xdr:cNvPr id="4" name="Ovale 25">
            <a:extLst>
              <a:ext uri="{FF2B5EF4-FFF2-40B4-BE49-F238E27FC236}">
                <a16:creationId xmlns:a16="http://schemas.microsoft.com/office/drawing/2014/main" id="{CFA954BA-FB63-62E3-B05D-E4A190A28360}"/>
              </a:ext>
            </a:extLst>
          </xdr:cNvPr>
          <xdr:cNvSpPr/>
        </xdr:nvSpPr>
        <xdr:spPr>
          <a:xfrm>
            <a:off x="624094" y="1292888"/>
            <a:ext cx="324000" cy="324000"/>
          </a:xfrm>
          <a:prstGeom prst="ellipse">
            <a:avLst/>
          </a:prstGeom>
          <a:noFill/>
          <a:ln w="38100">
            <a:solidFill>
              <a:srgbClr val="0655FA"/>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clientData/>
  </xdr:twoCellAnchor>
  <xdr:twoCellAnchor>
    <xdr:from>
      <xdr:col>2</xdr:col>
      <xdr:colOff>2723514</xdr:colOff>
      <xdr:row>0</xdr:row>
      <xdr:rowOff>150494</xdr:rowOff>
    </xdr:from>
    <xdr:to>
      <xdr:col>2</xdr:col>
      <xdr:colOff>3011514</xdr:colOff>
      <xdr:row>2</xdr:row>
      <xdr:rowOff>65114</xdr:rowOff>
    </xdr:to>
    <xdr:grpSp>
      <xdr:nvGrpSpPr>
        <xdr:cNvPr id="24" name="Gruppo 18">
          <a:extLst>
            <a:ext uri="{FF2B5EF4-FFF2-40B4-BE49-F238E27FC236}">
              <a16:creationId xmlns:a16="http://schemas.microsoft.com/office/drawing/2014/main" id="{2CAB6F2E-709E-4632-9291-CA7F5C16D880}"/>
            </a:ext>
          </a:extLst>
        </xdr:cNvPr>
        <xdr:cNvGrpSpPr/>
      </xdr:nvGrpSpPr>
      <xdr:grpSpPr>
        <a:xfrm>
          <a:off x="3226434" y="150494"/>
          <a:ext cx="288000" cy="288000"/>
          <a:chOff x="6904633" y="1323448"/>
          <a:chExt cx="324000" cy="324000"/>
        </a:xfrm>
        <a:effectLst>
          <a:outerShdw blurRad="50800" dist="38100" dir="2700000" algn="tl" rotWithShape="0">
            <a:prstClr val="black">
              <a:alpha val="40000"/>
            </a:prstClr>
          </a:outerShdw>
        </a:effectLst>
      </xdr:grpSpPr>
      <xdr:sp macro="" textlink="">
        <xdr:nvSpPr>
          <xdr:cNvPr id="25" name="Ovale 19">
            <a:extLst>
              <a:ext uri="{FF2B5EF4-FFF2-40B4-BE49-F238E27FC236}">
                <a16:creationId xmlns:a16="http://schemas.microsoft.com/office/drawing/2014/main" id="{9BCB609A-D8DE-E17D-C6C0-C91919670F58}"/>
              </a:ext>
            </a:extLst>
          </xdr:cNvPr>
          <xdr:cNvSpPr/>
        </xdr:nvSpPr>
        <xdr:spPr>
          <a:xfrm>
            <a:off x="6904633" y="1323448"/>
            <a:ext cx="324000" cy="324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grpSp>
        <xdr:nvGrpSpPr>
          <xdr:cNvPr id="26" name="Gruppo 20">
            <a:extLst>
              <a:ext uri="{FF2B5EF4-FFF2-40B4-BE49-F238E27FC236}">
                <a16:creationId xmlns:a16="http://schemas.microsoft.com/office/drawing/2014/main" id="{91B1E4B5-9EED-631B-E34E-AE00EC7D0846}"/>
              </a:ext>
            </a:extLst>
          </xdr:cNvPr>
          <xdr:cNvGrpSpPr/>
        </xdr:nvGrpSpPr>
        <xdr:grpSpPr>
          <a:xfrm>
            <a:off x="6904633" y="1323448"/>
            <a:ext cx="324000" cy="324000"/>
            <a:chOff x="1881468" y="894110"/>
            <a:chExt cx="324000" cy="324000"/>
          </a:xfrm>
        </xdr:grpSpPr>
        <xdr:pic>
          <xdr:nvPicPr>
            <xdr:cNvPr id="27" name="Immagine 21">
              <a:extLst>
                <a:ext uri="{FF2B5EF4-FFF2-40B4-BE49-F238E27FC236}">
                  <a16:creationId xmlns:a16="http://schemas.microsoft.com/office/drawing/2014/main" id="{43373F2E-78EB-2348-B21A-24157457E253}"/>
                </a:ext>
              </a:extLst>
            </xdr:cNvPr>
            <xdr:cNvPicPr>
              <a:picLocks noChangeAspect="1"/>
            </xdr:cNvPicPr>
          </xdr:nvPicPr>
          <xdr:blipFill>
            <a:blip xmlns:r="http://schemas.openxmlformats.org/officeDocument/2006/relationships" r:embed="rId1"/>
            <a:stretch>
              <a:fillRect/>
            </a:stretch>
          </xdr:blipFill>
          <xdr:spPr>
            <a:xfrm>
              <a:off x="1926993" y="952671"/>
              <a:ext cx="234000" cy="192101"/>
            </a:xfrm>
            <a:prstGeom prst="rect">
              <a:avLst/>
            </a:prstGeom>
            <a:solidFill>
              <a:schemeClr val="bg1"/>
            </a:solidFill>
          </xdr:spPr>
        </xdr:pic>
        <xdr:sp macro="" textlink="">
          <xdr:nvSpPr>
            <xdr:cNvPr id="28" name="Ovale 22">
              <a:extLst>
                <a:ext uri="{FF2B5EF4-FFF2-40B4-BE49-F238E27FC236}">
                  <a16:creationId xmlns:a16="http://schemas.microsoft.com/office/drawing/2014/main" id="{F98094D5-C79B-A20E-4FDD-08587B20EC84}"/>
                </a:ext>
              </a:extLst>
            </xdr:cNvPr>
            <xdr:cNvSpPr/>
          </xdr:nvSpPr>
          <xdr:spPr>
            <a:xfrm>
              <a:off x="1881468" y="894110"/>
              <a:ext cx="324000" cy="324000"/>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247650</xdr:colOff>
      <xdr:row>45</xdr:row>
      <xdr:rowOff>0</xdr:rowOff>
    </xdr:from>
    <xdr:to>
      <xdr:col>10</xdr:col>
      <xdr:colOff>628650</xdr:colOff>
      <xdr:row>45</xdr:row>
      <xdr:rowOff>0</xdr:rowOff>
    </xdr:to>
    <xdr:graphicFrame macro="">
      <xdr:nvGraphicFramePr>
        <xdr:cNvPr id="3" name="Grafico 1">
          <a:extLst>
            <a:ext uri="{FF2B5EF4-FFF2-40B4-BE49-F238E27FC236}">
              <a16:creationId xmlns:a16="http://schemas.microsoft.com/office/drawing/2014/main" id="{5B9D402F-A444-4F47-82EE-E9B5FE74D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24</xdr:col>
      <xdr:colOff>723900</xdr:colOff>
      <xdr:row>0</xdr:row>
      <xdr:rowOff>43815</xdr:rowOff>
    </xdr:from>
    <xdr:ext cx="1082040" cy="408853"/>
    <xdr:pic>
      <xdr:nvPicPr>
        <xdr:cNvPr id="6" name="Immagine 6">
          <a:extLst>
            <a:ext uri="{FF2B5EF4-FFF2-40B4-BE49-F238E27FC236}">
              <a16:creationId xmlns:a16="http://schemas.microsoft.com/office/drawing/2014/main" id="{0F3B7BDD-E0A9-411C-9716-E36D8BDD78FD}"/>
            </a:ext>
          </a:extLst>
        </xdr:cNvPr>
        <xdr:cNvPicPr>
          <a:picLocks noChangeAspect="1"/>
        </xdr:cNvPicPr>
      </xdr:nvPicPr>
      <xdr:blipFill>
        <a:blip xmlns:r="http://schemas.openxmlformats.org/officeDocument/2006/relationships" r:embed="rId2"/>
        <a:stretch>
          <a:fillRect/>
        </a:stretch>
      </xdr:blipFill>
      <xdr:spPr>
        <a:xfrm>
          <a:off x="13716000" y="43815"/>
          <a:ext cx="1082040" cy="408853"/>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24</xdr:col>
      <xdr:colOff>342900</xdr:colOff>
      <xdr:row>0</xdr:row>
      <xdr:rowOff>17145</xdr:rowOff>
    </xdr:from>
    <xdr:ext cx="1082040" cy="408853"/>
    <xdr:pic>
      <xdr:nvPicPr>
        <xdr:cNvPr id="20" name="Immagine 6">
          <a:extLst>
            <a:ext uri="{FF2B5EF4-FFF2-40B4-BE49-F238E27FC236}">
              <a16:creationId xmlns:a16="http://schemas.microsoft.com/office/drawing/2014/main" id="{1747F12C-4268-4F51-9044-B7ACF260D78B}"/>
            </a:ext>
          </a:extLst>
        </xdr:cNvPr>
        <xdr:cNvPicPr>
          <a:picLocks noChangeAspect="1"/>
        </xdr:cNvPicPr>
      </xdr:nvPicPr>
      <xdr:blipFill>
        <a:blip xmlns:r="http://schemas.openxmlformats.org/officeDocument/2006/relationships" r:embed="rId1"/>
        <a:stretch>
          <a:fillRect/>
        </a:stretch>
      </xdr:blipFill>
      <xdr:spPr>
        <a:xfrm>
          <a:off x="9791700" y="17145"/>
          <a:ext cx="1082040" cy="408853"/>
        </a:xfrm>
        <a:prstGeom prst="rect">
          <a:avLst/>
        </a:prstGeom>
      </xdr:spPr>
    </xdr:pic>
    <xdr:clientData/>
  </xdr:oneCellAnchor>
  <xdr:twoCellAnchor>
    <xdr:from>
      <xdr:col>2</xdr:col>
      <xdr:colOff>2644140</xdr:colOff>
      <xdr:row>0</xdr:row>
      <xdr:rowOff>129540</xdr:rowOff>
    </xdr:from>
    <xdr:to>
      <xdr:col>4</xdr:col>
      <xdr:colOff>219420</xdr:colOff>
      <xdr:row>2</xdr:row>
      <xdr:rowOff>67020</xdr:rowOff>
    </xdr:to>
    <xdr:grpSp>
      <xdr:nvGrpSpPr>
        <xdr:cNvPr id="2" name="Gruppo 17">
          <a:extLst>
            <a:ext uri="{FF2B5EF4-FFF2-40B4-BE49-F238E27FC236}">
              <a16:creationId xmlns:a16="http://schemas.microsoft.com/office/drawing/2014/main" id="{8700B6D9-13D4-47B5-9D6E-31D2B59CB3E5}"/>
            </a:ext>
          </a:extLst>
        </xdr:cNvPr>
        <xdr:cNvGrpSpPr/>
      </xdr:nvGrpSpPr>
      <xdr:grpSpPr>
        <a:xfrm>
          <a:off x="3147060" y="129540"/>
          <a:ext cx="288000" cy="288000"/>
          <a:chOff x="5649448" y="114651"/>
          <a:chExt cx="360000" cy="360000"/>
        </a:xfrm>
        <a:effectLst>
          <a:outerShdw blurRad="50800" dist="38100" dir="2700000" algn="tl" rotWithShape="0">
            <a:prstClr val="black">
              <a:alpha val="40000"/>
            </a:prstClr>
          </a:outerShdw>
        </a:effectLst>
      </xdr:grpSpPr>
      <xdr:sp macro="" textlink="">
        <xdr:nvSpPr>
          <xdr:cNvPr id="3" name="Ovale 18">
            <a:extLst>
              <a:ext uri="{FF2B5EF4-FFF2-40B4-BE49-F238E27FC236}">
                <a16:creationId xmlns:a16="http://schemas.microsoft.com/office/drawing/2014/main" id="{0FD98F33-BDAE-4587-33AD-AF98360B8643}"/>
              </a:ext>
            </a:extLst>
          </xdr:cNvPr>
          <xdr:cNvSpPr/>
        </xdr:nvSpPr>
        <xdr:spPr>
          <a:xfrm>
            <a:off x="5649448" y="114651"/>
            <a:ext cx="360000" cy="36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nvGrpSpPr>
          <xdr:cNvPr id="4" name="Gruppo 19">
            <a:extLst>
              <a:ext uri="{FF2B5EF4-FFF2-40B4-BE49-F238E27FC236}">
                <a16:creationId xmlns:a16="http://schemas.microsoft.com/office/drawing/2014/main" id="{E909E78E-73B0-E31D-8C31-F2128AF55631}"/>
              </a:ext>
            </a:extLst>
          </xdr:cNvPr>
          <xdr:cNvGrpSpPr/>
        </xdr:nvGrpSpPr>
        <xdr:grpSpPr>
          <a:xfrm>
            <a:off x="5667448" y="132651"/>
            <a:ext cx="324000" cy="324000"/>
            <a:chOff x="1521531" y="945094"/>
            <a:chExt cx="324000" cy="324000"/>
          </a:xfrm>
        </xdr:grpSpPr>
        <xdr:pic>
          <xdr:nvPicPr>
            <xdr:cNvPr id="5" name="Immagine 20">
              <a:extLst>
                <a:ext uri="{FF2B5EF4-FFF2-40B4-BE49-F238E27FC236}">
                  <a16:creationId xmlns:a16="http://schemas.microsoft.com/office/drawing/2014/main" id="{C2E733C4-9DCC-3215-9A2B-C626EDDB4F9E}"/>
                </a:ext>
              </a:extLst>
            </xdr:cNvPr>
            <xdr:cNvPicPr>
              <a:picLocks/>
            </xdr:cNvPicPr>
          </xdr:nvPicPr>
          <xdr:blipFill>
            <a:blip xmlns:r="http://schemas.openxmlformats.org/officeDocument/2006/relationships" r:embed="rId2"/>
            <a:stretch>
              <a:fillRect/>
            </a:stretch>
          </xdr:blipFill>
          <xdr:spPr>
            <a:xfrm>
              <a:off x="1570832" y="975748"/>
              <a:ext cx="242348" cy="252000"/>
            </a:xfrm>
            <a:prstGeom prst="rect">
              <a:avLst/>
            </a:prstGeom>
            <a:solidFill>
              <a:schemeClr val="bg1"/>
            </a:solidFill>
          </xdr:spPr>
        </xdr:pic>
        <xdr:sp macro="" textlink="">
          <xdr:nvSpPr>
            <xdr:cNvPr id="6" name="Ovale 21">
              <a:extLst>
                <a:ext uri="{FF2B5EF4-FFF2-40B4-BE49-F238E27FC236}">
                  <a16:creationId xmlns:a16="http://schemas.microsoft.com/office/drawing/2014/main" id="{84B79940-50DB-D630-E788-720229C432B3}"/>
                </a:ext>
              </a:extLst>
            </xdr:cNvPr>
            <xdr:cNvSpPr/>
          </xdr:nvSpPr>
          <xdr:spPr>
            <a:xfrm>
              <a:off x="1521531" y="945094"/>
              <a:ext cx="324000" cy="324000"/>
            </a:xfrm>
            <a:prstGeom prst="ellipse">
              <a:avLst/>
            </a:prstGeom>
            <a:noFill/>
            <a:ln w="38100">
              <a:solidFill>
                <a:srgbClr val="55BE5A"/>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grpSp>
    <xdr:clientData/>
  </xdr:twoCellAnchor>
  <xdr:twoCellAnchor>
    <xdr:from>
      <xdr:col>4</xdr:col>
      <xdr:colOff>301627</xdr:colOff>
      <xdr:row>0</xdr:row>
      <xdr:rowOff>135254</xdr:rowOff>
    </xdr:from>
    <xdr:to>
      <xdr:col>6</xdr:col>
      <xdr:colOff>2887</xdr:colOff>
      <xdr:row>2</xdr:row>
      <xdr:rowOff>72734</xdr:rowOff>
    </xdr:to>
    <xdr:grpSp>
      <xdr:nvGrpSpPr>
        <xdr:cNvPr id="7" name="Gruppo 16">
          <a:extLst>
            <a:ext uri="{FF2B5EF4-FFF2-40B4-BE49-F238E27FC236}">
              <a16:creationId xmlns:a16="http://schemas.microsoft.com/office/drawing/2014/main" id="{E9B0764D-04A4-4F14-BF7A-E1B076979CD6}"/>
            </a:ext>
          </a:extLst>
        </xdr:cNvPr>
        <xdr:cNvGrpSpPr/>
      </xdr:nvGrpSpPr>
      <xdr:grpSpPr>
        <a:xfrm>
          <a:off x="3517267" y="135254"/>
          <a:ext cx="288000" cy="288000"/>
          <a:chOff x="1812521" y="1413410"/>
          <a:chExt cx="324000" cy="324000"/>
        </a:xfrm>
        <a:effectLst>
          <a:outerShdw blurRad="50800" dist="38100" dir="2700000" algn="tl" rotWithShape="0">
            <a:prstClr val="black">
              <a:alpha val="40000"/>
            </a:prstClr>
          </a:outerShdw>
        </a:effectLst>
      </xdr:grpSpPr>
      <xdr:sp macro="" textlink="">
        <xdr:nvSpPr>
          <xdr:cNvPr id="8" name="Ovale 17">
            <a:extLst>
              <a:ext uri="{FF2B5EF4-FFF2-40B4-BE49-F238E27FC236}">
                <a16:creationId xmlns:a16="http://schemas.microsoft.com/office/drawing/2014/main" id="{D666C1CA-FF3B-4F48-C3C9-B772D50CD1C9}"/>
              </a:ext>
            </a:extLst>
          </xdr:cNvPr>
          <xdr:cNvSpPr/>
        </xdr:nvSpPr>
        <xdr:spPr>
          <a:xfrm>
            <a:off x="1812521" y="1413410"/>
            <a:ext cx="324000" cy="324000"/>
          </a:xfrm>
          <a:prstGeom prst="ellipse">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pic>
        <xdr:nvPicPr>
          <xdr:cNvPr id="9" name="Immagine 18">
            <a:extLst>
              <a:ext uri="{FF2B5EF4-FFF2-40B4-BE49-F238E27FC236}">
                <a16:creationId xmlns:a16="http://schemas.microsoft.com/office/drawing/2014/main" id="{D06D6CB7-6C89-D321-A561-91D6D65F98C5}"/>
              </a:ext>
            </a:extLst>
          </xdr:cNvPr>
          <xdr:cNvPicPr>
            <a:picLocks noChangeAspect="1"/>
          </xdr:cNvPicPr>
        </xdr:nvPicPr>
        <xdr:blipFill>
          <a:blip xmlns:r="http://schemas.openxmlformats.org/officeDocument/2006/relationships" r:embed="rId3"/>
          <a:stretch>
            <a:fillRect/>
          </a:stretch>
        </xdr:blipFill>
        <xdr:spPr>
          <a:xfrm>
            <a:off x="1880233" y="1484942"/>
            <a:ext cx="196923" cy="175042"/>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24</xdr:col>
      <xdr:colOff>289560</xdr:colOff>
      <xdr:row>0</xdr:row>
      <xdr:rowOff>30480</xdr:rowOff>
    </xdr:from>
    <xdr:to>
      <xdr:col>26</xdr:col>
      <xdr:colOff>661035</xdr:colOff>
      <xdr:row>2</xdr:row>
      <xdr:rowOff>88813</xdr:rowOff>
    </xdr:to>
    <xdr:pic>
      <xdr:nvPicPr>
        <xdr:cNvPr id="2" name="Immagine 6">
          <a:extLst>
            <a:ext uri="{FF2B5EF4-FFF2-40B4-BE49-F238E27FC236}">
              <a16:creationId xmlns:a16="http://schemas.microsoft.com/office/drawing/2014/main" id="{9ACDAF2B-CAE6-439E-826D-EB37DFBB042D}"/>
            </a:ext>
          </a:extLst>
        </xdr:cNvPr>
        <xdr:cNvPicPr>
          <a:picLocks noChangeAspect="1"/>
        </xdr:cNvPicPr>
      </xdr:nvPicPr>
      <xdr:blipFill>
        <a:blip xmlns:r="http://schemas.openxmlformats.org/officeDocument/2006/relationships" r:embed="rId1"/>
        <a:stretch>
          <a:fillRect/>
        </a:stretch>
      </xdr:blipFill>
      <xdr:spPr>
        <a:xfrm>
          <a:off x="10142220" y="30480"/>
          <a:ext cx="1102995" cy="408853"/>
        </a:xfrm>
        <a:prstGeom prst="rect">
          <a:avLst/>
        </a:prstGeom>
      </xdr:spPr>
    </xdr:pic>
    <xdr:clientData/>
  </xdr:twoCellAnchor>
  <xdr:twoCellAnchor>
    <xdr:from>
      <xdr:col>2</xdr:col>
      <xdr:colOff>2179320</xdr:colOff>
      <xdr:row>0</xdr:row>
      <xdr:rowOff>91440</xdr:rowOff>
    </xdr:from>
    <xdr:to>
      <xdr:col>2</xdr:col>
      <xdr:colOff>2467320</xdr:colOff>
      <xdr:row>2</xdr:row>
      <xdr:rowOff>28920</xdr:rowOff>
    </xdr:to>
    <xdr:grpSp>
      <xdr:nvGrpSpPr>
        <xdr:cNvPr id="3" name="Gruppo 17">
          <a:extLst>
            <a:ext uri="{FF2B5EF4-FFF2-40B4-BE49-F238E27FC236}">
              <a16:creationId xmlns:a16="http://schemas.microsoft.com/office/drawing/2014/main" id="{E36DC648-A617-4230-8AE5-048ADB9ACDB2}"/>
            </a:ext>
          </a:extLst>
        </xdr:cNvPr>
        <xdr:cNvGrpSpPr/>
      </xdr:nvGrpSpPr>
      <xdr:grpSpPr>
        <a:xfrm>
          <a:off x="2682240" y="91440"/>
          <a:ext cx="288000" cy="288000"/>
          <a:chOff x="5649448" y="114651"/>
          <a:chExt cx="360000" cy="360000"/>
        </a:xfrm>
        <a:effectLst>
          <a:outerShdw blurRad="50800" dist="38100" dir="2700000" algn="tl" rotWithShape="0">
            <a:prstClr val="black">
              <a:alpha val="40000"/>
            </a:prstClr>
          </a:outerShdw>
        </a:effectLst>
      </xdr:grpSpPr>
      <xdr:sp macro="" textlink="">
        <xdr:nvSpPr>
          <xdr:cNvPr id="4" name="Ovale 18">
            <a:extLst>
              <a:ext uri="{FF2B5EF4-FFF2-40B4-BE49-F238E27FC236}">
                <a16:creationId xmlns:a16="http://schemas.microsoft.com/office/drawing/2014/main" id="{E53F8309-5613-20D4-7924-564797E4EF26}"/>
              </a:ext>
            </a:extLst>
          </xdr:cNvPr>
          <xdr:cNvSpPr/>
        </xdr:nvSpPr>
        <xdr:spPr>
          <a:xfrm>
            <a:off x="5649448" y="114651"/>
            <a:ext cx="360000" cy="36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nvGrpSpPr>
          <xdr:cNvPr id="5" name="Gruppo 19">
            <a:extLst>
              <a:ext uri="{FF2B5EF4-FFF2-40B4-BE49-F238E27FC236}">
                <a16:creationId xmlns:a16="http://schemas.microsoft.com/office/drawing/2014/main" id="{2B369805-8493-890A-5F78-B1064ECE40F6}"/>
              </a:ext>
            </a:extLst>
          </xdr:cNvPr>
          <xdr:cNvGrpSpPr/>
        </xdr:nvGrpSpPr>
        <xdr:grpSpPr>
          <a:xfrm>
            <a:off x="5667448" y="132651"/>
            <a:ext cx="324000" cy="324000"/>
            <a:chOff x="1521531" y="945094"/>
            <a:chExt cx="324000" cy="324000"/>
          </a:xfrm>
        </xdr:grpSpPr>
        <xdr:pic>
          <xdr:nvPicPr>
            <xdr:cNvPr id="6" name="Immagine 20">
              <a:extLst>
                <a:ext uri="{FF2B5EF4-FFF2-40B4-BE49-F238E27FC236}">
                  <a16:creationId xmlns:a16="http://schemas.microsoft.com/office/drawing/2014/main" id="{1ADC2A33-FD15-4085-EAAA-AB8244B4EF41}"/>
                </a:ext>
              </a:extLst>
            </xdr:cNvPr>
            <xdr:cNvPicPr>
              <a:picLocks/>
            </xdr:cNvPicPr>
          </xdr:nvPicPr>
          <xdr:blipFill>
            <a:blip xmlns:r="http://schemas.openxmlformats.org/officeDocument/2006/relationships" r:embed="rId2"/>
            <a:stretch>
              <a:fillRect/>
            </a:stretch>
          </xdr:blipFill>
          <xdr:spPr>
            <a:xfrm>
              <a:off x="1570832" y="975748"/>
              <a:ext cx="242348" cy="252000"/>
            </a:xfrm>
            <a:prstGeom prst="rect">
              <a:avLst/>
            </a:prstGeom>
            <a:solidFill>
              <a:schemeClr val="bg1"/>
            </a:solidFill>
          </xdr:spPr>
        </xdr:pic>
        <xdr:sp macro="" textlink="">
          <xdr:nvSpPr>
            <xdr:cNvPr id="7" name="Ovale 21">
              <a:extLst>
                <a:ext uri="{FF2B5EF4-FFF2-40B4-BE49-F238E27FC236}">
                  <a16:creationId xmlns:a16="http://schemas.microsoft.com/office/drawing/2014/main" id="{F7CD75B1-9085-6710-C965-EFBA465DCF3D}"/>
                </a:ext>
              </a:extLst>
            </xdr:cNvPr>
            <xdr:cNvSpPr/>
          </xdr:nvSpPr>
          <xdr:spPr>
            <a:xfrm>
              <a:off x="1521531" y="945094"/>
              <a:ext cx="324000" cy="324000"/>
            </a:xfrm>
            <a:prstGeom prst="ellipse">
              <a:avLst/>
            </a:prstGeom>
            <a:noFill/>
            <a:ln w="38100">
              <a:solidFill>
                <a:srgbClr val="55BE5A"/>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marL="0" marR="0" lvl="0" indent="0" algn="ctr" defTabSz="685800" rtl="0" eaLnBrk="1" fontAlgn="auto" latinLnBrk="0" hangingPunct="1">
                <a:lnSpc>
                  <a:spcPct val="100000"/>
                </a:lnSpc>
                <a:spcBef>
                  <a:spcPts val="0"/>
                </a:spcBef>
                <a:spcAft>
                  <a:spcPts val="0"/>
                </a:spcAft>
                <a:buClrTx/>
                <a:buSzTx/>
                <a:buFontTx/>
                <a:buNone/>
                <a:tabLst/>
                <a:defRPr/>
              </a:pPr>
              <a:endParaRPr kumimoji="0" lang="it-IT" sz="2000" b="0" i="0" u="none" strike="noStrike" kern="1200" cap="none" spc="0" normalizeH="0" baseline="0">
                <a:ln>
                  <a:noFill/>
                </a:ln>
                <a:solidFill>
                  <a:prstClr val="white"/>
                </a:solidFill>
                <a:effectLst/>
                <a:uLnTx/>
                <a:uFillTx/>
                <a:latin typeface="Arial"/>
                <a:ea typeface="+mn-ea"/>
                <a:cs typeface="+mn-cs"/>
              </a:endParaRPr>
            </a:p>
          </xdr:txBody>
        </xdr:sp>
      </xdr:grpSp>
    </xdr:grpSp>
    <xdr:clientData/>
  </xdr:twoCellAnchor>
  <xdr:twoCellAnchor>
    <xdr:from>
      <xdr:col>2</xdr:col>
      <xdr:colOff>2549527</xdr:colOff>
      <xdr:row>0</xdr:row>
      <xdr:rowOff>97154</xdr:rowOff>
    </xdr:from>
    <xdr:to>
      <xdr:col>2</xdr:col>
      <xdr:colOff>2837527</xdr:colOff>
      <xdr:row>2</xdr:row>
      <xdr:rowOff>34634</xdr:rowOff>
    </xdr:to>
    <xdr:grpSp>
      <xdr:nvGrpSpPr>
        <xdr:cNvPr id="8" name="Gruppo 16">
          <a:extLst>
            <a:ext uri="{FF2B5EF4-FFF2-40B4-BE49-F238E27FC236}">
              <a16:creationId xmlns:a16="http://schemas.microsoft.com/office/drawing/2014/main" id="{9545FA93-52B9-45DD-B95D-B20B74FC8BD3}"/>
            </a:ext>
          </a:extLst>
        </xdr:cNvPr>
        <xdr:cNvGrpSpPr/>
      </xdr:nvGrpSpPr>
      <xdr:grpSpPr>
        <a:xfrm>
          <a:off x="3052447" y="97154"/>
          <a:ext cx="288000" cy="288000"/>
          <a:chOff x="1812521" y="1413410"/>
          <a:chExt cx="324000" cy="324000"/>
        </a:xfrm>
        <a:effectLst>
          <a:outerShdw blurRad="50800" dist="38100" dir="2700000" algn="tl" rotWithShape="0">
            <a:prstClr val="black">
              <a:alpha val="40000"/>
            </a:prstClr>
          </a:outerShdw>
        </a:effectLst>
      </xdr:grpSpPr>
      <xdr:sp macro="" textlink="">
        <xdr:nvSpPr>
          <xdr:cNvPr id="9" name="Ovale 17">
            <a:extLst>
              <a:ext uri="{FF2B5EF4-FFF2-40B4-BE49-F238E27FC236}">
                <a16:creationId xmlns:a16="http://schemas.microsoft.com/office/drawing/2014/main" id="{AD794CAE-CB7C-0C44-60FA-72112D378318}"/>
              </a:ext>
            </a:extLst>
          </xdr:cNvPr>
          <xdr:cNvSpPr/>
        </xdr:nvSpPr>
        <xdr:spPr>
          <a:xfrm>
            <a:off x="1812521" y="1413410"/>
            <a:ext cx="324000" cy="324000"/>
          </a:xfrm>
          <a:prstGeom prst="ellipse">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tIns="36000" rIns="72000" bIns="36000" rtlCol="0" anchor="ctr"/>
          <a:lstStyle>
            <a:defPPr>
              <a:defRPr lang="en-US"/>
            </a:defPPr>
            <a:lvl1pPr marL="0" algn="l" defTabSz="685800" rtl="0" eaLnBrk="1" latinLnBrk="0" hangingPunct="1">
              <a:defRPr sz="1400" kern="1200">
                <a:solidFill>
                  <a:schemeClr val="lt1"/>
                </a:solidFill>
                <a:latin typeface="+mn-lt"/>
                <a:ea typeface="+mn-ea"/>
                <a:cs typeface="+mn-cs"/>
              </a:defRPr>
            </a:lvl1pPr>
            <a:lvl2pPr marL="342900" algn="l" defTabSz="685800" rtl="0" eaLnBrk="1" latinLnBrk="0" hangingPunct="1">
              <a:defRPr sz="1400" kern="1200">
                <a:solidFill>
                  <a:schemeClr val="lt1"/>
                </a:solidFill>
                <a:latin typeface="+mn-lt"/>
                <a:ea typeface="+mn-ea"/>
                <a:cs typeface="+mn-cs"/>
              </a:defRPr>
            </a:lvl2pPr>
            <a:lvl3pPr marL="685800" algn="l" defTabSz="685800" rtl="0" eaLnBrk="1" latinLnBrk="0" hangingPunct="1">
              <a:defRPr sz="1400" kern="1200">
                <a:solidFill>
                  <a:schemeClr val="lt1"/>
                </a:solidFill>
                <a:latin typeface="+mn-lt"/>
                <a:ea typeface="+mn-ea"/>
                <a:cs typeface="+mn-cs"/>
              </a:defRPr>
            </a:lvl3pPr>
            <a:lvl4pPr marL="1028700" algn="l" defTabSz="685800" rtl="0" eaLnBrk="1" latinLnBrk="0" hangingPunct="1">
              <a:defRPr sz="1400" kern="1200">
                <a:solidFill>
                  <a:schemeClr val="lt1"/>
                </a:solidFill>
                <a:latin typeface="+mn-lt"/>
                <a:ea typeface="+mn-ea"/>
                <a:cs typeface="+mn-cs"/>
              </a:defRPr>
            </a:lvl4pPr>
            <a:lvl5pPr marL="1371600" algn="l" defTabSz="685800" rtl="0" eaLnBrk="1" latinLnBrk="0" hangingPunct="1">
              <a:defRPr sz="1400" kern="1200">
                <a:solidFill>
                  <a:schemeClr val="lt1"/>
                </a:solidFill>
                <a:latin typeface="+mn-lt"/>
                <a:ea typeface="+mn-ea"/>
                <a:cs typeface="+mn-cs"/>
              </a:defRPr>
            </a:lvl5pPr>
            <a:lvl6pPr marL="1714500" algn="l" defTabSz="685800" rtl="0" eaLnBrk="1" latinLnBrk="0" hangingPunct="1">
              <a:defRPr sz="1400" kern="1200">
                <a:solidFill>
                  <a:schemeClr val="lt1"/>
                </a:solidFill>
                <a:latin typeface="+mn-lt"/>
                <a:ea typeface="+mn-ea"/>
                <a:cs typeface="+mn-cs"/>
              </a:defRPr>
            </a:lvl6pPr>
            <a:lvl7pPr marL="2057400" algn="l" defTabSz="685800" rtl="0" eaLnBrk="1" latinLnBrk="0" hangingPunct="1">
              <a:defRPr sz="1400" kern="1200">
                <a:solidFill>
                  <a:schemeClr val="lt1"/>
                </a:solidFill>
                <a:latin typeface="+mn-lt"/>
                <a:ea typeface="+mn-ea"/>
                <a:cs typeface="+mn-cs"/>
              </a:defRPr>
            </a:lvl7pPr>
            <a:lvl8pPr marL="2400300" algn="l" defTabSz="685800" rtl="0" eaLnBrk="1" latinLnBrk="0" hangingPunct="1">
              <a:defRPr sz="1400" kern="1200">
                <a:solidFill>
                  <a:schemeClr val="lt1"/>
                </a:solidFill>
                <a:latin typeface="+mn-lt"/>
                <a:ea typeface="+mn-ea"/>
                <a:cs typeface="+mn-cs"/>
              </a:defRPr>
            </a:lvl8pPr>
            <a:lvl9pPr marL="2743200" algn="l" defTabSz="685800" rtl="0" eaLnBrk="1" latinLnBrk="0" hangingPunct="1">
              <a:defRPr sz="1400" kern="1200">
                <a:solidFill>
                  <a:schemeClr val="lt1"/>
                </a:solidFill>
                <a:latin typeface="+mn-lt"/>
                <a:ea typeface="+mn-ea"/>
                <a:cs typeface="+mn-cs"/>
              </a:defRPr>
            </a:lvl9pPr>
          </a:lstStyle>
          <a:p>
            <a:pPr algn="ctr"/>
            <a:endParaRPr lang="it-IT" sz="2000"/>
          </a:p>
        </xdr:txBody>
      </xdr:sp>
      <xdr:pic>
        <xdr:nvPicPr>
          <xdr:cNvPr id="10" name="Immagine 18">
            <a:extLst>
              <a:ext uri="{FF2B5EF4-FFF2-40B4-BE49-F238E27FC236}">
                <a16:creationId xmlns:a16="http://schemas.microsoft.com/office/drawing/2014/main" id="{9B45CCEC-C565-DE74-E8F6-72031F04AF66}"/>
              </a:ext>
            </a:extLst>
          </xdr:cNvPr>
          <xdr:cNvPicPr>
            <a:picLocks noChangeAspect="1"/>
          </xdr:cNvPicPr>
        </xdr:nvPicPr>
        <xdr:blipFill>
          <a:blip xmlns:r="http://schemas.openxmlformats.org/officeDocument/2006/relationships" r:embed="rId3"/>
          <a:stretch>
            <a:fillRect/>
          </a:stretch>
        </xdr:blipFill>
        <xdr:spPr>
          <a:xfrm>
            <a:off x="1880233" y="1484942"/>
            <a:ext cx="196923" cy="175042"/>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415496\Downloads\9m-2025-quarterly-bulletin.xlsx" TargetMode="External"/><Relationship Id="rId1" Type="http://schemas.openxmlformats.org/officeDocument/2006/relationships/externalLinkPath" Target="file:///C:\Users\A415496\Downloads\9m-2025-quarterly-bullet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act"/>
      <sheetName val="Index"/>
      <sheetName val="1. Pro forma numbers"/>
      <sheetName val="2. Group Net Installed Capacity"/>
      <sheetName val="3. Group Net Production"/>
      <sheetName val="4. Group I&amp;N-Retail "/>
      <sheetName val="5. Quarters overview --&gt;"/>
      <sheetName val="Pro forma numbers x quarter"/>
      <sheetName val="Group Cap x quarter"/>
      <sheetName val="Group Net Production x quarter"/>
      <sheetName val="Group I&amp;N-Retail x quarter"/>
      <sheetName val="6. Main events"/>
      <sheetName val="7. Disclaimer"/>
    </sheetNames>
    <sheetDataSet>
      <sheetData sheetId="0"/>
      <sheetData sheetId="1"/>
      <sheetData sheetId="2"/>
      <sheetData sheetId="3">
        <row r="6">
          <cell r="C6" t="str">
            <v>Hydro</v>
          </cell>
        </row>
        <row r="7">
          <cell r="C7" t="str">
            <v>Wind</v>
          </cell>
        </row>
        <row r="8">
          <cell r="C8" t="str">
            <v>Geothermal</v>
          </cell>
        </row>
        <row r="9">
          <cell r="C9" t="str">
            <v>BESS</v>
          </cell>
        </row>
        <row r="10">
          <cell r="C10" t="str">
            <v>Solar &amp; Others</v>
          </cell>
        </row>
        <row r="11">
          <cell r="C11" t="str">
            <v>Total Renewables</v>
          </cell>
        </row>
        <row r="12">
          <cell r="C12" t="str">
            <v>Nuclear</v>
          </cell>
        </row>
        <row r="13">
          <cell r="C13" t="str">
            <v>Total Emission Free Capacity</v>
          </cell>
        </row>
        <row r="14">
          <cell r="C14" t="str">
            <v>Coal</v>
          </cell>
        </row>
        <row r="15">
          <cell r="C15" t="str">
            <v>CCGT</v>
          </cell>
        </row>
        <row r="16">
          <cell r="C16" t="str">
            <v>Oil &amp; Gas</v>
          </cell>
        </row>
        <row r="17">
          <cell r="C17" t="str">
            <v>Total Thermal</v>
          </cell>
        </row>
        <row r="18">
          <cell r="C18" t="str">
            <v>Total Consolidated capacity</v>
          </cell>
        </row>
        <row r="19">
          <cell r="C19" t="str">
            <v>JV and Stewardship capacity</v>
          </cell>
        </row>
        <row r="20">
          <cell r="C20" t="str">
            <v>Total Installed capacity</v>
          </cell>
        </row>
      </sheetData>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vestor.relations@enel.com" TargetMode="External"/><Relationship Id="rId1" Type="http://schemas.openxmlformats.org/officeDocument/2006/relationships/hyperlink" Target="http://www.enel.com/investor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A1ACF-BA71-451F-8598-34E3C0B1D429}">
  <sheetPr>
    <pageSetUpPr fitToPage="1"/>
  </sheetPr>
  <dimension ref="A2:J32"/>
  <sheetViews>
    <sheetView showGridLines="0" tabSelected="1" zoomScale="91" zoomScaleNormal="40" workbookViewId="0">
      <selection activeCell="M32" sqref="M31:M32"/>
    </sheetView>
  </sheetViews>
  <sheetFormatPr defaultColWidth="11.44140625" defaultRowHeight="13.8"/>
  <cols>
    <col min="1" max="16384" width="11.44140625" style="2"/>
  </cols>
  <sheetData>
    <row r="2" spans="1:10" ht="22.8">
      <c r="A2" s="39"/>
      <c r="B2" s="39"/>
      <c r="C2" s="39"/>
      <c r="D2" s="39"/>
      <c r="E2" s="39"/>
      <c r="F2" s="39"/>
      <c r="G2" s="39"/>
      <c r="H2" s="39"/>
    </row>
    <row r="3" spans="1:10" ht="22.8">
      <c r="A3" s="39"/>
      <c r="B3" s="39"/>
      <c r="C3" s="39"/>
      <c r="D3" s="39"/>
      <c r="E3" s="39"/>
      <c r="F3" s="39"/>
      <c r="G3" s="39"/>
      <c r="H3" s="39"/>
    </row>
    <row r="4" spans="1:10" ht="22.8">
      <c r="A4" s="39"/>
      <c r="B4" s="39"/>
      <c r="C4" s="39"/>
      <c r="D4" s="39"/>
      <c r="E4" s="39"/>
      <c r="F4" s="39"/>
      <c r="G4" s="39"/>
      <c r="H4" s="39"/>
    </row>
    <row r="5" spans="1:10" ht="22.8">
      <c r="A5" s="39"/>
      <c r="B5" s="39"/>
      <c r="C5" s="39"/>
      <c r="D5" s="39"/>
      <c r="E5" s="39"/>
      <c r="F5" s="39"/>
      <c r="G5" s="39"/>
      <c r="H5" s="39"/>
    </row>
    <row r="6" spans="1:10" ht="22.8">
      <c r="A6" s="39"/>
      <c r="B6" s="39"/>
      <c r="C6" s="39"/>
      <c r="D6" s="39"/>
      <c r="E6" s="39"/>
      <c r="F6" s="39"/>
      <c r="G6" s="39"/>
      <c r="H6" s="39"/>
    </row>
    <row r="7" spans="1:10" ht="22.8">
      <c r="A7" s="39"/>
      <c r="B7" s="39"/>
      <c r="C7" s="39"/>
      <c r="D7" s="39"/>
      <c r="E7" s="39"/>
      <c r="F7" s="39"/>
      <c r="G7" s="39"/>
      <c r="H7" s="39"/>
    </row>
    <row r="8" spans="1:10" ht="22.5" customHeight="1">
      <c r="A8" s="783"/>
      <c r="B8" s="783"/>
      <c r="C8" s="783"/>
      <c r="D8" s="783"/>
      <c r="E8" s="783"/>
      <c r="F8" s="783"/>
      <c r="G8" s="783"/>
      <c r="H8" s="783"/>
      <c r="I8" s="783"/>
      <c r="J8" s="783"/>
    </row>
    <row r="9" spans="1:10" ht="22.5" customHeight="1">
      <c r="A9" s="783"/>
      <c r="B9" s="783"/>
      <c r="C9" s="783"/>
      <c r="D9" s="783"/>
      <c r="E9" s="783"/>
      <c r="F9" s="783"/>
      <c r="G9" s="783"/>
      <c r="H9" s="783"/>
      <c r="I9" s="783"/>
      <c r="J9" s="783"/>
    </row>
    <row r="10" spans="1:10" ht="22.5" customHeight="1">
      <c r="A10" s="783"/>
      <c r="B10" s="783"/>
      <c r="C10" s="783"/>
      <c r="D10" s="783"/>
      <c r="E10" s="783"/>
      <c r="F10" s="783"/>
      <c r="G10" s="783"/>
      <c r="H10" s="783"/>
      <c r="I10" s="783"/>
      <c r="J10" s="783"/>
    </row>
    <row r="11" spans="1:10" ht="22.5" customHeight="1">
      <c r="A11" s="783"/>
      <c r="B11" s="783"/>
      <c r="C11" s="783"/>
      <c r="D11" s="783"/>
      <c r="E11" s="783"/>
      <c r="F11" s="783"/>
      <c r="G11" s="783"/>
      <c r="H11" s="783"/>
      <c r="I11" s="783"/>
      <c r="J11" s="783"/>
    </row>
    <row r="12" spans="1:10" ht="22.5" customHeight="1">
      <c r="A12" s="783"/>
      <c r="B12" s="783"/>
      <c r="C12" s="783"/>
      <c r="D12" s="783"/>
      <c r="E12" s="783"/>
      <c r="F12" s="783"/>
      <c r="G12" s="783"/>
      <c r="H12" s="783"/>
      <c r="I12" s="783"/>
      <c r="J12" s="783"/>
    </row>
    <row r="13" spans="1:10" ht="22.5" customHeight="1">
      <c r="A13" s="783"/>
      <c r="B13" s="783"/>
      <c r="C13" s="783"/>
      <c r="D13" s="783"/>
      <c r="E13" s="783"/>
      <c r="F13" s="783"/>
      <c r="G13" s="783"/>
      <c r="H13" s="783"/>
      <c r="I13" s="783"/>
      <c r="J13" s="783"/>
    </row>
    <row r="14" spans="1:10" ht="22.5" customHeight="1">
      <c r="A14" s="783"/>
      <c r="B14" s="783"/>
      <c r="C14" s="783"/>
      <c r="D14" s="783"/>
      <c r="E14" s="783"/>
      <c r="F14" s="783"/>
      <c r="G14" s="783"/>
      <c r="H14" s="783"/>
      <c r="I14" s="783"/>
      <c r="J14" s="783"/>
    </row>
    <row r="15" spans="1:10" ht="15" customHeight="1">
      <c r="A15" s="783"/>
      <c r="B15" s="783"/>
      <c r="C15" s="783"/>
      <c r="D15" s="783"/>
      <c r="E15" s="783"/>
      <c r="F15" s="783"/>
      <c r="G15" s="783"/>
      <c r="H15" s="783"/>
      <c r="I15" s="783"/>
      <c r="J15" s="783"/>
    </row>
    <row r="16" spans="1:10" ht="15" customHeight="1">
      <c r="A16" s="783"/>
      <c r="B16" s="783"/>
      <c r="C16" s="783"/>
      <c r="D16" s="783"/>
      <c r="E16" s="783"/>
      <c r="F16" s="783"/>
      <c r="G16" s="783"/>
      <c r="H16" s="783"/>
      <c r="I16" s="783"/>
      <c r="J16" s="783"/>
    </row>
    <row r="17" spans="1:10" ht="22.8">
      <c r="A17" s="39"/>
      <c r="B17" s="39"/>
      <c r="C17" s="39"/>
      <c r="D17" s="39"/>
      <c r="E17" s="39"/>
      <c r="F17" s="39"/>
      <c r="G17" s="39"/>
      <c r="H17" s="39"/>
    </row>
    <row r="18" spans="1:10" ht="23.4">
      <c r="A18" s="782" t="s">
        <v>5</v>
      </c>
      <c r="B18" s="782"/>
      <c r="C18" s="782"/>
      <c r="D18" s="782"/>
      <c r="E18" s="782"/>
      <c r="F18" s="782"/>
      <c r="G18" s="782"/>
      <c r="H18" s="782"/>
      <c r="I18" s="782"/>
      <c r="J18" s="782"/>
    </row>
    <row r="19" spans="1:10" ht="23.4">
      <c r="A19" s="784" t="s">
        <v>6</v>
      </c>
      <c r="B19" s="784"/>
      <c r="C19" s="784"/>
      <c r="D19" s="784"/>
      <c r="E19" s="784"/>
      <c r="F19" s="784"/>
      <c r="G19" s="784"/>
      <c r="H19" s="784"/>
      <c r="I19" s="784"/>
      <c r="J19" s="784"/>
    </row>
    <row r="20" spans="1:10" ht="23.4">
      <c r="A20" s="785" t="s">
        <v>7</v>
      </c>
      <c r="B20" s="785"/>
      <c r="C20" s="785"/>
      <c r="D20" s="785"/>
      <c r="E20" s="785"/>
      <c r="F20" s="785"/>
      <c r="G20" s="785"/>
      <c r="H20" s="785"/>
      <c r="I20" s="785"/>
      <c r="J20" s="785"/>
    </row>
    <row r="21" spans="1:10" ht="22.8">
      <c r="A21" s="39"/>
      <c r="B21" s="39"/>
      <c r="C21" s="39"/>
      <c r="D21" s="39"/>
      <c r="E21" s="39"/>
      <c r="F21" s="39"/>
      <c r="G21" s="39"/>
      <c r="H21" s="39"/>
    </row>
    <row r="22" spans="1:10" ht="23.4">
      <c r="A22" s="782" t="s">
        <v>8</v>
      </c>
      <c r="B22" s="782"/>
      <c r="C22" s="782"/>
      <c r="D22" s="782"/>
      <c r="E22" s="782"/>
      <c r="F22" s="782"/>
      <c r="G22" s="782"/>
      <c r="H22" s="782"/>
      <c r="I22" s="782"/>
      <c r="J22" s="782"/>
    </row>
    <row r="23" spans="1:10" ht="23.4">
      <c r="A23" s="784" t="s">
        <v>9</v>
      </c>
      <c r="B23" s="784"/>
      <c r="C23" s="784"/>
      <c r="D23" s="784"/>
      <c r="E23" s="784"/>
      <c r="F23" s="784"/>
      <c r="G23" s="784"/>
      <c r="H23" s="784"/>
      <c r="I23" s="784"/>
      <c r="J23" s="784"/>
    </row>
    <row r="24" spans="1:10" ht="22.8">
      <c r="A24" s="39"/>
      <c r="B24" s="39"/>
      <c r="C24" s="39"/>
      <c r="D24" s="39"/>
      <c r="E24" s="39"/>
      <c r="F24" s="39"/>
      <c r="G24" s="39"/>
      <c r="H24" s="39"/>
    </row>
    <row r="25" spans="1:10" ht="23.4">
      <c r="A25" s="782" t="s">
        <v>104</v>
      </c>
      <c r="B25" s="782"/>
      <c r="C25" s="782"/>
      <c r="D25" s="782"/>
      <c r="E25" s="782"/>
      <c r="F25" s="782"/>
      <c r="G25" s="782"/>
      <c r="H25" s="782"/>
      <c r="I25" s="782"/>
      <c r="J25" s="782"/>
    </row>
    <row r="26" spans="1:10" ht="22.8">
      <c r="A26" s="39"/>
      <c r="B26" s="39"/>
      <c r="C26" s="39"/>
      <c r="D26" s="39"/>
      <c r="E26" s="39"/>
      <c r="F26" s="39"/>
      <c r="G26" s="39"/>
      <c r="H26" s="39"/>
    </row>
    <row r="27" spans="1:10" ht="22.8">
      <c r="A27" s="39"/>
      <c r="B27" s="39"/>
      <c r="C27" s="39"/>
      <c r="D27" s="39"/>
      <c r="E27" s="39"/>
      <c r="F27" s="39"/>
      <c r="G27" s="39"/>
      <c r="H27" s="39"/>
    </row>
    <row r="28" spans="1:10" ht="22.8">
      <c r="A28" s="39"/>
      <c r="B28" s="39"/>
      <c r="C28" s="39"/>
      <c r="D28" s="39"/>
      <c r="E28" s="39"/>
      <c r="F28" s="39"/>
      <c r="G28" s="39"/>
      <c r="H28" s="39"/>
    </row>
    <row r="29" spans="1:10" ht="22.8">
      <c r="A29" s="39"/>
      <c r="B29" s="39"/>
      <c r="C29" s="39"/>
      <c r="D29" s="39"/>
      <c r="E29" s="39"/>
      <c r="F29" s="39"/>
      <c r="G29" s="39"/>
      <c r="H29" s="39"/>
    </row>
    <row r="30" spans="1:10" ht="22.8">
      <c r="A30" s="39"/>
      <c r="B30" s="39"/>
      <c r="C30" s="39"/>
      <c r="D30" s="39"/>
      <c r="E30" s="39"/>
      <c r="F30" s="39"/>
      <c r="G30" s="39"/>
      <c r="H30" s="39"/>
    </row>
    <row r="31" spans="1:10" ht="22.8">
      <c r="A31" s="39"/>
      <c r="B31" s="39"/>
      <c r="C31" s="39"/>
      <c r="D31" s="39"/>
      <c r="E31" s="39"/>
      <c r="F31" s="39"/>
      <c r="G31" s="39"/>
      <c r="H31" s="39"/>
    </row>
    <row r="32" spans="1:10" ht="22.8">
      <c r="A32" s="39"/>
      <c r="B32" s="39"/>
      <c r="C32" s="39"/>
      <c r="D32" s="39"/>
      <c r="E32" s="39"/>
      <c r="F32" s="39"/>
      <c r="G32" s="39"/>
      <c r="H32" s="39"/>
    </row>
  </sheetData>
  <mergeCells count="7">
    <mergeCell ref="A25:J25"/>
    <mergeCell ref="A8:J16"/>
    <mergeCell ref="A18:J18"/>
    <mergeCell ref="A19:J19"/>
    <mergeCell ref="A20:J20"/>
    <mergeCell ref="A22:J22"/>
    <mergeCell ref="A23:J23"/>
  </mergeCells>
  <hyperlinks>
    <hyperlink ref="A23" r:id="rId1" xr:uid="{1682AEFB-D676-48CE-99D1-8E0FDE426A49}"/>
    <hyperlink ref="A19" r:id="rId2" xr:uid="{66C48080-A41D-42D6-BB5D-76BFCA1B9909}"/>
  </hyperlinks>
  <printOptions horizontalCentered="1" verticalCentered="1"/>
  <pageMargins left="0.23622047244094491" right="0.23622047244094491" top="0.74803149606299213" bottom="0.74803149606299213" header="0.31496062992125984" footer="0.31496062992125984"/>
  <pageSetup paperSize="9" scale="86" orientation="portrait" r:id="rId3"/>
  <headerFooter differentFirst="1">
    <oddHeader>&amp;C&amp;"Arial"&amp;8&amp;K000000INTERNAL&amp;1#</oddHeader>
    <oddFooter>&amp;R&amp;P</oddFooter>
    <firstHeader>&amp;C&amp;"Arial"&amp;8&amp;K000000INTERNAL&amp;1#</firstHead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EFB84-B6DB-4871-B57C-E922D8D24F53}">
  <sheetPr>
    <pageSetUpPr fitToPage="1"/>
  </sheetPr>
  <dimension ref="B2:BV163"/>
  <sheetViews>
    <sheetView showGridLines="0" topLeftCell="A74" zoomScaleNormal="100" zoomScaleSheetLayoutView="100" workbookViewId="0">
      <selection activeCell="C91" sqref="C91"/>
    </sheetView>
  </sheetViews>
  <sheetFormatPr defaultColWidth="9.33203125" defaultRowHeight="13.8"/>
  <cols>
    <col min="1" max="2" width="3.6640625" style="2" customWidth="1"/>
    <col min="3" max="3" width="45" style="17" bestFit="1" customWidth="1"/>
    <col min="4" max="4" width="0.77734375" style="17" customWidth="1"/>
    <col min="5" max="5" width="7.77734375" style="17" bestFit="1" customWidth="1"/>
    <col min="6" max="6" width="0.77734375" style="17" customWidth="1"/>
    <col min="7" max="7" width="7.77734375" style="17" bestFit="1" customWidth="1"/>
    <col min="8" max="8" width="0.77734375" style="17" customWidth="1"/>
    <col min="9" max="9" width="7.77734375" style="17" bestFit="1" customWidth="1"/>
    <col min="10" max="10" width="0.77734375" style="17" customWidth="1"/>
    <col min="11" max="11" width="7.77734375" style="143" bestFit="1" customWidth="1"/>
    <col min="12" max="12" width="0.77734375" style="17" customWidth="1"/>
    <col min="13" max="13" width="7.77734375" style="17" bestFit="1" customWidth="1"/>
    <col min="14" max="14" width="0.77734375" style="18" customWidth="1"/>
    <col min="15" max="15" width="7.77734375" style="17" bestFit="1" customWidth="1"/>
    <col min="16" max="16" width="0.77734375" style="17" customWidth="1"/>
    <col min="17" max="17" width="7.77734375" style="17" bestFit="1" customWidth="1"/>
    <col min="18" max="18" width="0.77734375" style="2" customWidth="1"/>
    <col min="19" max="19" width="7.77734375" style="143" bestFit="1" customWidth="1"/>
    <col min="20" max="20" width="0.77734375" style="142" customWidth="1"/>
    <col min="21" max="21" width="9.77734375" style="142" bestFit="1" customWidth="1"/>
    <col min="22" max="22" width="0.6640625" style="141" customWidth="1"/>
    <col min="23" max="23" width="9.77734375" style="142" bestFit="1" customWidth="1"/>
    <col min="24" max="24" width="0.77734375" style="142" customWidth="1"/>
    <col min="25" max="25" width="9.77734375" style="142" bestFit="1" customWidth="1"/>
    <col min="26" max="26" width="0.77734375" style="142" customWidth="1"/>
    <col min="27" max="27" width="11.109375" style="142" bestFit="1" customWidth="1"/>
    <col min="28" max="29" width="10.6640625" style="2" bestFit="1" customWidth="1"/>
    <col min="30" max="30" width="9.33203125" style="2"/>
    <col min="31" max="31" width="10.6640625" style="2" bestFit="1" customWidth="1"/>
    <col min="32" max="33" width="14.44140625" style="2" bestFit="1" customWidth="1"/>
    <col min="34" max="16384" width="9.33203125" style="2"/>
  </cols>
  <sheetData>
    <row r="2" spans="2:33" ht="14.25" customHeight="1">
      <c r="C2" s="206" t="s">
        <v>90</v>
      </c>
      <c r="D2" s="206"/>
      <c r="E2" s="206"/>
      <c r="F2" s="206"/>
      <c r="G2" s="206"/>
      <c r="H2" s="206"/>
      <c r="I2" s="206"/>
      <c r="J2" s="206"/>
      <c r="K2" s="338"/>
      <c r="L2" s="206"/>
      <c r="M2" s="206"/>
      <c r="N2" s="206"/>
      <c r="O2" s="206"/>
      <c r="P2" s="206"/>
      <c r="Q2" s="338"/>
      <c r="R2" s="214"/>
      <c r="S2" s="338"/>
      <c r="T2" s="362"/>
      <c r="U2" s="362"/>
      <c r="V2" s="215"/>
      <c r="W2" s="362"/>
      <c r="X2" s="362"/>
      <c r="Y2" s="362"/>
      <c r="Z2" s="362"/>
      <c r="AA2" s="362"/>
    </row>
    <row r="3" spans="2:33" ht="15" customHeight="1" thickBot="1">
      <c r="C3" s="488"/>
      <c r="D3" s="488"/>
      <c r="E3" s="488"/>
      <c r="F3" s="488"/>
      <c r="G3" s="488"/>
      <c r="H3" s="488"/>
      <c r="I3" s="488"/>
      <c r="J3" s="488"/>
      <c r="K3" s="562"/>
      <c r="L3" s="488"/>
      <c r="M3" s="488"/>
      <c r="N3" s="488"/>
      <c r="O3" s="488"/>
      <c r="P3" s="488"/>
      <c r="Q3" s="530"/>
      <c r="R3" s="563"/>
      <c r="S3" s="562"/>
      <c r="T3" s="564"/>
      <c r="U3" s="564"/>
      <c r="V3" s="565"/>
      <c r="W3" s="564"/>
      <c r="X3" s="531"/>
      <c r="Y3" s="564"/>
      <c r="Z3" s="531"/>
      <c r="AA3" s="564"/>
    </row>
    <row r="4" spans="2:33" ht="15" customHeight="1">
      <c r="C4" s="206"/>
      <c r="D4" s="206"/>
      <c r="E4" s="206"/>
      <c r="F4" s="206"/>
      <c r="G4" s="206"/>
      <c r="H4" s="206"/>
      <c r="I4" s="206"/>
      <c r="J4" s="206"/>
      <c r="K4" s="338"/>
      <c r="L4" s="206"/>
      <c r="M4" s="206"/>
      <c r="N4" s="206"/>
      <c r="O4" s="206"/>
      <c r="P4" s="206"/>
      <c r="Q4" s="338"/>
      <c r="R4" s="214"/>
      <c r="S4" s="338"/>
      <c r="T4" s="362"/>
      <c r="U4" s="362"/>
      <c r="V4" s="215"/>
      <c r="W4" s="362"/>
      <c r="X4" s="362"/>
      <c r="Y4" s="362"/>
      <c r="Z4" s="362"/>
      <c r="AA4" s="362"/>
    </row>
    <row r="5" spans="2:33" ht="15" customHeight="1">
      <c r="C5" s="240" t="s">
        <v>11</v>
      </c>
      <c r="D5" s="275"/>
      <c r="E5" s="700" t="s">
        <v>110</v>
      </c>
      <c r="F5" s="722"/>
      <c r="G5" s="700" t="s">
        <v>88</v>
      </c>
      <c r="H5" s="338"/>
      <c r="I5" s="700" t="s">
        <v>83</v>
      </c>
      <c r="J5" s="722"/>
      <c r="K5" s="700" t="s">
        <v>38</v>
      </c>
      <c r="L5" s="722"/>
      <c r="M5" s="721" t="s">
        <v>111</v>
      </c>
      <c r="N5" s="729"/>
      <c r="O5" s="721" t="s">
        <v>87</v>
      </c>
      <c r="P5" s="729"/>
      <c r="Q5" s="721" t="s">
        <v>84</v>
      </c>
      <c r="R5" s="729"/>
      <c r="S5" s="721" t="s">
        <v>39</v>
      </c>
      <c r="T5" s="722"/>
      <c r="U5" s="705" t="s">
        <v>112</v>
      </c>
      <c r="V5" s="215"/>
      <c r="W5" s="705" t="s">
        <v>113</v>
      </c>
      <c r="X5" s="722"/>
      <c r="Y5" s="705" t="s">
        <v>114</v>
      </c>
      <c r="Z5" s="722"/>
      <c r="AA5" s="705" t="s">
        <v>115</v>
      </c>
    </row>
    <row r="6" spans="2:33" ht="15" customHeight="1">
      <c r="C6" s="360" t="s">
        <v>55</v>
      </c>
      <c r="D6" s="206"/>
      <c r="E6" s="262">
        <v>48586.226697262216</v>
      </c>
      <c r="F6" s="206"/>
      <c r="G6" s="262">
        <v>50199.66372903726</v>
      </c>
      <c r="H6" s="206"/>
      <c r="I6" s="266">
        <v>51345.2</v>
      </c>
      <c r="J6" s="206"/>
      <c r="K6" s="266">
        <v>50205</v>
      </c>
      <c r="L6" s="206"/>
      <c r="M6" s="262">
        <v>47401.019291566481</v>
      </c>
      <c r="N6" s="497"/>
      <c r="O6" s="262">
        <v>54439.92723465999</v>
      </c>
      <c r="P6" s="206"/>
      <c r="Q6" s="266">
        <v>52317</v>
      </c>
      <c r="R6" s="497"/>
      <c r="S6" s="266">
        <v>52724</v>
      </c>
      <c r="T6" s="206"/>
      <c r="U6" s="539">
        <v>2.5003837964020503E-2</v>
      </c>
      <c r="V6" s="215"/>
      <c r="W6" s="539">
        <v>-7.7888853292278126E-2</v>
      </c>
      <c r="X6" s="206"/>
      <c r="Y6" s="539">
        <v>-1.8575224114532607E-2</v>
      </c>
      <c r="Z6" s="206"/>
      <c r="AA6" s="539">
        <v>-4.7777103406418275E-2</v>
      </c>
      <c r="AB6" s="195"/>
      <c r="AC6" s="195"/>
      <c r="AE6" s="195"/>
      <c r="AF6" s="195"/>
      <c r="AG6" s="195"/>
    </row>
    <row r="7" spans="2:33" ht="15" customHeight="1">
      <c r="C7" s="363" t="s">
        <v>56</v>
      </c>
      <c r="D7" s="206"/>
      <c r="E7" s="262">
        <v>44947.636539413463</v>
      </c>
      <c r="F7" s="206"/>
      <c r="G7" s="262">
        <v>47830.860809728634</v>
      </c>
      <c r="H7" s="206"/>
      <c r="I7" s="262">
        <v>46647.7</v>
      </c>
      <c r="J7" s="206"/>
      <c r="K7" s="262">
        <v>46674</v>
      </c>
      <c r="L7" s="206"/>
      <c r="M7" s="262">
        <v>44632.199167351791</v>
      </c>
      <c r="N7" s="497"/>
      <c r="O7" s="262">
        <v>50499.019241104717</v>
      </c>
      <c r="P7" s="206"/>
      <c r="Q7" s="262">
        <v>48057.1</v>
      </c>
      <c r="R7" s="497"/>
      <c r="S7" s="262">
        <v>48685</v>
      </c>
      <c r="T7" s="206"/>
      <c r="U7" s="539">
        <v>7.0674844158791217E-3</v>
      </c>
      <c r="V7" s="215"/>
      <c r="W7" s="539">
        <v>-5.2835846546585574E-2</v>
      </c>
      <c r="X7" s="206"/>
      <c r="Y7" s="539">
        <v>-2.9327612361128796E-2</v>
      </c>
      <c r="Z7" s="206"/>
      <c r="AA7" s="539">
        <v>-4.130635719420761E-2</v>
      </c>
      <c r="AB7" s="195"/>
      <c r="AC7" s="195"/>
      <c r="AE7" s="195"/>
      <c r="AF7" s="195"/>
      <c r="AG7" s="195"/>
    </row>
    <row r="8" spans="2:33" ht="15" customHeight="1">
      <c r="C8" s="566" t="s">
        <v>63</v>
      </c>
      <c r="D8" s="567"/>
      <c r="E8" s="568">
        <v>35416.080842585463</v>
      </c>
      <c r="F8" s="567"/>
      <c r="G8" s="568">
        <v>39248.585688794614</v>
      </c>
      <c r="H8" s="567"/>
      <c r="I8" s="568">
        <v>39531.800000000003</v>
      </c>
      <c r="J8" s="567"/>
      <c r="K8" s="568">
        <v>38791</v>
      </c>
      <c r="L8" s="567"/>
      <c r="M8" s="568">
        <v>36113.393296764785</v>
      </c>
      <c r="N8" s="569"/>
      <c r="O8" s="568">
        <v>41473.133400103718</v>
      </c>
      <c r="P8" s="567"/>
      <c r="Q8" s="568">
        <v>40599.599999999999</v>
      </c>
      <c r="R8" s="569"/>
      <c r="S8" s="568">
        <v>39294</v>
      </c>
      <c r="T8" s="567"/>
      <c r="U8" s="570">
        <v>-1.9308970731415354E-2</v>
      </c>
      <c r="V8" s="215"/>
      <c r="W8" s="570">
        <v>-5.3638284087392796E-2</v>
      </c>
      <c r="X8" s="567"/>
      <c r="Y8" s="570">
        <v>-2.6300751731544003E-2</v>
      </c>
      <c r="Z8" s="567"/>
      <c r="AA8" s="570">
        <v>-1.2800936529750118E-2</v>
      </c>
      <c r="AB8" s="195"/>
      <c r="AC8" s="195"/>
      <c r="AE8" s="195"/>
      <c r="AF8" s="195"/>
      <c r="AG8" s="195"/>
    </row>
    <row r="9" spans="2:33" ht="15" customHeight="1">
      <c r="C9" s="363" t="s">
        <v>78</v>
      </c>
      <c r="D9" s="206"/>
      <c r="E9" s="262">
        <v>3638.5901578487501</v>
      </c>
      <c r="F9" s="206"/>
      <c r="G9" s="262">
        <v>2368.8029193086149</v>
      </c>
      <c r="H9" s="206"/>
      <c r="I9" s="262">
        <v>4697.5</v>
      </c>
      <c r="J9" s="206"/>
      <c r="K9" s="262">
        <v>3531</v>
      </c>
      <c r="L9" s="206"/>
      <c r="M9" s="262">
        <v>2768.8201242146915</v>
      </c>
      <c r="N9" s="497"/>
      <c r="O9" s="262">
        <v>3940.9079935552691</v>
      </c>
      <c r="P9" s="206"/>
      <c r="Q9" s="262">
        <v>4259.8999999999996</v>
      </c>
      <c r="R9" s="497"/>
      <c r="S9" s="262">
        <v>4039</v>
      </c>
      <c r="T9" s="206"/>
      <c r="U9" s="539">
        <v>0.31413020514676715</v>
      </c>
      <c r="V9" s="215"/>
      <c r="W9" s="539">
        <v>-0.39891950708252588</v>
      </c>
      <c r="X9" s="206"/>
      <c r="Y9" s="539">
        <v>0.10272541608957964</v>
      </c>
      <c r="Z9" s="206"/>
      <c r="AA9" s="539">
        <v>-0.12577370636296115</v>
      </c>
      <c r="AB9" s="195"/>
      <c r="AC9" s="195"/>
      <c r="AE9" s="195"/>
      <c r="AF9" s="195"/>
      <c r="AG9" s="195"/>
    </row>
    <row r="10" spans="2:33" ht="15" customHeight="1">
      <c r="B10" s="119"/>
      <c r="C10" s="367" t="s">
        <v>129</v>
      </c>
      <c r="D10" s="206"/>
      <c r="E10" s="571">
        <v>39054.671000434231</v>
      </c>
      <c r="F10" s="572"/>
      <c r="G10" s="571">
        <v>41617.388608103225</v>
      </c>
      <c r="H10" s="206"/>
      <c r="I10" s="571">
        <v>44229.3</v>
      </c>
      <c r="J10" s="572"/>
      <c r="K10" s="571">
        <v>42322</v>
      </c>
      <c r="L10" s="206"/>
      <c r="M10" s="571">
        <v>38882.213420979475</v>
      </c>
      <c r="N10" s="497"/>
      <c r="O10" s="571">
        <v>45414.141393658996</v>
      </c>
      <c r="P10" s="206"/>
      <c r="Q10" s="571">
        <v>44859.4</v>
      </c>
      <c r="R10" s="497"/>
      <c r="S10" s="571">
        <v>43333</v>
      </c>
      <c r="T10" s="206"/>
      <c r="U10" s="573">
        <v>4.4353848271843077E-3</v>
      </c>
      <c r="V10" s="215"/>
      <c r="W10" s="573">
        <v>-8.3602874986554276E-2</v>
      </c>
      <c r="X10" s="206"/>
      <c r="Y10" s="573">
        <v>-1.4046108507915767E-2</v>
      </c>
      <c r="Z10" s="206"/>
      <c r="AA10" s="573">
        <v>-2.3330948699605392E-2</v>
      </c>
      <c r="AB10" s="195"/>
      <c r="AC10" s="195"/>
      <c r="AE10" s="195"/>
      <c r="AF10" s="195"/>
      <c r="AG10" s="195"/>
    </row>
    <row r="11" spans="2:33" ht="15" customHeight="1">
      <c r="C11" s="338"/>
      <c r="D11" s="338"/>
      <c r="E11" s="338"/>
      <c r="F11" s="338"/>
      <c r="G11" s="338"/>
      <c r="H11" s="338"/>
      <c r="I11" s="574"/>
      <c r="J11" s="338"/>
      <c r="K11" s="338"/>
      <c r="L11" s="338"/>
      <c r="M11" s="338"/>
      <c r="N11" s="275"/>
      <c r="O11" s="338"/>
      <c r="P11" s="338"/>
      <c r="Q11" s="574"/>
      <c r="R11" s="214"/>
      <c r="S11" s="338"/>
      <c r="T11" s="362"/>
      <c r="U11" s="362"/>
      <c r="V11" s="215"/>
      <c r="W11" s="362"/>
      <c r="X11" s="362"/>
      <c r="Y11" s="362"/>
      <c r="Z11" s="362"/>
      <c r="AA11" s="362"/>
      <c r="AB11" s="195"/>
      <c r="AC11" s="195"/>
      <c r="AE11" s="195"/>
      <c r="AF11" s="195"/>
      <c r="AG11" s="195"/>
    </row>
    <row r="12" spans="2:33" ht="15" customHeight="1">
      <c r="C12" s="338"/>
      <c r="D12" s="338"/>
      <c r="E12" s="338"/>
      <c r="F12" s="338"/>
      <c r="G12" s="338"/>
      <c r="H12" s="338"/>
      <c r="I12" s="338"/>
      <c r="J12" s="338"/>
      <c r="K12" s="338"/>
      <c r="L12" s="338"/>
      <c r="M12" s="338"/>
      <c r="N12" s="275"/>
      <c r="O12" s="338"/>
      <c r="P12" s="338"/>
      <c r="Q12" s="338"/>
      <c r="R12" s="214"/>
      <c r="S12" s="338"/>
      <c r="T12" s="362"/>
      <c r="U12" s="362"/>
      <c r="V12" s="215"/>
      <c r="W12" s="362"/>
      <c r="X12" s="362"/>
      <c r="Y12" s="362"/>
      <c r="Z12" s="362"/>
      <c r="AA12" s="362"/>
      <c r="AB12" s="195"/>
      <c r="AC12" s="195"/>
      <c r="AE12" s="195"/>
      <c r="AF12" s="195"/>
      <c r="AG12" s="195"/>
    </row>
    <row r="13" spans="2:33" ht="15" customHeight="1">
      <c r="C13" s="240" t="s">
        <v>11</v>
      </c>
      <c r="D13" s="275"/>
      <c r="E13" s="700" t="s">
        <v>110</v>
      </c>
      <c r="F13" s="722"/>
      <c r="G13" s="700" t="s">
        <v>88</v>
      </c>
      <c r="H13" s="338"/>
      <c r="I13" s="700" t="s">
        <v>83</v>
      </c>
      <c r="J13" s="722"/>
      <c r="K13" s="700" t="s">
        <v>38</v>
      </c>
      <c r="L13" s="722"/>
      <c r="M13" s="721" t="s">
        <v>111</v>
      </c>
      <c r="N13" s="722"/>
      <c r="O13" s="721" t="s">
        <v>87</v>
      </c>
      <c r="P13" s="722"/>
      <c r="Q13" s="721" t="s">
        <v>84</v>
      </c>
      <c r="R13" s="722"/>
      <c r="S13" s="721" t="s">
        <v>39</v>
      </c>
      <c r="T13" s="722"/>
      <c r="U13" s="705" t="s">
        <v>112</v>
      </c>
      <c r="V13" s="215"/>
      <c r="W13" s="705" t="s">
        <v>113</v>
      </c>
      <c r="X13" s="722"/>
      <c r="Y13" s="705" t="s">
        <v>114</v>
      </c>
      <c r="Z13" s="722"/>
      <c r="AA13" s="705" t="s">
        <v>115</v>
      </c>
      <c r="AB13" s="195"/>
      <c r="AE13" s="195"/>
      <c r="AF13" s="195"/>
      <c r="AG13" s="195"/>
    </row>
    <row r="14" spans="2:33" ht="15" customHeight="1">
      <c r="C14" s="245" t="s">
        <v>0</v>
      </c>
      <c r="D14" s="247"/>
      <c r="E14" s="253">
        <v>12348.519657866495</v>
      </c>
      <c r="F14" s="247"/>
      <c r="G14" s="253">
        <v>14869.414345514026</v>
      </c>
      <c r="H14" s="534"/>
      <c r="I14" s="253">
        <v>17169.8</v>
      </c>
      <c r="J14" s="247"/>
      <c r="K14" s="253">
        <v>14551</v>
      </c>
      <c r="L14" s="534"/>
      <c r="M14" s="253">
        <v>14332.752736653376</v>
      </c>
      <c r="N14" s="497"/>
      <c r="O14" s="253">
        <v>16595.142199165828</v>
      </c>
      <c r="P14" s="534"/>
      <c r="Q14" s="253">
        <v>17106.8</v>
      </c>
      <c r="R14" s="497"/>
      <c r="S14" s="253">
        <v>16323</v>
      </c>
      <c r="T14" s="534"/>
      <c r="U14" s="535">
        <v>-0.13844047373485835</v>
      </c>
      <c r="V14" s="215"/>
      <c r="W14" s="535">
        <v>-0.10398994072726586</v>
      </c>
      <c r="X14" s="534"/>
      <c r="Y14" s="535">
        <v>3.6827460425095104E-3</v>
      </c>
      <c r="Z14" s="534"/>
      <c r="AA14" s="535">
        <v>-0.10855847577038535</v>
      </c>
      <c r="AB14" s="195"/>
      <c r="AC14" s="195"/>
      <c r="AE14" s="195"/>
      <c r="AF14" s="195"/>
      <c r="AG14" s="195"/>
    </row>
    <row r="15" spans="2:33" ht="15" customHeight="1">
      <c r="C15" s="256" t="s">
        <v>1</v>
      </c>
      <c r="D15" s="247"/>
      <c r="E15" s="253">
        <v>11485.184439850189</v>
      </c>
      <c r="F15" s="247"/>
      <c r="G15" s="253">
        <v>10483.909564920101</v>
      </c>
      <c r="H15" s="534"/>
      <c r="I15" s="253">
        <v>11014.7</v>
      </c>
      <c r="J15" s="247"/>
      <c r="K15" s="253">
        <v>11412</v>
      </c>
      <c r="L15" s="534"/>
      <c r="M15" s="253">
        <v>11727.855118453197</v>
      </c>
      <c r="N15" s="497"/>
      <c r="O15" s="253">
        <v>11131.089005006899</v>
      </c>
      <c r="P15" s="534"/>
      <c r="Q15" s="253">
        <v>12044.1</v>
      </c>
      <c r="R15" s="497"/>
      <c r="S15" s="253">
        <v>11175</v>
      </c>
      <c r="T15" s="534"/>
      <c r="U15" s="535">
        <v>-2.0691820981074138E-2</v>
      </c>
      <c r="V15" s="215"/>
      <c r="W15" s="535">
        <v>-5.8141610384724207E-2</v>
      </c>
      <c r="X15" s="534"/>
      <c r="Y15" s="535">
        <v>-8.5469233898755381E-2</v>
      </c>
      <c r="Z15" s="534"/>
      <c r="AA15" s="535">
        <v>2.1208053691275097E-2</v>
      </c>
      <c r="AB15" s="195"/>
      <c r="AC15" s="195"/>
      <c r="AE15" s="195"/>
      <c r="AF15" s="195"/>
      <c r="AG15" s="195"/>
    </row>
    <row r="16" spans="2:33" ht="15" customHeight="1">
      <c r="C16" s="256" t="s">
        <v>3</v>
      </c>
      <c r="D16" s="247"/>
      <c r="E16" s="253">
        <v>1332.6910000000012</v>
      </c>
      <c r="F16" s="247"/>
      <c r="G16" s="253">
        <v>1325.5829999999996</v>
      </c>
      <c r="H16" s="534"/>
      <c r="I16" s="253">
        <v>1333.6</v>
      </c>
      <c r="J16" s="247"/>
      <c r="K16" s="253">
        <v>1331</v>
      </c>
      <c r="L16" s="534"/>
      <c r="M16" s="253">
        <v>1346.3289999999997</v>
      </c>
      <c r="N16" s="497"/>
      <c r="O16" s="253">
        <v>1348.8069999999998</v>
      </c>
      <c r="P16" s="534"/>
      <c r="Q16" s="253">
        <v>1369.3</v>
      </c>
      <c r="R16" s="497"/>
      <c r="S16" s="253">
        <v>1436</v>
      </c>
      <c r="T16" s="534"/>
      <c r="U16" s="535">
        <v>-1.0129767686797631E-2</v>
      </c>
      <c r="V16" s="215"/>
      <c r="W16" s="535">
        <v>-1.7218178731278955E-2</v>
      </c>
      <c r="X16" s="534"/>
      <c r="Y16" s="535">
        <v>-2.6071715475060264E-2</v>
      </c>
      <c r="Z16" s="534"/>
      <c r="AA16" s="535">
        <v>-7.3119777158774379E-2</v>
      </c>
      <c r="AB16" s="195"/>
      <c r="AC16" s="195"/>
      <c r="AE16" s="195"/>
      <c r="AF16" s="195"/>
      <c r="AG16" s="195"/>
    </row>
    <row r="17" spans="3:74" ht="15" customHeight="1">
      <c r="C17" s="256" t="s">
        <v>2</v>
      </c>
      <c r="D17" s="247"/>
      <c r="E17" s="253">
        <v>4390.5359903007957</v>
      </c>
      <c r="F17" s="247"/>
      <c r="G17" s="253">
        <v>5592.3063507775005</v>
      </c>
      <c r="H17" s="534"/>
      <c r="I17" s="253">
        <v>5060.3</v>
      </c>
      <c r="J17" s="247"/>
      <c r="K17" s="253">
        <v>4363</v>
      </c>
      <c r="L17" s="534"/>
      <c r="M17" s="253">
        <v>3899.2171206112016</v>
      </c>
      <c r="N17" s="497"/>
      <c r="O17" s="253">
        <v>5299.6227719779999</v>
      </c>
      <c r="P17" s="534"/>
      <c r="Q17" s="253">
        <v>4423.3999999999996</v>
      </c>
      <c r="R17" s="497"/>
      <c r="S17" s="253">
        <v>3770</v>
      </c>
      <c r="T17" s="534"/>
      <c r="U17" s="535">
        <v>0.12600449128428637</v>
      </c>
      <c r="V17" s="215"/>
      <c r="W17" s="535">
        <v>5.5227247559407111E-2</v>
      </c>
      <c r="X17" s="534"/>
      <c r="Y17" s="535">
        <v>0.14398426549712906</v>
      </c>
      <c r="Z17" s="534"/>
      <c r="AA17" s="535">
        <v>0.15729442970822283</v>
      </c>
      <c r="AB17" s="195"/>
      <c r="AC17" s="195"/>
      <c r="AE17" s="195"/>
      <c r="AF17" s="195"/>
      <c r="AG17" s="195"/>
    </row>
    <row r="18" spans="3:74" ht="15" customHeight="1">
      <c r="C18" s="258" t="s">
        <v>12</v>
      </c>
      <c r="D18" s="261"/>
      <c r="E18" s="262">
        <v>29556.931088017467</v>
      </c>
      <c r="F18" s="261"/>
      <c r="G18" s="262">
        <v>32271.213261211618</v>
      </c>
      <c r="H18" s="538"/>
      <c r="I18" s="262">
        <v>34578.400000000001</v>
      </c>
      <c r="J18" s="261"/>
      <c r="K18" s="262">
        <v>31657</v>
      </c>
      <c r="L18" s="538"/>
      <c r="M18" s="262">
        <v>31306.153975717782</v>
      </c>
      <c r="N18" s="575"/>
      <c r="O18" s="262">
        <v>34374.660976150713</v>
      </c>
      <c r="P18" s="538"/>
      <c r="Q18" s="262">
        <v>34944.6</v>
      </c>
      <c r="R18" s="575"/>
      <c r="S18" s="262">
        <v>32703</v>
      </c>
      <c r="T18" s="538"/>
      <c r="U18" s="539">
        <v>-5.5874729583744953E-2</v>
      </c>
      <c r="V18" s="576"/>
      <c r="W18" s="539">
        <v>-6.119180975773042E-2</v>
      </c>
      <c r="X18" s="538"/>
      <c r="Y18" s="539">
        <v>-1.047944460660577E-2</v>
      </c>
      <c r="Z18" s="538"/>
      <c r="AA18" s="539">
        <v>-3.198483319573131E-2</v>
      </c>
      <c r="AB18" s="195"/>
      <c r="AC18" s="195"/>
      <c r="AE18" s="195"/>
      <c r="AF18" s="195"/>
      <c r="AG18" s="195"/>
    </row>
    <row r="19" spans="3:74" ht="15" customHeight="1">
      <c r="C19" s="256" t="s">
        <v>13</v>
      </c>
      <c r="D19" s="247"/>
      <c r="E19" s="253">
        <v>5859.1497545679977</v>
      </c>
      <c r="F19" s="247"/>
      <c r="G19" s="253">
        <v>6977.3724275830009</v>
      </c>
      <c r="H19" s="534"/>
      <c r="I19" s="253">
        <v>4953.3999999999996</v>
      </c>
      <c r="J19" s="247"/>
      <c r="K19" s="253">
        <v>7134</v>
      </c>
      <c r="L19" s="534"/>
      <c r="M19" s="253">
        <v>4807.2393210469982</v>
      </c>
      <c r="N19" s="497"/>
      <c r="O19" s="253">
        <v>7098.5724239530009</v>
      </c>
      <c r="P19" s="534"/>
      <c r="Q19" s="253">
        <v>5654.9</v>
      </c>
      <c r="R19" s="497"/>
      <c r="S19" s="253">
        <v>6591</v>
      </c>
      <c r="T19" s="534"/>
      <c r="U19" s="535">
        <v>0.218817987470592</v>
      </c>
      <c r="V19" s="215"/>
      <c r="W19" s="535">
        <v>-1.707385501358416E-2</v>
      </c>
      <c r="X19" s="534"/>
      <c r="Y19" s="535">
        <v>-0.12405170736883053</v>
      </c>
      <c r="Z19" s="534"/>
      <c r="AA19" s="535">
        <v>8.238507055075095E-2</v>
      </c>
      <c r="AB19" s="195"/>
      <c r="AC19" s="195"/>
      <c r="AE19" s="195"/>
      <c r="AF19" s="195"/>
      <c r="AG19" s="195"/>
    </row>
    <row r="20" spans="3:74" ht="15" customHeight="1">
      <c r="C20" s="258" t="s">
        <v>36</v>
      </c>
      <c r="D20" s="247"/>
      <c r="E20" s="266">
        <v>35416.080842585463</v>
      </c>
      <c r="F20" s="381"/>
      <c r="G20" s="266">
        <v>39248.585688794614</v>
      </c>
      <c r="H20" s="534"/>
      <c r="I20" s="266">
        <v>39531.800000000003</v>
      </c>
      <c r="J20" s="381"/>
      <c r="K20" s="266">
        <v>38791</v>
      </c>
      <c r="L20" s="577"/>
      <c r="M20" s="266">
        <v>36113.393296764785</v>
      </c>
      <c r="N20" s="497"/>
      <c r="O20" s="266">
        <v>41473.133400103718</v>
      </c>
      <c r="P20" s="577"/>
      <c r="Q20" s="266">
        <v>40599.599999999999</v>
      </c>
      <c r="R20" s="497"/>
      <c r="S20" s="266">
        <v>39294</v>
      </c>
      <c r="T20" s="534"/>
      <c r="U20" s="539">
        <v>-1.9308970731415354E-2</v>
      </c>
      <c r="V20" s="215"/>
      <c r="W20" s="539">
        <v>-5.3638284087392796E-2</v>
      </c>
      <c r="X20" s="534"/>
      <c r="Y20" s="539">
        <v>-2.6300751731544003E-2</v>
      </c>
      <c r="Z20" s="534"/>
      <c r="AA20" s="539">
        <v>-1.2800936529750118E-2</v>
      </c>
      <c r="AB20" s="195"/>
      <c r="AC20" s="195"/>
      <c r="AE20" s="195"/>
      <c r="AF20" s="195"/>
      <c r="AG20" s="195"/>
    </row>
    <row r="21" spans="3:74" ht="15" customHeight="1">
      <c r="C21" s="256" t="s">
        <v>14</v>
      </c>
      <c r="D21" s="247"/>
      <c r="E21" s="253">
        <v>408.01872392999974</v>
      </c>
      <c r="F21" s="247"/>
      <c r="G21" s="253">
        <v>311.125584</v>
      </c>
      <c r="H21" s="534"/>
      <c r="I21" s="253">
        <v>306.10000000000002</v>
      </c>
      <c r="J21" s="247"/>
      <c r="K21" s="253">
        <v>478</v>
      </c>
      <c r="L21" s="534"/>
      <c r="M21" s="253">
        <v>639.99661000000015</v>
      </c>
      <c r="N21" s="497"/>
      <c r="O21" s="253">
        <v>499.23960800000009</v>
      </c>
      <c r="P21" s="534"/>
      <c r="Q21" s="253">
        <v>490.3</v>
      </c>
      <c r="R21" s="497"/>
      <c r="S21" s="253">
        <v>747</v>
      </c>
      <c r="T21" s="534"/>
      <c r="U21" s="535">
        <v>-0.36246736692870973</v>
      </c>
      <c r="V21" s="215"/>
      <c r="W21" s="535">
        <v>-0.37680108105525167</v>
      </c>
      <c r="X21" s="534"/>
      <c r="Y21" s="535">
        <v>-0.3756883540689373</v>
      </c>
      <c r="Z21" s="534"/>
      <c r="AA21" s="535">
        <v>-0.36010709504685412</v>
      </c>
      <c r="AB21" s="195"/>
      <c r="AC21" s="195"/>
      <c r="AE21" s="195"/>
      <c r="AF21" s="195"/>
      <c r="AG21" s="195"/>
    </row>
    <row r="22" spans="3:74" ht="15" customHeight="1">
      <c r="C22" s="256" t="s">
        <v>15</v>
      </c>
      <c r="D22" s="247"/>
      <c r="E22" s="253">
        <v>7773.2351148580019</v>
      </c>
      <c r="F22" s="247"/>
      <c r="G22" s="253">
        <v>6761.6369190530022</v>
      </c>
      <c r="H22" s="534"/>
      <c r="I22" s="253">
        <v>5434.3</v>
      </c>
      <c r="J22" s="247"/>
      <c r="K22" s="253">
        <v>6087</v>
      </c>
      <c r="L22" s="534"/>
      <c r="M22" s="253">
        <v>6646.8169788949999</v>
      </c>
      <c r="N22" s="497"/>
      <c r="O22" s="253">
        <v>6998.1731384520026</v>
      </c>
      <c r="P22" s="534"/>
      <c r="Q22" s="253">
        <v>5567</v>
      </c>
      <c r="R22" s="497"/>
      <c r="S22" s="253">
        <v>7199</v>
      </c>
      <c r="T22" s="534"/>
      <c r="U22" s="535">
        <v>0.16946730134733801</v>
      </c>
      <c r="V22" s="215"/>
      <c r="W22" s="535">
        <v>-3.3799709541242118E-2</v>
      </c>
      <c r="X22" s="534"/>
      <c r="Y22" s="535">
        <v>-2.3836895994251761E-2</v>
      </c>
      <c r="Z22" s="534"/>
      <c r="AA22" s="535">
        <v>-0.15446589804139466</v>
      </c>
      <c r="AB22" s="195"/>
      <c r="AC22" s="195"/>
      <c r="AE22" s="195"/>
      <c r="AF22" s="195"/>
      <c r="AG22" s="195"/>
    </row>
    <row r="23" spans="3:74" ht="15" customHeight="1">
      <c r="C23" s="256" t="s">
        <v>16</v>
      </c>
      <c r="D23" s="247"/>
      <c r="E23" s="253">
        <v>1350.3018580399994</v>
      </c>
      <c r="F23" s="247"/>
      <c r="G23" s="253">
        <v>1509.5126178809996</v>
      </c>
      <c r="H23" s="534"/>
      <c r="I23" s="253">
        <v>1375.5</v>
      </c>
      <c r="J23" s="247"/>
      <c r="K23" s="253">
        <v>1318</v>
      </c>
      <c r="L23" s="534"/>
      <c r="M23" s="253">
        <v>1231.9922816919998</v>
      </c>
      <c r="N23" s="497"/>
      <c r="O23" s="253">
        <v>1528.3730945489997</v>
      </c>
      <c r="P23" s="534"/>
      <c r="Q23" s="253">
        <v>1400.3</v>
      </c>
      <c r="R23" s="497"/>
      <c r="S23" s="253">
        <v>1445</v>
      </c>
      <c r="T23" s="534"/>
      <c r="U23" s="535">
        <v>9.6031101903913729E-2</v>
      </c>
      <c r="V23" s="215"/>
      <c r="W23" s="535">
        <v>-1.2340230756002324E-2</v>
      </c>
      <c r="X23" s="534"/>
      <c r="Y23" s="535">
        <v>-1.7710490609155194E-2</v>
      </c>
      <c r="Z23" s="534"/>
      <c r="AA23" s="535">
        <v>-8.7889273356401398E-2</v>
      </c>
      <c r="AB23" s="195"/>
      <c r="AC23" s="195"/>
      <c r="AD23" s="195"/>
      <c r="AE23" s="195"/>
      <c r="AF23" s="195"/>
      <c r="AG23" s="195"/>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row>
    <row r="24" spans="3:74" ht="15" customHeight="1">
      <c r="C24" s="267" t="s">
        <v>96</v>
      </c>
      <c r="D24" s="270"/>
      <c r="E24" s="269">
        <v>9531.5556968279998</v>
      </c>
      <c r="F24" s="270"/>
      <c r="G24" s="269">
        <v>8582.2751209339986</v>
      </c>
      <c r="H24" s="541"/>
      <c r="I24" s="269">
        <v>7115.9</v>
      </c>
      <c r="J24" s="270"/>
      <c r="K24" s="269">
        <v>7883</v>
      </c>
      <c r="L24" s="541"/>
      <c r="M24" s="269">
        <v>8518.8058705870062</v>
      </c>
      <c r="N24" s="575"/>
      <c r="O24" s="269">
        <v>9025.8858410009998</v>
      </c>
      <c r="P24" s="541"/>
      <c r="Q24" s="269">
        <v>7457.5</v>
      </c>
      <c r="R24" s="575"/>
      <c r="S24" s="269">
        <v>9391</v>
      </c>
      <c r="T24" s="541"/>
      <c r="U24" s="542">
        <v>0.11888401280955674</v>
      </c>
      <c r="V24" s="576"/>
      <c r="W24" s="542">
        <v>-4.9148718240137113E-2</v>
      </c>
      <c r="X24" s="541"/>
      <c r="Y24" s="542">
        <v>-4.5806235333556877E-2</v>
      </c>
      <c r="Z24" s="541"/>
      <c r="AA24" s="542">
        <v>-0.16057927803215843</v>
      </c>
      <c r="AB24" s="195"/>
      <c r="AC24" s="195"/>
      <c r="AE24" s="195"/>
      <c r="AF24" s="195"/>
      <c r="AG24" s="195"/>
    </row>
    <row r="25" spans="3:74" ht="15" customHeight="1">
      <c r="C25" s="274" t="s">
        <v>22</v>
      </c>
      <c r="D25" s="241"/>
      <c r="E25" s="276">
        <v>44947.636539413463</v>
      </c>
      <c r="F25" s="241"/>
      <c r="G25" s="276">
        <v>47830.860809728634</v>
      </c>
      <c r="H25" s="498"/>
      <c r="I25" s="276">
        <v>46647.7</v>
      </c>
      <c r="J25" s="241"/>
      <c r="K25" s="276">
        <v>46674</v>
      </c>
      <c r="L25" s="498"/>
      <c r="M25" s="276">
        <v>44632.199167351791</v>
      </c>
      <c r="N25" s="578"/>
      <c r="O25" s="276">
        <v>50499.019241104717</v>
      </c>
      <c r="P25" s="498"/>
      <c r="Q25" s="276">
        <v>48057.1</v>
      </c>
      <c r="R25" s="578"/>
      <c r="S25" s="276">
        <v>48685</v>
      </c>
      <c r="T25" s="498"/>
      <c r="U25" s="543">
        <v>7.0674844158791217E-3</v>
      </c>
      <c r="V25" s="579"/>
      <c r="W25" s="543">
        <v>-5.2835846546585574E-2</v>
      </c>
      <c r="X25" s="498"/>
      <c r="Y25" s="543">
        <v>-2.9327612361128796E-2</v>
      </c>
      <c r="Z25" s="498"/>
      <c r="AA25" s="543">
        <v>-4.130635719420761E-2</v>
      </c>
      <c r="AB25" s="195"/>
      <c r="AC25" s="195"/>
      <c r="AE25" s="195"/>
      <c r="AF25" s="195"/>
      <c r="AG25" s="195"/>
    </row>
    <row r="26" spans="3:74" ht="15" customHeight="1">
      <c r="C26" s="274" t="s">
        <v>79</v>
      </c>
      <c r="D26" s="241"/>
      <c r="E26" s="276">
        <v>3638.5901578487501</v>
      </c>
      <c r="F26" s="241"/>
      <c r="G26" s="276">
        <v>2368.8029193086149</v>
      </c>
      <c r="H26" s="498"/>
      <c r="I26" s="276">
        <v>4697.5</v>
      </c>
      <c r="J26" s="241"/>
      <c r="K26" s="276">
        <v>3531</v>
      </c>
      <c r="L26" s="498"/>
      <c r="M26" s="276">
        <v>2768.8201242146915</v>
      </c>
      <c r="N26" s="580"/>
      <c r="O26" s="276">
        <v>3940.9079935552691</v>
      </c>
      <c r="P26" s="498"/>
      <c r="Q26" s="276">
        <v>4259.8999999999996</v>
      </c>
      <c r="R26" s="580"/>
      <c r="S26" s="276">
        <v>4039</v>
      </c>
      <c r="T26" s="498"/>
      <c r="U26" s="539">
        <v>0.31413020514676715</v>
      </c>
      <c r="V26" s="581"/>
      <c r="W26" s="539">
        <v>-0.39891950708252588</v>
      </c>
      <c r="X26" s="498"/>
      <c r="Y26" s="543">
        <v>0.10272541608957964</v>
      </c>
      <c r="Z26" s="498"/>
      <c r="AA26" s="543">
        <v>-0.12577370636296115</v>
      </c>
      <c r="AB26" s="195"/>
      <c r="AC26" s="195"/>
      <c r="AE26" s="195"/>
      <c r="AF26" s="195"/>
      <c r="AG26" s="195"/>
    </row>
    <row r="27" spans="3:74" ht="15" customHeight="1">
      <c r="C27" s="274" t="s">
        <v>23</v>
      </c>
      <c r="D27" s="241"/>
      <c r="E27" s="276">
        <v>48586.226697262216</v>
      </c>
      <c r="F27" s="241"/>
      <c r="G27" s="276">
        <v>50199.66372903726</v>
      </c>
      <c r="H27" s="498"/>
      <c r="I27" s="276">
        <v>51345.2</v>
      </c>
      <c r="J27" s="241"/>
      <c r="K27" s="276">
        <v>50205</v>
      </c>
      <c r="L27" s="498"/>
      <c r="M27" s="276">
        <v>47401</v>
      </c>
      <c r="N27" s="578"/>
      <c r="O27" s="276">
        <v>54439.92723465999</v>
      </c>
      <c r="P27" s="498"/>
      <c r="Q27" s="276">
        <v>52317</v>
      </c>
      <c r="R27" s="578"/>
      <c r="S27" s="276">
        <v>52724</v>
      </c>
      <c r="T27" s="498"/>
      <c r="U27" s="543">
        <v>2.5004255126731767E-2</v>
      </c>
      <c r="V27" s="579"/>
      <c r="W27" s="543">
        <v>-7.7888853292278126E-2</v>
      </c>
      <c r="X27" s="498"/>
      <c r="Y27" s="543">
        <v>-1.8575224114532607E-2</v>
      </c>
      <c r="Z27" s="498"/>
      <c r="AA27" s="543">
        <v>-4.7777103406418275E-2</v>
      </c>
      <c r="AB27" s="195"/>
      <c r="AC27" s="195"/>
      <c r="AE27" s="195"/>
      <c r="AF27" s="195"/>
      <c r="AG27" s="195"/>
    </row>
    <row r="28" spans="3:74" ht="15" customHeight="1">
      <c r="C28" s="338"/>
      <c r="D28" s="338"/>
      <c r="E28" s="338"/>
      <c r="F28" s="338"/>
      <c r="G28" s="338"/>
      <c r="H28" s="338"/>
      <c r="I28" s="338"/>
      <c r="J28" s="338"/>
      <c r="K28" s="338"/>
      <c r="L28" s="338"/>
      <c r="M28" s="338"/>
      <c r="N28" s="275"/>
      <c r="O28" s="338"/>
      <c r="P28" s="338"/>
      <c r="Q28" s="338"/>
      <c r="R28" s="214"/>
      <c r="S28" s="338"/>
      <c r="T28" s="362"/>
      <c r="U28" s="362"/>
      <c r="V28" s="579"/>
      <c r="W28" s="362"/>
      <c r="X28" s="362"/>
      <c r="Y28" s="362"/>
      <c r="Z28" s="362"/>
      <c r="AA28" s="362"/>
      <c r="AB28" s="195"/>
      <c r="AC28" s="195"/>
      <c r="AE28" s="195"/>
      <c r="AF28" s="195"/>
      <c r="AG28" s="195"/>
    </row>
    <row r="29" spans="3:74" ht="15" customHeight="1">
      <c r="C29" s="206" t="s">
        <v>71</v>
      </c>
      <c r="D29" s="206"/>
      <c r="E29" s="206"/>
      <c r="F29" s="206"/>
      <c r="G29" s="206"/>
      <c r="H29" s="206"/>
      <c r="I29" s="372"/>
      <c r="J29" s="206"/>
      <c r="K29" s="374"/>
      <c r="L29" s="206"/>
      <c r="M29" s="206"/>
      <c r="N29" s="338"/>
      <c r="O29" s="206"/>
      <c r="P29" s="206"/>
      <c r="Q29" s="372"/>
      <c r="R29" s="371"/>
      <c r="S29" s="375"/>
      <c r="T29" s="378"/>
      <c r="U29" s="362"/>
      <c r="V29" s="579"/>
      <c r="W29" s="362"/>
      <c r="X29" s="362"/>
      <c r="Y29" s="362"/>
      <c r="Z29" s="362"/>
      <c r="AA29" s="362"/>
      <c r="AB29" s="195"/>
      <c r="AC29" s="195"/>
      <c r="AE29" s="195"/>
      <c r="AF29" s="195"/>
      <c r="AG29" s="195"/>
    </row>
    <row r="30" spans="3:74" s="28" customFormat="1" ht="15" customHeight="1">
      <c r="C30" s="377"/>
      <c r="D30" s="582"/>
      <c r="E30" s="377"/>
      <c r="F30" s="582"/>
      <c r="G30" s="377"/>
      <c r="H30" s="582"/>
      <c r="I30" s="374"/>
      <c r="J30" s="582"/>
      <c r="K30" s="374"/>
      <c r="L30" s="582"/>
      <c r="M30" s="377"/>
      <c r="N30" s="374"/>
      <c r="O30" s="377"/>
      <c r="P30" s="582"/>
      <c r="Q30" s="375"/>
      <c r="R30" s="215"/>
      <c r="S30" s="375"/>
      <c r="T30" s="378"/>
      <c r="U30" s="362"/>
      <c r="V30" s="215"/>
      <c r="W30" s="362"/>
      <c r="X30" s="362"/>
      <c r="Y30" s="362"/>
      <c r="Z30" s="362"/>
      <c r="AA30" s="362"/>
      <c r="AB30" s="195"/>
      <c r="AC30" s="195"/>
      <c r="AD30" s="2"/>
      <c r="AE30" s="195"/>
      <c r="AF30" s="195"/>
      <c r="AG30" s="195"/>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row>
    <row r="31" spans="3:74" ht="15" customHeight="1">
      <c r="C31" s="545" t="s">
        <v>18</v>
      </c>
      <c r="D31" s="275"/>
      <c r="E31" s="703" t="s">
        <v>110</v>
      </c>
      <c r="F31" s="722"/>
      <c r="G31" s="703" t="s">
        <v>88</v>
      </c>
      <c r="H31" s="338"/>
      <c r="I31" s="703" t="s">
        <v>83</v>
      </c>
      <c r="J31" s="722"/>
      <c r="K31" s="703" t="s">
        <v>38</v>
      </c>
      <c r="L31" s="722"/>
      <c r="M31" s="724" t="s">
        <v>111</v>
      </c>
      <c r="N31" s="729"/>
      <c r="O31" s="724" t="s">
        <v>87</v>
      </c>
      <c r="P31" s="729"/>
      <c r="Q31" s="724" t="s">
        <v>84</v>
      </c>
      <c r="R31" s="729"/>
      <c r="S31" s="724" t="s">
        <v>39</v>
      </c>
      <c r="T31" s="722"/>
      <c r="U31" s="705" t="s">
        <v>112</v>
      </c>
      <c r="V31" s="215"/>
      <c r="W31" s="705" t="s">
        <v>113</v>
      </c>
      <c r="X31" s="722"/>
      <c r="Y31" s="705" t="s">
        <v>114</v>
      </c>
      <c r="Z31" s="722"/>
      <c r="AA31" s="705" t="s">
        <v>115</v>
      </c>
      <c r="AB31" s="195"/>
      <c r="AC31" s="195"/>
      <c r="AE31" s="195"/>
      <c r="AF31" s="195"/>
      <c r="AG31" s="195"/>
    </row>
    <row r="32" spans="3:74" ht="15" customHeight="1">
      <c r="C32" s="583" t="s">
        <v>0</v>
      </c>
      <c r="D32" s="247"/>
      <c r="E32" s="253">
        <v>2960.7181410000003</v>
      </c>
      <c r="F32" s="657"/>
      <c r="G32" s="253">
        <v>4131.6936890000006</v>
      </c>
      <c r="H32" s="534"/>
      <c r="I32" s="253">
        <v>5239.2</v>
      </c>
      <c r="J32" s="657"/>
      <c r="K32" s="253">
        <v>3731</v>
      </c>
      <c r="L32" s="534"/>
      <c r="M32" s="253">
        <v>3863.7239999999983</v>
      </c>
      <c r="N32" s="497"/>
      <c r="O32" s="253">
        <v>4727.0300000000025</v>
      </c>
      <c r="P32" s="534"/>
      <c r="Q32" s="253">
        <v>5824.2</v>
      </c>
      <c r="R32" s="497"/>
      <c r="S32" s="253">
        <v>4060</v>
      </c>
      <c r="T32" s="534"/>
      <c r="U32" s="535">
        <v>-0.23371386232556945</v>
      </c>
      <c r="V32" s="215"/>
      <c r="W32" s="535">
        <v>-0.12594299401526998</v>
      </c>
      <c r="X32" s="534"/>
      <c r="Y32" s="535">
        <v>-0.10044297929329349</v>
      </c>
      <c r="Z32" s="534"/>
      <c r="AA32" s="535">
        <v>-8.1034482758620685E-2</v>
      </c>
      <c r="AB32" s="195"/>
      <c r="AC32" s="195"/>
      <c r="AD32" s="195"/>
      <c r="AE32" s="195"/>
      <c r="AF32" s="195"/>
      <c r="AG32" s="195"/>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row>
    <row r="33" spans="3:74" ht="15" customHeight="1">
      <c r="C33" s="256" t="s">
        <v>1</v>
      </c>
      <c r="D33" s="247"/>
      <c r="E33" s="253">
        <v>320.06100000000015</v>
      </c>
      <c r="F33" s="247"/>
      <c r="G33" s="253">
        <v>245.17499999999995</v>
      </c>
      <c r="H33" s="534"/>
      <c r="I33" s="253">
        <v>271.3</v>
      </c>
      <c r="J33" s="247"/>
      <c r="K33" s="253">
        <v>388</v>
      </c>
      <c r="L33" s="534"/>
      <c r="M33" s="253">
        <v>323.36799999999994</v>
      </c>
      <c r="N33" s="497"/>
      <c r="O33" s="253">
        <v>232.60600000000011</v>
      </c>
      <c r="P33" s="534"/>
      <c r="Q33" s="253">
        <v>312.89999999999998</v>
      </c>
      <c r="R33" s="497"/>
      <c r="S33" s="253">
        <v>445</v>
      </c>
      <c r="T33" s="534"/>
      <c r="U33" s="535">
        <v>-1.022673857648182E-2</v>
      </c>
      <c r="V33" s="215"/>
      <c r="W33" s="535">
        <v>5.4035579477742735E-2</v>
      </c>
      <c r="X33" s="534"/>
      <c r="Y33" s="535">
        <v>-0.13294982422499191</v>
      </c>
      <c r="Z33" s="534"/>
      <c r="AA33" s="535">
        <v>-0.12808988764044948</v>
      </c>
      <c r="AB33" s="195"/>
      <c r="AC33" s="195"/>
      <c r="AE33" s="195"/>
      <c r="AF33" s="195"/>
      <c r="AG33" s="195"/>
    </row>
    <row r="34" spans="3:74" ht="15" customHeight="1">
      <c r="C34" s="256" t="s">
        <v>3</v>
      </c>
      <c r="D34" s="247"/>
      <c r="E34" s="253">
        <v>1315.2579999999998</v>
      </c>
      <c r="F34" s="247"/>
      <c r="G34" s="253">
        <v>1300.9380000000001</v>
      </c>
      <c r="H34" s="534"/>
      <c r="I34" s="253">
        <v>1305.3</v>
      </c>
      <c r="J34" s="247"/>
      <c r="K34" s="253">
        <v>1303</v>
      </c>
      <c r="L34" s="534"/>
      <c r="M34" s="253">
        <v>1309.0510000000004</v>
      </c>
      <c r="N34" s="497"/>
      <c r="O34" s="253">
        <v>1293.0339999999997</v>
      </c>
      <c r="P34" s="534"/>
      <c r="Q34" s="253">
        <v>1295.7</v>
      </c>
      <c r="R34" s="497"/>
      <c r="S34" s="253">
        <v>1342</v>
      </c>
      <c r="T34" s="534"/>
      <c r="U34" s="535">
        <v>4.7416028863653814E-3</v>
      </c>
      <c r="V34" s="215"/>
      <c r="W34" s="535">
        <v>6.1127549623603006E-3</v>
      </c>
      <c r="X34" s="534"/>
      <c r="Y34" s="535">
        <v>7.409122482056052E-3</v>
      </c>
      <c r="Z34" s="534"/>
      <c r="AA34" s="535">
        <v>-2.9061102831594687E-2</v>
      </c>
      <c r="AB34" s="195"/>
      <c r="AC34" s="195"/>
      <c r="AE34" s="195"/>
      <c r="AF34" s="195"/>
      <c r="AG34" s="195"/>
    </row>
    <row r="35" spans="3:74" ht="15" customHeight="1">
      <c r="C35" s="256" t="s">
        <v>2</v>
      </c>
      <c r="D35" s="247"/>
      <c r="E35" s="253">
        <v>101.79400000000021</v>
      </c>
      <c r="F35" s="247"/>
      <c r="G35" s="253">
        <v>225.81799999999993</v>
      </c>
      <c r="H35" s="534"/>
      <c r="I35" s="253">
        <v>229.8</v>
      </c>
      <c r="J35" s="247"/>
      <c r="K35" s="253">
        <v>92</v>
      </c>
      <c r="L35" s="534"/>
      <c r="M35" s="253">
        <v>63.584000000000117</v>
      </c>
      <c r="N35" s="497"/>
      <c r="O35" s="253">
        <v>140.26799999999997</v>
      </c>
      <c r="P35" s="534"/>
      <c r="Q35" s="253">
        <v>80.2</v>
      </c>
      <c r="R35" s="497"/>
      <c r="S35" s="253">
        <v>29</v>
      </c>
      <c r="T35" s="534"/>
      <c r="U35" s="535">
        <v>0.60093734272773069</v>
      </c>
      <c r="V35" s="215"/>
      <c r="W35" s="535">
        <v>0.6099038982519176</v>
      </c>
      <c r="X35" s="534"/>
      <c r="Y35" s="535">
        <v>1.8653366583541149</v>
      </c>
      <c r="Z35" s="534"/>
      <c r="AA35" s="535">
        <v>2.1724137931034484</v>
      </c>
      <c r="AB35" s="195"/>
      <c r="AC35" s="195"/>
      <c r="AE35" s="195"/>
      <c r="AF35" s="195"/>
      <c r="AG35" s="195"/>
    </row>
    <row r="36" spans="3:74" ht="15" customHeight="1">
      <c r="C36" s="258" t="s">
        <v>12</v>
      </c>
      <c r="D36" s="261"/>
      <c r="E36" s="262">
        <v>4697.8311409999988</v>
      </c>
      <c r="F36" s="261"/>
      <c r="G36" s="262">
        <v>5903.624689000002</v>
      </c>
      <c r="H36" s="538"/>
      <c r="I36" s="262">
        <v>7045.6</v>
      </c>
      <c r="J36" s="261"/>
      <c r="K36" s="262">
        <v>5514</v>
      </c>
      <c r="L36" s="538"/>
      <c r="M36" s="262">
        <v>5559.726999999999</v>
      </c>
      <c r="N36" s="497"/>
      <c r="O36" s="262">
        <v>6392.9380000000019</v>
      </c>
      <c r="P36" s="538"/>
      <c r="Q36" s="262">
        <v>7512</v>
      </c>
      <c r="R36" s="497"/>
      <c r="S36" s="262">
        <v>5877</v>
      </c>
      <c r="T36" s="538"/>
      <c r="U36" s="539">
        <v>-0.15502485265913246</v>
      </c>
      <c r="V36" s="215"/>
      <c r="W36" s="539">
        <v>-7.6539661576570883E-2</v>
      </c>
      <c r="X36" s="538"/>
      <c r="Y36" s="539">
        <v>-6.2087326943556898E-2</v>
      </c>
      <c r="Z36" s="538"/>
      <c r="AA36" s="539">
        <v>-6.1766207248596272E-2</v>
      </c>
      <c r="AB36" s="195"/>
      <c r="AC36" s="195"/>
      <c r="AE36" s="195"/>
      <c r="AF36" s="195"/>
      <c r="AG36" s="195"/>
    </row>
    <row r="37" spans="3:74" ht="15" customHeight="1">
      <c r="C37" s="256" t="s">
        <v>14</v>
      </c>
      <c r="D37" s="247"/>
      <c r="E37" s="253">
        <v>388.69000000000005</v>
      </c>
      <c r="F37" s="247"/>
      <c r="G37" s="253">
        <v>289.23500000000001</v>
      </c>
      <c r="H37" s="534"/>
      <c r="I37" s="253">
        <v>292.39999999999998</v>
      </c>
      <c r="J37" s="247"/>
      <c r="K37" s="253">
        <v>255</v>
      </c>
      <c r="L37" s="534"/>
      <c r="M37" s="253">
        <v>411.96699999999987</v>
      </c>
      <c r="N37" s="497"/>
      <c r="O37" s="253">
        <v>306.4380000000001</v>
      </c>
      <c r="P37" s="534"/>
      <c r="Q37" s="253">
        <v>178.2</v>
      </c>
      <c r="R37" s="497"/>
      <c r="S37" s="253">
        <v>464</v>
      </c>
      <c r="T37" s="534"/>
      <c r="U37" s="535">
        <v>-5.6502098469051742E-2</v>
      </c>
      <c r="V37" s="215"/>
      <c r="W37" s="535">
        <v>-5.61385989988189E-2</v>
      </c>
      <c r="X37" s="534"/>
      <c r="Y37" s="535">
        <v>0.6408529741863076</v>
      </c>
      <c r="Z37" s="534"/>
      <c r="AA37" s="535">
        <v>-0.45043103448275867</v>
      </c>
      <c r="AB37" s="195"/>
      <c r="AC37" s="195"/>
      <c r="AE37" s="195"/>
      <c r="AF37" s="195"/>
      <c r="AG37" s="195"/>
    </row>
    <row r="38" spans="3:74" ht="15" customHeight="1">
      <c r="C38" s="256" t="s">
        <v>15</v>
      </c>
      <c r="D38" s="247"/>
      <c r="E38" s="253">
        <v>3203.8955409999999</v>
      </c>
      <c r="F38" s="247"/>
      <c r="G38" s="253">
        <v>1381.2861290000001</v>
      </c>
      <c r="H38" s="534"/>
      <c r="I38" s="253">
        <v>790.9</v>
      </c>
      <c r="J38" s="247"/>
      <c r="K38" s="253">
        <v>1727</v>
      </c>
      <c r="L38" s="534"/>
      <c r="M38" s="253">
        <v>1773.6590000000006</v>
      </c>
      <c r="N38" s="497"/>
      <c r="O38" s="253">
        <v>2244.7389999999996</v>
      </c>
      <c r="P38" s="534"/>
      <c r="Q38" s="253">
        <v>1424</v>
      </c>
      <c r="R38" s="497"/>
      <c r="S38" s="253">
        <v>2347</v>
      </c>
      <c r="T38" s="534"/>
      <c r="U38" s="535">
        <v>0.80637627695064196</v>
      </c>
      <c r="V38" s="215"/>
      <c r="W38" s="535">
        <v>-0.38465624333162995</v>
      </c>
      <c r="X38" s="534"/>
      <c r="Y38" s="535">
        <v>-0.44459269662921352</v>
      </c>
      <c r="Z38" s="534"/>
      <c r="AA38" s="535">
        <v>-0.26416702172986795</v>
      </c>
      <c r="AB38" s="195"/>
      <c r="AC38" s="195"/>
      <c r="AE38" s="195"/>
      <c r="AF38" s="195"/>
      <c r="AG38" s="195"/>
    </row>
    <row r="39" spans="3:74" ht="15" customHeight="1">
      <c r="C39" s="256" t="s">
        <v>16</v>
      </c>
      <c r="D39" s="247"/>
      <c r="E39" s="253">
        <v>30.384999999999991</v>
      </c>
      <c r="F39" s="247"/>
      <c r="G39" s="253">
        <v>42.685000000000002</v>
      </c>
      <c r="H39" s="534"/>
      <c r="I39" s="253">
        <v>25.9</v>
      </c>
      <c r="J39" s="247"/>
      <c r="K39" s="253">
        <v>30</v>
      </c>
      <c r="L39" s="534"/>
      <c r="M39" s="253">
        <v>72.17300000000003</v>
      </c>
      <c r="N39" s="497"/>
      <c r="O39" s="253">
        <v>184.50699999999998</v>
      </c>
      <c r="P39" s="534"/>
      <c r="Q39" s="253">
        <v>19.3</v>
      </c>
      <c r="R39" s="497"/>
      <c r="S39" s="253">
        <v>15</v>
      </c>
      <c r="T39" s="534"/>
      <c r="U39" s="535">
        <v>-0.57899768611530655</v>
      </c>
      <c r="V39" s="215"/>
      <c r="W39" s="535">
        <v>-0.76865376381383899</v>
      </c>
      <c r="X39" s="534"/>
      <c r="Y39" s="535">
        <v>0.34196891191709833</v>
      </c>
      <c r="Z39" s="534"/>
      <c r="AA39" s="535">
        <v>1</v>
      </c>
      <c r="AB39" s="195"/>
      <c r="AC39" s="195"/>
      <c r="AE39" s="195"/>
      <c r="AF39" s="195"/>
      <c r="AG39" s="195"/>
    </row>
    <row r="40" spans="3:74" ht="15" customHeight="1">
      <c r="C40" s="584" t="s">
        <v>96</v>
      </c>
      <c r="D40" s="270"/>
      <c r="E40" s="283">
        <v>3622.9705409999997</v>
      </c>
      <c r="F40" s="270"/>
      <c r="G40" s="283">
        <v>1713.2061290000001</v>
      </c>
      <c r="H40" s="541"/>
      <c r="I40" s="283">
        <v>1108.2</v>
      </c>
      <c r="J40" s="270"/>
      <c r="K40" s="283">
        <v>2013</v>
      </c>
      <c r="L40" s="541"/>
      <c r="M40" s="283">
        <v>2257.7990000000009</v>
      </c>
      <c r="N40" s="497"/>
      <c r="O40" s="283">
        <v>2735.6839999999993</v>
      </c>
      <c r="P40" s="541"/>
      <c r="Q40" s="283">
        <v>1621.5</v>
      </c>
      <c r="R40" s="497"/>
      <c r="S40" s="283">
        <v>2826</v>
      </c>
      <c r="T40" s="541"/>
      <c r="U40" s="585">
        <v>0.60464706601429019</v>
      </c>
      <c r="V40" s="215"/>
      <c r="W40" s="585">
        <v>-0.37375583985577265</v>
      </c>
      <c r="X40" s="541"/>
      <c r="Y40" s="585">
        <v>-0.31655874190564293</v>
      </c>
      <c r="Z40" s="541"/>
      <c r="AA40" s="585">
        <v>-0.28768577494692149</v>
      </c>
      <c r="AB40" s="195"/>
      <c r="AC40" s="195"/>
      <c r="AE40" s="195"/>
      <c r="AF40" s="195"/>
      <c r="AG40" s="195"/>
    </row>
    <row r="41" spans="3:74" ht="15" customHeight="1">
      <c r="C41" s="284" t="s">
        <v>4</v>
      </c>
      <c r="D41" s="241"/>
      <c r="E41" s="285">
        <v>8320.8016820000012</v>
      </c>
      <c r="F41" s="241"/>
      <c r="G41" s="285">
        <v>7616.8308180000022</v>
      </c>
      <c r="H41" s="498"/>
      <c r="I41" s="285">
        <v>8153.8</v>
      </c>
      <c r="J41" s="241"/>
      <c r="K41" s="285">
        <v>7527</v>
      </c>
      <c r="L41" s="498"/>
      <c r="M41" s="285">
        <v>7817.525999999998</v>
      </c>
      <c r="N41" s="379"/>
      <c r="O41" s="285">
        <v>9128.622000000003</v>
      </c>
      <c r="P41" s="498"/>
      <c r="Q41" s="286">
        <v>9133.5</v>
      </c>
      <c r="R41" s="379"/>
      <c r="S41" s="286">
        <v>8703</v>
      </c>
      <c r="T41" s="498"/>
      <c r="U41" s="659">
        <v>6.4377871208871396E-2</v>
      </c>
      <c r="V41" s="669"/>
      <c r="W41" s="659">
        <v>-0.16561001014172794</v>
      </c>
      <c r="X41" s="498"/>
      <c r="Y41" s="659">
        <v>-0.1072644659768982</v>
      </c>
      <c r="Z41" s="498"/>
      <c r="AA41" s="659">
        <v>-0.13512581868321272</v>
      </c>
      <c r="AB41" s="195"/>
      <c r="AC41" s="195"/>
      <c r="AD41" s="195"/>
      <c r="AE41" s="195"/>
      <c r="AF41" s="195"/>
      <c r="AG41" s="195"/>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row>
    <row r="42" spans="3:74" s="28" customFormat="1" ht="15" customHeight="1">
      <c r="C42" s="215"/>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195"/>
      <c r="AC42" s="195"/>
      <c r="AD42" s="2"/>
      <c r="AE42" s="195"/>
      <c r="AF42" s="195"/>
      <c r="AG42" s="195"/>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row>
    <row r="43" spans="3:74" ht="15" customHeight="1">
      <c r="C43" s="288" t="s">
        <v>19</v>
      </c>
      <c r="D43" s="378"/>
      <c r="E43" s="706" t="s">
        <v>110</v>
      </c>
      <c r="F43" s="725"/>
      <c r="G43" s="706" t="s">
        <v>88</v>
      </c>
      <c r="H43" s="362"/>
      <c r="I43" s="706" t="s">
        <v>83</v>
      </c>
      <c r="J43" s="725"/>
      <c r="K43" s="706" t="s">
        <v>38</v>
      </c>
      <c r="L43" s="725"/>
      <c r="M43" s="726" t="s">
        <v>111</v>
      </c>
      <c r="N43" s="725"/>
      <c r="O43" s="726" t="s">
        <v>87</v>
      </c>
      <c r="P43" s="725"/>
      <c r="Q43" s="726" t="s">
        <v>84</v>
      </c>
      <c r="R43" s="725"/>
      <c r="S43" s="726" t="s">
        <v>39</v>
      </c>
      <c r="T43" s="725"/>
      <c r="U43" s="705" t="s">
        <v>112</v>
      </c>
      <c r="V43" s="215"/>
      <c r="W43" s="705" t="s">
        <v>113</v>
      </c>
      <c r="X43" s="729"/>
      <c r="Y43" s="705" t="s">
        <v>114</v>
      </c>
      <c r="Z43" s="729"/>
      <c r="AA43" s="705" t="s">
        <v>115</v>
      </c>
      <c r="AB43" s="195"/>
      <c r="AC43" s="195"/>
      <c r="AE43" s="195"/>
      <c r="AF43" s="195"/>
      <c r="AG43" s="195"/>
    </row>
    <row r="44" spans="3:74" ht="15" customHeight="1">
      <c r="C44" s="583" t="s">
        <v>0</v>
      </c>
      <c r="D44" s="247"/>
      <c r="E44" s="253">
        <v>1550.2630397690014</v>
      </c>
      <c r="F44" s="657"/>
      <c r="G44" s="253">
        <v>1683.7353528559993</v>
      </c>
      <c r="H44" s="534"/>
      <c r="I44" s="253">
        <v>2872.9</v>
      </c>
      <c r="J44" s="657"/>
      <c r="K44" s="253">
        <v>2328</v>
      </c>
      <c r="L44" s="534"/>
      <c r="M44" s="253">
        <v>1769.4873740860007</v>
      </c>
      <c r="N44" s="497"/>
      <c r="O44" s="253">
        <v>1448.6831089139991</v>
      </c>
      <c r="P44" s="534"/>
      <c r="Q44" s="253">
        <v>2310.9</v>
      </c>
      <c r="R44" s="497"/>
      <c r="S44" s="253">
        <v>2131</v>
      </c>
      <c r="T44" s="534"/>
      <c r="U44" s="535">
        <v>-0.12389143744539921</v>
      </c>
      <c r="V44" s="576"/>
      <c r="W44" s="535">
        <v>0.16225235353106759</v>
      </c>
      <c r="X44" s="534"/>
      <c r="Y44" s="535">
        <v>0.24319529187762345</v>
      </c>
      <c r="Z44" s="534"/>
      <c r="AA44" s="535">
        <v>9.244486156733922E-2</v>
      </c>
      <c r="AB44" s="195"/>
      <c r="AC44" s="195"/>
      <c r="AE44" s="195"/>
      <c r="AF44" s="195"/>
      <c r="AG44" s="195"/>
    </row>
    <row r="45" spans="3:74" ht="15" customHeight="1">
      <c r="C45" s="256" t="s">
        <v>1</v>
      </c>
      <c r="D45" s="247"/>
      <c r="E45" s="253">
        <v>1631.9822530000001</v>
      </c>
      <c r="F45" s="247"/>
      <c r="G45" s="253">
        <v>1174.6437820000001</v>
      </c>
      <c r="H45" s="534"/>
      <c r="I45" s="253">
        <v>1213.8</v>
      </c>
      <c r="J45" s="247"/>
      <c r="K45" s="253">
        <v>1736</v>
      </c>
      <c r="L45" s="534"/>
      <c r="M45" s="253">
        <v>1661.7230810000005</v>
      </c>
      <c r="N45" s="497"/>
      <c r="O45" s="253">
        <v>1109.1066310000001</v>
      </c>
      <c r="P45" s="534"/>
      <c r="Q45" s="253">
        <v>1436.4</v>
      </c>
      <c r="R45" s="497"/>
      <c r="S45" s="253">
        <v>2167</v>
      </c>
      <c r="T45" s="534"/>
      <c r="U45" s="535">
        <v>-1.7897583743076373E-2</v>
      </c>
      <c r="V45" s="215"/>
      <c r="W45" s="535">
        <v>5.9090036222134934E-2</v>
      </c>
      <c r="X45" s="534"/>
      <c r="Y45" s="535">
        <v>-0.1549707602339182</v>
      </c>
      <c r="Z45" s="534"/>
      <c r="AA45" s="535">
        <v>-0.19889247808029531</v>
      </c>
      <c r="AB45" s="195"/>
      <c r="AC45" s="195"/>
      <c r="AE45" s="195"/>
      <c r="AF45" s="195"/>
      <c r="AG45" s="195"/>
    </row>
    <row r="46" spans="3:74" ht="15" customHeight="1">
      <c r="C46" s="256" t="s">
        <v>2</v>
      </c>
      <c r="D46" s="247"/>
      <c r="E46" s="253">
        <v>603.55593400000021</v>
      </c>
      <c r="F46" s="247"/>
      <c r="G46" s="253">
        <v>1185.0314569999998</v>
      </c>
      <c r="H46" s="534"/>
      <c r="I46" s="253">
        <v>1089.7</v>
      </c>
      <c r="J46" s="247"/>
      <c r="K46" s="253">
        <v>612</v>
      </c>
      <c r="L46" s="534"/>
      <c r="M46" s="253">
        <v>499.91981200000009</v>
      </c>
      <c r="N46" s="497"/>
      <c r="O46" s="253">
        <v>1390.4690609999998</v>
      </c>
      <c r="P46" s="534"/>
      <c r="Q46" s="253">
        <v>1148.3</v>
      </c>
      <c r="R46" s="497"/>
      <c r="S46" s="253">
        <v>719</v>
      </c>
      <c r="T46" s="534"/>
      <c r="U46" s="535">
        <v>0.20730549082539684</v>
      </c>
      <c r="V46" s="215"/>
      <c r="W46" s="535">
        <v>-0.14774697960719319</v>
      </c>
      <c r="X46" s="534"/>
      <c r="Y46" s="535">
        <v>-5.1031960289122935E-2</v>
      </c>
      <c r="Z46" s="534"/>
      <c r="AA46" s="535">
        <v>-0.14881780250347709</v>
      </c>
      <c r="AB46" s="195"/>
      <c r="AC46" s="195"/>
      <c r="AE46" s="195"/>
      <c r="AF46" s="195"/>
      <c r="AG46" s="195"/>
    </row>
    <row r="47" spans="3:74" ht="15" customHeight="1">
      <c r="C47" s="258" t="s">
        <v>12</v>
      </c>
      <c r="D47" s="241"/>
      <c r="E47" s="262">
        <v>3785.8012267690028</v>
      </c>
      <c r="F47" s="261"/>
      <c r="G47" s="262">
        <v>4043.4105918559999</v>
      </c>
      <c r="H47" s="498"/>
      <c r="I47" s="262">
        <v>5177.3999999999996</v>
      </c>
      <c r="J47" s="261"/>
      <c r="K47" s="262">
        <v>4675</v>
      </c>
      <c r="L47" s="538"/>
      <c r="M47" s="262">
        <v>3931.1302670859986</v>
      </c>
      <c r="N47" s="497"/>
      <c r="O47" s="262">
        <v>3948.1588009139996</v>
      </c>
      <c r="P47" s="538"/>
      <c r="Q47" s="262">
        <v>4895.7</v>
      </c>
      <c r="R47" s="497"/>
      <c r="S47" s="262">
        <v>5017</v>
      </c>
      <c r="T47" s="538"/>
      <c r="U47" s="539">
        <v>-3.6968767362858923E-2</v>
      </c>
      <c r="V47" s="215"/>
      <c r="W47" s="539">
        <v>2.4125623042302591E-2</v>
      </c>
      <c r="X47" s="538"/>
      <c r="Y47" s="539">
        <v>5.754029045897413E-2</v>
      </c>
      <c r="Z47" s="538"/>
      <c r="AA47" s="539">
        <v>-6.8168228024716004E-2</v>
      </c>
      <c r="AB47" s="195"/>
      <c r="AC47" s="195"/>
      <c r="AE47" s="195"/>
      <c r="AF47" s="195"/>
      <c r="AG47" s="195"/>
    </row>
    <row r="48" spans="3:74" ht="15" customHeight="1">
      <c r="C48" s="256" t="s">
        <v>13</v>
      </c>
      <c r="D48" s="247"/>
      <c r="E48" s="253">
        <v>5859.1497545679977</v>
      </c>
      <c r="F48" s="247"/>
      <c r="G48" s="253">
        <v>6977.3724275830009</v>
      </c>
      <c r="H48" s="534"/>
      <c r="I48" s="253">
        <v>4953.3999999999996</v>
      </c>
      <c r="J48" s="247"/>
      <c r="K48" s="253">
        <v>7134</v>
      </c>
      <c r="L48" s="534"/>
      <c r="M48" s="253">
        <v>4807.2393210469982</v>
      </c>
      <c r="N48" s="497"/>
      <c r="O48" s="253">
        <v>7098.5724239530009</v>
      </c>
      <c r="P48" s="534"/>
      <c r="Q48" s="253">
        <v>5654.9</v>
      </c>
      <c r="R48" s="497"/>
      <c r="S48" s="253">
        <v>6591</v>
      </c>
      <c r="T48" s="534"/>
      <c r="U48" s="535">
        <v>0.218817987470592</v>
      </c>
      <c r="V48" s="215"/>
      <c r="W48" s="535">
        <v>-1.707385501358416E-2</v>
      </c>
      <c r="X48" s="534"/>
      <c r="Y48" s="535">
        <v>-0.12405170736883053</v>
      </c>
      <c r="Z48" s="534"/>
      <c r="AA48" s="535">
        <v>8.238507055075095E-2</v>
      </c>
      <c r="AB48" s="195"/>
      <c r="AC48" s="195"/>
      <c r="AD48" s="195"/>
      <c r="AE48" s="195"/>
      <c r="AF48" s="195"/>
      <c r="AG48" s="195"/>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row>
    <row r="49" spans="3:74" ht="15" customHeight="1">
      <c r="C49" s="258" t="s">
        <v>36</v>
      </c>
      <c r="D49" s="247"/>
      <c r="E49" s="266">
        <v>9644.9509813370023</v>
      </c>
      <c r="F49" s="270"/>
      <c r="G49" s="266">
        <v>11020.783019439001</v>
      </c>
      <c r="H49" s="534"/>
      <c r="I49" s="266">
        <v>10130.799999999999</v>
      </c>
      <c r="J49" s="270"/>
      <c r="K49" s="266">
        <v>11809</v>
      </c>
      <c r="L49" s="541"/>
      <c r="M49" s="266">
        <v>8738.3695881330059</v>
      </c>
      <c r="N49" s="497"/>
      <c r="O49" s="266">
        <v>11046.731224866999</v>
      </c>
      <c r="P49" s="541"/>
      <c r="Q49" s="380">
        <v>10550.6</v>
      </c>
      <c r="R49" s="497"/>
      <c r="S49" s="380">
        <v>11608</v>
      </c>
      <c r="T49" s="534"/>
      <c r="U49" s="539">
        <v>0.10374720181613317</v>
      </c>
      <c r="V49" s="215"/>
      <c r="W49" s="539">
        <v>-2.3489487432795109E-3</v>
      </c>
      <c r="X49" s="534"/>
      <c r="Y49" s="539">
        <v>-3.9789206301063529E-2</v>
      </c>
      <c r="Z49" s="534"/>
      <c r="AA49" s="539">
        <v>1.7315644383184114E-2</v>
      </c>
      <c r="AB49" s="195"/>
      <c r="AC49" s="195"/>
      <c r="AD49" s="195"/>
      <c r="AE49" s="195"/>
      <c r="AF49" s="195"/>
      <c r="AG49" s="195"/>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row>
    <row r="50" spans="3:74" ht="15" customHeight="1">
      <c r="C50" s="256" t="s">
        <v>14</v>
      </c>
      <c r="D50" s="247"/>
      <c r="E50" s="586">
        <v>0</v>
      </c>
      <c r="F50" s="247"/>
      <c r="G50" s="253">
        <v>5.8399999998925978E-4</v>
      </c>
      <c r="H50" s="534"/>
      <c r="I50" s="586">
        <v>0.4</v>
      </c>
      <c r="J50" s="247"/>
      <c r="K50" s="253">
        <v>89</v>
      </c>
      <c r="L50" s="534"/>
      <c r="M50" s="253">
        <v>0</v>
      </c>
      <c r="N50" s="497"/>
      <c r="O50" s="253">
        <v>3.7216079999999963</v>
      </c>
      <c r="P50" s="534"/>
      <c r="Q50" s="253">
        <v>50.1</v>
      </c>
      <c r="R50" s="497"/>
      <c r="S50" s="253">
        <v>0.1</v>
      </c>
      <c r="T50" s="534"/>
      <c r="U50" s="771">
        <v>0</v>
      </c>
      <c r="V50" s="215"/>
      <c r="W50" s="535">
        <v>-0.99984307858323895</v>
      </c>
      <c r="X50" s="534"/>
      <c r="Y50" s="535">
        <v>-0.99201596806387227</v>
      </c>
      <c r="Z50" s="534"/>
      <c r="AA50" s="771" t="s">
        <v>144</v>
      </c>
      <c r="AB50" s="195"/>
      <c r="AC50" s="195"/>
      <c r="AE50" s="195"/>
      <c r="AF50" s="195"/>
      <c r="AG50" s="195"/>
    </row>
    <row r="51" spans="3:74" ht="15" customHeight="1">
      <c r="C51" s="256" t="s">
        <v>15</v>
      </c>
      <c r="D51" s="247"/>
      <c r="E51" s="253">
        <v>3853.7635738580011</v>
      </c>
      <c r="F51" s="247"/>
      <c r="G51" s="253">
        <v>4002.6957900529997</v>
      </c>
      <c r="H51" s="534"/>
      <c r="I51" s="253">
        <v>3092</v>
      </c>
      <c r="J51" s="247"/>
      <c r="K51" s="253">
        <v>2990</v>
      </c>
      <c r="L51" s="534"/>
      <c r="M51" s="253">
        <v>4286.1899788949986</v>
      </c>
      <c r="N51" s="497"/>
      <c r="O51" s="253">
        <v>3722.602138452</v>
      </c>
      <c r="P51" s="534"/>
      <c r="Q51" s="253">
        <v>2507.8000000000002</v>
      </c>
      <c r="R51" s="497"/>
      <c r="S51" s="253">
        <v>2957</v>
      </c>
      <c r="T51" s="534"/>
      <c r="U51" s="535">
        <v>-0.10088829640455632</v>
      </c>
      <c r="V51" s="215"/>
      <c r="W51" s="535">
        <v>7.5241361065105261E-2</v>
      </c>
      <c r="X51" s="534"/>
      <c r="Y51" s="535">
        <v>0.23295318605949422</v>
      </c>
      <c r="Z51" s="534"/>
      <c r="AA51" s="535">
        <v>1.1159959418329368E-2</v>
      </c>
      <c r="AB51" s="195"/>
      <c r="AC51" s="195"/>
      <c r="AE51" s="195"/>
      <c r="AF51" s="195"/>
      <c r="AG51" s="195"/>
    </row>
    <row r="52" spans="3:74" s="28" customFormat="1" ht="15" customHeight="1">
      <c r="C52" s="256" t="s">
        <v>16</v>
      </c>
      <c r="D52" s="249"/>
      <c r="E52" s="253">
        <v>1136.3648580399995</v>
      </c>
      <c r="F52" s="249"/>
      <c r="G52" s="253">
        <v>1215.8566178810001</v>
      </c>
      <c r="H52" s="548"/>
      <c r="I52" s="253">
        <v>976.1</v>
      </c>
      <c r="J52" s="249"/>
      <c r="K52" s="253">
        <v>1050</v>
      </c>
      <c r="L52" s="548"/>
      <c r="M52" s="253">
        <v>1013.3472816919993</v>
      </c>
      <c r="N52" s="301"/>
      <c r="O52" s="253">
        <v>1191.2550945490002</v>
      </c>
      <c r="P52" s="548"/>
      <c r="Q52" s="253">
        <v>1052.5</v>
      </c>
      <c r="R52" s="301"/>
      <c r="S52" s="253">
        <v>1052</v>
      </c>
      <c r="T52" s="548"/>
      <c r="U52" s="535">
        <v>0.12139725301536908</v>
      </c>
      <c r="V52" s="215"/>
      <c r="W52" s="535">
        <v>2.0651767572346769E-2</v>
      </c>
      <c r="X52" s="548"/>
      <c r="Y52" s="535">
        <v>-7.2589073634204304E-2</v>
      </c>
      <c r="Z52" s="548"/>
      <c r="AA52" s="535">
        <v>-1.9011406844106071E-3</v>
      </c>
      <c r="AB52" s="195"/>
      <c r="AC52" s="195"/>
      <c r="AD52" s="195"/>
      <c r="AE52" s="195"/>
      <c r="AF52" s="195"/>
      <c r="AG52" s="195"/>
    </row>
    <row r="53" spans="3:74" s="28" customFormat="1" ht="15" customHeight="1">
      <c r="C53" s="587" t="s">
        <v>96</v>
      </c>
      <c r="D53" s="381"/>
      <c r="E53" s="292">
        <v>4990.1284318979997</v>
      </c>
      <c r="F53" s="270"/>
      <c r="G53" s="292">
        <v>5218.5529919340006</v>
      </c>
      <c r="H53" s="577"/>
      <c r="I53" s="292">
        <v>4068.5</v>
      </c>
      <c r="J53" s="270"/>
      <c r="K53" s="292">
        <v>4129</v>
      </c>
      <c r="L53" s="541"/>
      <c r="M53" s="292">
        <v>5299.3768705869988</v>
      </c>
      <c r="N53" s="301"/>
      <c r="O53" s="292">
        <v>4917.5788410010009</v>
      </c>
      <c r="P53" s="541"/>
      <c r="Q53" s="292">
        <v>3609.4</v>
      </c>
      <c r="R53" s="301"/>
      <c r="S53" s="292">
        <v>4010</v>
      </c>
      <c r="T53" s="541"/>
      <c r="U53" s="673">
        <v>-5.8355622980017396E-2</v>
      </c>
      <c r="V53" s="215"/>
      <c r="W53" s="673">
        <v>6.1203726602934383E-2</v>
      </c>
      <c r="X53" s="541"/>
      <c r="Y53" s="673">
        <v>0.12719565578766545</v>
      </c>
      <c r="Z53" s="541"/>
      <c r="AA53" s="673">
        <v>2.9675810473815512E-2</v>
      </c>
      <c r="AB53" s="195"/>
      <c r="AC53" s="195"/>
      <c r="AD53" s="2"/>
      <c r="AE53" s="195"/>
      <c r="AF53" s="195"/>
      <c r="AG53" s="195"/>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row>
    <row r="54" spans="3:74" ht="15" customHeight="1">
      <c r="C54" s="293" t="s">
        <v>4</v>
      </c>
      <c r="D54" s="296"/>
      <c r="E54" s="295">
        <v>14635.079413234995</v>
      </c>
      <c r="F54" s="296"/>
      <c r="G54" s="295">
        <v>16239.336011373005</v>
      </c>
      <c r="H54" s="551"/>
      <c r="I54" s="295">
        <v>14198.3</v>
      </c>
      <c r="J54" s="296"/>
      <c r="K54" s="295">
        <v>15939</v>
      </c>
      <c r="L54" s="551"/>
      <c r="M54" s="295">
        <v>14037.746458720001</v>
      </c>
      <c r="N54" s="588"/>
      <c r="O54" s="295">
        <v>15964.310065867998</v>
      </c>
      <c r="P54" s="551"/>
      <c r="Q54" s="297">
        <v>14160</v>
      </c>
      <c r="R54" s="588"/>
      <c r="S54" s="297">
        <v>15618</v>
      </c>
      <c r="T54" s="551"/>
      <c r="U54" s="664">
        <v>4.2551912179888518E-2</v>
      </c>
      <c r="V54" s="669"/>
      <c r="W54" s="664">
        <v>1.7227549726249514E-2</v>
      </c>
      <c r="X54" s="670"/>
      <c r="Y54" s="664">
        <v>2.704802259887007E-3</v>
      </c>
      <c r="Z54" s="670"/>
      <c r="AA54" s="664">
        <v>2.055320783711112E-2</v>
      </c>
      <c r="AB54" s="195"/>
      <c r="AC54" s="195"/>
      <c r="AE54" s="195"/>
      <c r="AF54" s="195"/>
      <c r="AG54" s="195"/>
    </row>
    <row r="55" spans="3:74" ht="15" customHeight="1">
      <c r="C55" s="590"/>
      <c r="D55" s="590"/>
      <c r="E55" s="590"/>
      <c r="F55" s="590"/>
      <c r="G55" s="590"/>
      <c r="H55" s="590"/>
      <c r="I55" s="591"/>
      <c r="J55" s="590"/>
      <c r="K55" s="591"/>
      <c r="L55" s="590"/>
      <c r="M55" s="590"/>
      <c r="N55" s="294"/>
      <c r="O55" s="590"/>
      <c r="P55" s="590"/>
      <c r="Q55" s="592"/>
      <c r="R55" s="384"/>
      <c r="S55" s="592"/>
      <c r="T55" s="294"/>
      <c r="U55" s="593"/>
      <c r="V55" s="589"/>
      <c r="W55" s="593"/>
      <c r="X55" s="550"/>
      <c r="Y55" s="593"/>
      <c r="Z55" s="550"/>
      <c r="AA55" s="593"/>
      <c r="AB55" s="195"/>
      <c r="AC55" s="195"/>
      <c r="AE55" s="195"/>
      <c r="AF55" s="195"/>
      <c r="AG55" s="195"/>
    </row>
    <row r="56" spans="3:74" ht="15" customHeight="1">
      <c r="C56" s="300" t="s">
        <v>130</v>
      </c>
      <c r="D56" s="275"/>
      <c r="E56" s="708" t="s">
        <v>110</v>
      </c>
      <c r="F56" s="722"/>
      <c r="G56" s="708" t="s">
        <v>88</v>
      </c>
      <c r="H56" s="338"/>
      <c r="I56" s="708" t="s">
        <v>83</v>
      </c>
      <c r="J56" s="722"/>
      <c r="K56" s="708" t="s">
        <v>38</v>
      </c>
      <c r="L56" s="722"/>
      <c r="M56" s="727" t="s">
        <v>111</v>
      </c>
      <c r="N56" s="729"/>
      <c r="O56" s="727" t="s">
        <v>87</v>
      </c>
      <c r="P56" s="729"/>
      <c r="Q56" s="727" t="s">
        <v>84</v>
      </c>
      <c r="R56" s="729"/>
      <c r="S56" s="727" t="s">
        <v>39</v>
      </c>
      <c r="T56" s="722"/>
      <c r="U56" s="705" t="s">
        <v>112</v>
      </c>
      <c r="V56" s="215"/>
      <c r="W56" s="705" t="s">
        <v>113</v>
      </c>
      <c r="X56" s="722"/>
      <c r="Y56" s="705" t="s">
        <v>114</v>
      </c>
      <c r="Z56" s="722"/>
      <c r="AA56" s="705" t="s">
        <v>115</v>
      </c>
      <c r="AB56" s="195"/>
      <c r="AC56" s="195"/>
      <c r="AE56" s="195"/>
      <c r="AF56" s="195"/>
      <c r="AG56" s="195"/>
    </row>
    <row r="57" spans="3:74" ht="15" customHeight="1">
      <c r="C57" s="583" t="s">
        <v>0</v>
      </c>
      <c r="D57" s="247"/>
      <c r="E57" s="253">
        <v>7837.5384770974888</v>
      </c>
      <c r="F57" s="657"/>
      <c r="G57" s="253">
        <v>9053.985303657988</v>
      </c>
      <c r="H57" s="534"/>
      <c r="I57" s="253">
        <v>9057.7000000000007</v>
      </c>
      <c r="J57" s="657"/>
      <c r="K57" s="253">
        <v>8492</v>
      </c>
      <c r="L57" s="534"/>
      <c r="M57" s="253">
        <v>8699.5413625673973</v>
      </c>
      <c r="N57" s="497"/>
      <c r="O57" s="253">
        <v>10419.409090251851</v>
      </c>
      <c r="P57" s="534"/>
      <c r="Q57" s="253">
        <v>8518.9</v>
      </c>
      <c r="R57" s="497"/>
      <c r="S57" s="253">
        <v>8766</v>
      </c>
      <c r="T57" s="534"/>
      <c r="U57" s="535">
        <v>-9.9086014945449441E-2</v>
      </c>
      <c r="V57" s="215"/>
      <c r="W57" s="535">
        <v>-0.13104618263537815</v>
      </c>
      <c r="X57" s="534"/>
      <c r="Y57" s="535">
        <v>6.3247602389979951E-2</v>
      </c>
      <c r="Z57" s="534"/>
      <c r="AA57" s="535">
        <v>-3.1257129819758145E-2</v>
      </c>
      <c r="AB57" s="195"/>
      <c r="AC57" s="195"/>
      <c r="AE57" s="195"/>
      <c r="AF57" s="195"/>
      <c r="AG57" s="195"/>
    </row>
    <row r="58" spans="3:74" ht="15" customHeight="1">
      <c r="C58" s="256" t="s">
        <v>1</v>
      </c>
      <c r="D58" s="247"/>
      <c r="E58" s="253">
        <v>3714.3760000000002</v>
      </c>
      <c r="F58" s="247"/>
      <c r="G58" s="253">
        <v>5017.5249999999996</v>
      </c>
      <c r="H58" s="534"/>
      <c r="I58" s="253">
        <v>4377.8999999999996</v>
      </c>
      <c r="J58" s="247"/>
      <c r="K58" s="253">
        <v>3528</v>
      </c>
      <c r="L58" s="534"/>
      <c r="M58" s="253">
        <v>4050.8719999999994</v>
      </c>
      <c r="N58" s="497"/>
      <c r="O58" s="253">
        <v>5499.2849999999999</v>
      </c>
      <c r="P58" s="534"/>
      <c r="Q58" s="253">
        <v>4540.3</v>
      </c>
      <c r="R58" s="497"/>
      <c r="S58" s="253">
        <v>2834</v>
      </c>
      <c r="T58" s="534"/>
      <c r="U58" s="535">
        <v>-8.3067546938041747E-2</v>
      </c>
      <c r="V58" s="215"/>
      <c r="W58" s="535">
        <v>-8.7604115807782379E-2</v>
      </c>
      <c r="X58" s="534"/>
      <c r="Y58" s="535">
        <v>-3.5768561548796485E-2</v>
      </c>
      <c r="Z58" s="534"/>
      <c r="AA58" s="535">
        <v>0.24488355681016238</v>
      </c>
      <c r="AB58" s="195"/>
      <c r="AC58" s="195"/>
      <c r="AE58" s="195"/>
      <c r="AF58" s="195"/>
      <c r="AG58" s="195"/>
    </row>
    <row r="59" spans="3:74" ht="15" customHeight="1">
      <c r="C59" s="256" t="s">
        <v>2</v>
      </c>
      <c r="D59" s="247"/>
      <c r="E59" s="253">
        <v>2227.268501999999</v>
      </c>
      <c r="F59" s="247"/>
      <c r="G59" s="253">
        <v>1964.0793991</v>
      </c>
      <c r="H59" s="534"/>
      <c r="I59" s="253">
        <v>1787.7</v>
      </c>
      <c r="J59" s="247"/>
      <c r="K59" s="253">
        <v>2247</v>
      </c>
      <c r="L59" s="534"/>
      <c r="M59" s="253">
        <v>2072.6335133000007</v>
      </c>
      <c r="N59" s="497"/>
      <c r="O59" s="253">
        <v>2037.7644866999985</v>
      </c>
      <c r="P59" s="534"/>
      <c r="Q59" s="253">
        <v>1857.4</v>
      </c>
      <c r="R59" s="497"/>
      <c r="S59" s="253">
        <v>1929</v>
      </c>
      <c r="T59" s="534"/>
      <c r="U59" s="535">
        <v>7.460797468906688E-2</v>
      </c>
      <c r="V59" s="215"/>
      <c r="W59" s="535">
        <v>-3.6159766293368811E-2</v>
      </c>
      <c r="X59" s="534"/>
      <c r="Y59" s="535">
        <v>-3.7525573382147126E-2</v>
      </c>
      <c r="Z59" s="534"/>
      <c r="AA59" s="535">
        <v>0.16485225505443224</v>
      </c>
      <c r="AB59" s="195"/>
      <c r="AC59" s="195"/>
      <c r="AE59" s="195"/>
      <c r="AF59" s="195"/>
      <c r="AG59" s="195"/>
    </row>
    <row r="60" spans="3:74" ht="15" customHeight="1">
      <c r="C60" s="258" t="s">
        <v>12</v>
      </c>
      <c r="D60" s="241"/>
      <c r="E60" s="262">
        <v>13779.182979097492</v>
      </c>
      <c r="F60" s="261"/>
      <c r="G60" s="262">
        <v>16035.589702757989</v>
      </c>
      <c r="H60" s="498"/>
      <c r="I60" s="262">
        <v>15223.3</v>
      </c>
      <c r="J60" s="261"/>
      <c r="K60" s="262">
        <v>14267</v>
      </c>
      <c r="L60" s="538"/>
      <c r="M60" s="262">
        <v>14823.0468758674</v>
      </c>
      <c r="N60" s="497"/>
      <c r="O60" s="262">
        <v>17956.35857695185</v>
      </c>
      <c r="P60" s="538"/>
      <c r="Q60" s="262">
        <v>14915.7</v>
      </c>
      <c r="R60" s="497"/>
      <c r="S60" s="262">
        <v>13530</v>
      </c>
      <c r="T60" s="538"/>
      <c r="U60" s="539">
        <v>-7.0421682229809712E-2</v>
      </c>
      <c r="V60" s="215"/>
      <c r="W60" s="539">
        <v>-0.10696873009983732</v>
      </c>
      <c r="X60" s="538"/>
      <c r="Y60" s="539">
        <v>2.0622565484690547E-2</v>
      </c>
      <c r="Z60" s="538"/>
      <c r="AA60" s="539">
        <v>5.4471544715447129E-2</v>
      </c>
      <c r="AB60" s="195"/>
      <c r="AC60" s="195"/>
      <c r="AD60" s="195"/>
      <c r="AE60" s="195"/>
      <c r="AF60" s="195"/>
      <c r="AG60" s="195"/>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row>
    <row r="61" spans="3:74" ht="15" customHeight="1">
      <c r="C61" s="256" t="s">
        <v>14</v>
      </c>
      <c r="D61" s="247"/>
      <c r="E61" s="253">
        <v>19.328723929999995</v>
      </c>
      <c r="F61" s="247"/>
      <c r="G61" s="253">
        <v>21.889999999999986</v>
      </c>
      <c r="H61" s="534"/>
      <c r="I61" s="253">
        <v>13.3</v>
      </c>
      <c r="J61" s="247"/>
      <c r="K61" s="253">
        <v>134</v>
      </c>
      <c r="L61" s="534"/>
      <c r="M61" s="253">
        <v>228.18999999999994</v>
      </c>
      <c r="N61" s="497"/>
      <c r="O61" s="253">
        <v>189.08000000000004</v>
      </c>
      <c r="P61" s="534"/>
      <c r="Q61" s="253">
        <v>262</v>
      </c>
      <c r="R61" s="497"/>
      <c r="S61" s="253">
        <v>283</v>
      </c>
      <c r="T61" s="534"/>
      <c r="U61" s="535">
        <v>-0.91529548214207457</v>
      </c>
      <c r="V61" s="215"/>
      <c r="W61" s="535">
        <v>-0.8842288978210282</v>
      </c>
      <c r="X61" s="534"/>
      <c r="Y61" s="535">
        <v>-0.94923664122137408</v>
      </c>
      <c r="Z61" s="534"/>
      <c r="AA61" s="535">
        <v>-0.52650176678445226</v>
      </c>
      <c r="AB61" s="195"/>
      <c r="AC61" s="195"/>
      <c r="AE61" s="195"/>
      <c r="AF61" s="195"/>
      <c r="AG61" s="195"/>
    </row>
    <row r="62" spans="3:74" s="28" customFormat="1" ht="15" customHeight="1">
      <c r="C62" s="256" t="s">
        <v>15</v>
      </c>
      <c r="D62" s="249"/>
      <c r="E62" s="253">
        <v>715.57600000000002</v>
      </c>
      <c r="F62" s="249"/>
      <c r="G62" s="253">
        <v>1377.6550000000002</v>
      </c>
      <c r="H62" s="548"/>
      <c r="I62" s="253">
        <v>1551.4</v>
      </c>
      <c r="J62" s="249"/>
      <c r="K62" s="253">
        <v>1370</v>
      </c>
      <c r="L62" s="548"/>
      <c r="M62" s="253">
        <v>586.96799999999985</v>
      </c>
      <c r="N62" s="301"/>
      <c r="O62" s="253">
        <v>1030.8220000000001</v>
      </c>
      <c r="P62" s="548"/>
      <c r="Q62" s="253">
        <v>1519.3</v>
      </c>
      <c r="R62" s="301"/>
      <c r="S62" s="253">
        <v>1282</v>
      </c>
      <c r="T62" s="548"/>
      <c r="U62" s="535">
        <v>0.21910564119338738</v>
      </c>
      <c r="V62" s="215"/>
      <c r="W62" s="535">
        <v>0.33646255124551083</v>
      </c>
      <c r="X62" s="548"/>
      <c r="Y62" s="535">
        <v>2.1128151122227434E-2</v>
      </c>
      <c r="Z62" s="548"/>
      <c r="AA62" s="535">
        <v>6.8642745709828423E-2</v>
      </c>
      <c r="AB62" s="195"/>
      <c r="AC62" s="195"/>
      <c r="AD62" s="2"/>
      <c r="AE62" s="195"/>
      <c r="AF62" s="195"/>
      <c r="AG62" s="195"/>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3:74" ht="15" customHeight="1">
      <c r="C63" s="256" t="s">
        <v>16</v>
      </c>
      <c r="D63" s="247"/>
      <c r="E63" s="253">
        <v>126.89200000000005</v>
      </c>
      <c r="F63" s="247"/>
      <c r="G63" s="253">
        <v>175.63099999999997</v>
      </c>
      <c r="H63" s="534"/>
      <c r="I63" s="253">
        <v>316</v>
      </c>
      <c r="J63" s="247"/>
      <c r="K63" s="253">
        <v>163</v>
      </c>
      <c r="L63" s="534"/>
      <c r="M63" s="253">
        <v>51.732000000000028</v>
      </c>
      <c r="N63" s="497"/>
      <c r="O63" s="253">
        <v>53.640999999999963</v>
      </c>
      <c r="P63" s="534"/>
      <c r="Q63" s="253">
        <v>218.8</v>
      </c>
      <c r="R63" s="497"/>
      <c r="S63" s="253">
        <v>157</v>
      </c>
      <c r="T63" s="534"/>
      <c r="U63" s="535">
        <v>1.4528724967138325</v>
      </c>
      <c r="V63" s="215"/>
      <c r="W63" s="535">
        <v>2.274193247702319</v>
      </c>
      <c r="X63" s="534"/>
      <c r="Y63" s="535">
        <v>0.44424131627056673</v>
      </c>
      <c r="Z63" s="534"/>
      <c r="AA63" s="535">
        <v>3.8216560509554132E-2</v>
      </c>
      <c r="AB63" s="195"/>
      <c r="AC63" s="195"/>
      <c r="AE63" s="195"/>
      <c r="AF63" s="195"/>
      <c r="AG63" s="195"/>
    </row>
    <row r="64" spans="3:74" ht="15" customHeight="1">
      <c r="C64" s="594" t="s">
        <v>96</v>
      </c>
      <c r="D64" s="381"/>
      <c r="E64" s="302">
        <v>861.79672393000055</v>
      </c>
      <c r="F64" s="270"/>
      <c r="G64" s="302">
        <v>1575.1760000000004</v>
      </c>
      <c r="H64" s="577"/>
      <c r="I64" s="302">
        <v>1880.7</v>
      </c>
      <c r="J64" s="270"/>
      <c r="K64" s="302">
        <v>1667</v>
      </c>
      <c r="L64" s="541"/>
      <c r="M64" s="302">
        <v>866.89000000000033</v>
      </c>
      <c r="N64" s="497"/>
      <c r="O64" s="302">
        <v>1273.5430000000001</v>
      </c>
      <c r="P64" s="541"/>
      <c r="Q64" s="302">
        <v>2001.1</v>
      </c>
      <c r="R64" s="497"/>
      <c r="S64" s="302">
        <v>1721</v>
      </c>
      <c r="T64" s="541"/>
      <c r="U64" s="672">
        <v>-5.8753429731566165E-3</v>
      </c>
      <c r="V64" s="215"/>
      <c r="W64" s="672">
        <v>0.23684555605896329</v>
      </c>
      <c r="X64" s="541"/>
      <c r="Y64" s="672">
        <v>-6.0166908200489644E-2</v>
      </c>
      <c r="Z64" s="541"/>
      <c r="AA64" s="672">
        <v>-3.1377106333526972E-2</v>
      </c>
      <c r="AB64" s="195"/>
      <c r="AC64" s="195"/>
      <c r="AE64" s="195"/>
      <c r="AF64" s="195"/>
      <c r="AG64" s="195"/>
    </row>
    <row r="65" spans="3:74" ht="15" customHeight="1">
      <c r="C65" s="303" t="s">
        <v>4</v>
      </c>
      <c r="D65" s="553"/>
      <c r="E65" s="305">
        <v>14640.979703027493</v>
      </c>
      <c r="F65" s="553"/>
      <c r="G65" s="305">
        <v>17610.765702757984</v>
      </c>
      <c r="H65" s="554"/>
      <c r="I65" s="305">
        <v>17105</v>
      </c>
      <c r="J65" s="553"/>
      <c r="K65" s="305">
        <v>15933</v>
      </c>
      <c r="L65" s="554"/>
      <c r="M65" s="305">
        <v>15689.936875867395</v>
      </c>
      <c r="N65" s="595"/>
      <c r="O65" s="305">
        <v>19229.901576951845</v>
      </c>
      <c r="P65" s="554"/>
      <c r="Q65" s="305">
        <v>16916.8</v>
      </c>
      <c r="R65" s="595"/>
      <c r="S65" s="305">
        <v>15251</v>
      </c>
      <c r="T65" s="596"/>
      <c r="U65" s="664">
        <v>-6.6855410645615621E-2</v>
      </c>
      <c r="V65" s="669"/>
      <c r="W65" s="664">
        <v>-8.419886434231616E-2</v>
      </c>
      <c r="X65" s="670"/>
      <c r="Y65" s="664">
        <v>1.1125035467700828E-2</v>
      </c>
      <c r="Z65" s="670"/>
      <c r="AA65" s="664">
        <v>4.4718379122680396E-2</v>
      </c>
      <c r="AB65" s="195"/>
      <c r="AC65" s="195"/>
      <c r="AE65" s="195"/>
      <c r="AF65" s="195"/>
      <c r="AG65" s="195"/>
    </row>
    <row r="66" spans="3:74" ht="15" customHeight="1">
      <c r="C66" s="338"/>
      <c r="D66" s="338"/>
      <c r="E66" s="338"/>
      <c r="F66" s="338"/>
      <c r="G66" s="338"/>
      <c r="H66" s="338"/>
      <c r="I66" s="338"/>
      <c r="J66" s="338"/>
      <c r="K66" s="338"/>
      <c r="L66" s="338"/>
      <c r="M66" s="338"/>
      <c r="N66" s="275"/>
      <c r="O66" s="338"/>
      <c r="P66" s="338"/>
      <c r="Q66" s="338"/>
      <c r="R66" s="214"/>
      <c r="S66" s="338"/>
      <c r="T66" s="362"/>
      <c r="U66" s="362"/>
      <c r="V66" s="589"/>
      <c r="W66" s="362"/>
      <c r="X66" s="362"/>
      <c r="Y66" s="362"/>
      <c r="Z66" s="362"/>
      <c r="AA66" s="362"/>
      <c r="AB66" s="195"/>
      <c r="AC66" s="195"/>
      <c r="AE66" s="195"/>
      <c r="AF66" s="195"/>
      <c r="AG66" s="195"/>
    </row>
    <row r="67" spans="3:74" ht="15" customHeight="1">
      <c r="C67" s="309" t="s">
        <v>131</v>
      </c>
      <c r="D67" s="275"/>
      <c r="E67" s="710" t="s">
        <v>110</v>
      </c>
      <c r="F67" s="722"/>
      <c r="G67" s="710" t="s">
        <v>88</v>
      </c>
      <c r="H67" s="338"/>
      <c r="I67" s="710" t="s">
        <v>83</v>
      </c>
      <c r="J67" s="722"/>
      <c r="K67" s="710" t="s">
        <v>38</v>
      </c>
      <c r="L67" s="722"/>
      <c r="M67" s="711" t="s">
        <v>111</v>
      </c>
      <c r="N67" s="722"/>
      <c r="O67" s="711" t="s">
        <v>87</v>
      </c>
      <c r="P67" s="722"/>
      <c r="Q67" s="711" t="s">
        <v>84</v>
      </c>
      <c r="R67" s="722"/>
      <c r="S67" s="711" t="s">
        <v>39</v>
      </c>
      <c r="T67" s="722"/>
      <c r="U67" s="705" t="s">
        <v>112</v>
      </c>
      <c r="V67" s="215"/>
      <c r="W67" s="705" t="s">
        <v>113</v>
      </c>
      <c r="X67" s="722"/>
      <c r="Y67" s="705" t="s">
        <v>114</v>
      </c>
      <c r="Z67" s="722"/>
      <c r="AA67" s="705" t="s">
        <v>115</v>
      </c>
      <c r="AB67" s="195"/>
      <c r="AC67" s="195"/>
      <c r="AE67" s="195"/>
      <c r="AF67" s="195"/>
      <c r="AG67" s="195"/>
    </row>
    <row r="68" spans="3:74" ht="15" customHeight="1">
      <c r="C68" s="256" t="s">
        <v>1</v>
      </c>
      <c r="D68" s="247"/>
      <c r="E68" s="253">
        <v>5644.0500000000011</v>
      </c>
      <c r="F68" s="657"/>
      <c r="G68" s="253">
        <v>3830.0499999999993</v>
      </c>
      <c r="H68" s="534"/>
      <c r="I68" s="253">
        <v>4925.1000000000004</v>
      </c>
      <c r="J68" s="657"/>
      <c r="K68" s="253">
        <v>5591</v>
      </c>
      <c r="L68" s="534"/>
      <c r="M68" s="253">
        <v>5516.1600000000017</v>
      </c>
      <c r="N68" s="595"/>
      <c r="O68" s="253">
        <v>4039.8799999999992</v>
      </c>
      <c r="P68" s="534"/>
      <c r="Q68" s="253">
        <v>5464.5</v>
      </c>
      <c r="R68" s="595"/>
      <c r="S68" s="253">
        <v>5367</v>
      </c>
      <c r="T68" s="534"/>
      <c r="U68" s="535">
        <v>2.3184606682909781E-2</v>
      </c>
      <c r="V68" s="589"/>
      <c r="W68" s="535">
        <v>-5.1939661574106122E-2</v>
      </c>
      <c r="X68" s="534"/>
      <c r="Y68" s="535">
        <v>-9.8709854515509177E-2</v>
      </c>
      <c r="Z68" s="534"/>
      <c r="AA68" s="535">
        <v>4.1736538103223308E-2</v>
      </c>
      <c r="AB68" s="195"/>
      <c r="AC68" s="195"/>
      <c r="AE68" s="195"/>
      <c r="AF68" s="195"/>
      <c r="AG68" s="195"/>
    </row>
    <row r="69" spans="3:74" s="28" customFormat="1" ht="15" customHeight="1">
      <c r="C69" s="256" t="s">
        <v>2</v>
      </c>
      <c r="D69" s="597"/>
      <c r="E69" s="253">
        <v>1327.3399999999997</v>
      </c>
      <c r="F69" s="597"/>
      <c r="G69" s="253">
        <v>2128.4</v>
      </c>
      <c r="H69" s="534"/>
      <c r="I69" s="253">
        <v>1868.4</v>
      </c>
      <c r="J69" s="597"/>
      <c r="K69" s="253">
        <v>1303</v>
      </c>
      <c r="L69" s="534"/>
      <c r="M69" s="253">
        <v>1137.9699999999998</v>
      </c>
      <c r="N69" s="301"/>
      <c r="O69" s="253">
        <v>1662.25</v>
      </c>
      <c r="P69" s="534"/>
      <c r="Q69" s="253">
        <v>1228.9000000000001</v>
      </c>
      <c r="R69" s="301"/>
      <c r="S69" s="253">
        <v>834</v>
      </c>
      <c r="T69" s="534"/>
      <c r="U69" s="535">
        <v>0.16641036231183581</v>
      </c>
      <c r="V69" s="215"/>
      <c r="W69" s="535">
        <v>0.28043314784178075</v>
      </c>
      <c r="X69" s="534"/>
      <c r="Y69" s="535">
        <v>0.52038408332655206</v>
      </c>
      <c r="Z69" s="534"/>
      <c r="AA69" s="535">
        <v>0.5623501199040768</v>
      </c>
      <c r="AB69" s="195"/>
      <c r="AC69" s="195"/>
      <c r="AD69" s="2"/>
      <c r="AE69" s="195"/>
      <c r="AF69" s="195"/>
      <c r="AG69" s="195"/>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row>
    <row r="70" spans="3:74" s="28" customFormat="1" ht="15" customHeight="1">
      <c r="C70" s="314" t="s">
        <v>4</v>
      </c>
      <c r="D70" s="241"/>
      <c r="E70" s="315">
        <v>6971.3900000000012</v>
      </c>
      <c r="F70" s="316"/>
      <c r="G70" s="315">
        <v>5958.5500000000011</v>
      </c>
      <c r="H70" s="498"/>
      <c r="I70" s="315">
        <v>6793.4</v>
      </c>
      <c r="J70" s="316"/>
      <c r="K70" s="315">
        <v>6894</v>
      </c>
      <c r="L70" s="556"/>
      <c r="M70" s="315">
        <v>6654.130000000001</v>
      </c>
      <c r="N70" s="301"/>
      <c r="O70" s="315">
        <v>5702.23</v>
      </c>
      <c r="P70" s="556"/>
      <c r="Q70" s="315">
        <v>6693.3</v>
      </c>
      <c r="R70" s="301"/>
      <c r="S70" s="315">
        <v>6201</v>
      </c>
      <c r="T70" s="556"/>
      <c r="U70" s="659">
        <v>4.7678659719602834E-2</v>
      </c>
      <c r="V70" s="669"/>
      <c r="W70" s="659">
        <v>4.4950835024192504E-2</v>
      </c>
      <c r="X70" s="670"/>
      <c r="Y70" s="659">
        <v>1.4955253761223863E-2</v>
      </c>
      <c r="Z70" s="670"/>
      <c r="AA70" s="659">
        <v>0.11175616835994195</v>
      </c>
      <c r="AB70" s="195"/>
      <c r="AC70" s="195"/>
      <c r="AD70" s="2"/>
      <c r="AE70" s="195"/>
      <c r="AF70" s="195"/>
      <c r="AG70" s="195"/>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row>
    <row r="71" spans="3:74" s="28" customFormat="1" ht="15" customHeight="1">
      <c r="C71" s="385"/>
      <c r="D71" s="385"/>
      <c r="E71" s="385"/>
      <c r="F71" s="385"/>
      <c r="G71" s="385"/>
      <c r="H71" s="385"/>
      <c r="I71" s="386"/>
      <c r="J71" s="385"/>
      <c r="K71" s="386"/>
      <c r="L71" s="385"/>
      <c r="M71" s="385"/>
      <c r="N71" s="275"/>
      <c r="O71" s="385"/>
      <c r="P71" s="385"/>
      <c r="Q71" s="388"/>
      <c r="R71" s="215"/>
      <c r="S71" s="388"/>
      <c r="T71" s="275"/>
      <c r="U71" s="362"/>
      <c r="V71" s="215"/>
      <c r="W71" s="362"/>
      <c r="X71" s="338"/>
      <c r="Y71" s="362"/>
      <c r="Z71" s="338"/>
      <c r="AA71" s="362"/>
      <c r="AB71" s="195"/>
      <c r="AC71" s="195"/>
      <c r="AD71" s="2"/>
      <c r="AE71" s="195"/>
      <c r="AF71" s="195"/>
      <c r="AG71" s="195"/>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row>
    <row r="72" spans="3:74" ht="15" customHeight="1">
      <c r="C72" s="557" t="s">
        <v>132</v>
      </c>
      <c r="D72" s="275"/>
      <c r="E72" s="712" t="s">
        <v>110</v>
      </c>
      <c r="F72" s="722"/>
      <c r="G72" s="712" t="s">
        <v>88</v>
      </c>
      <c r="H72" s="338"/>
      <c r="I72" s="712" t="s">
        <v>83</v>
      </c>
      <c r="J72" s="722"/>
      <c r="K72" s="712" t="s">
        <v>38</v>
      </c>
      <c r="L72" s="722"/>
      <c r="M72" s="730" t="s">
        <v>111</v>
      </c>
      <c r="N72" s="722"/>
      <c r="O72" s="730" t="s">
        <v>87</v>
      </c>
      <c r="P72" s="722"/>
      <c r="Q72" s="730" t="s">
        <v>84</v>
      </c>
      <c r="R72" s="722"/>
      <c r="S72" s="730" t="s">
        <v>39</v>
      </c>
      <c r="T72" s="722"/>
      <c r="U72" s="705" t="s">
        <v>112</v>
      </c>
      <c r="V72" s="215"/>
      <c r="W72" s="705" t="s">
        <v>113</v>
      </c>
      <c r="X72" s="722"/>
      <c r="Y72" s="705" t="s">
        <v>114</v>
      </c>
      <c r="Z72" s="722"/>
      <c r="AA72" s="705" t="s">
        <v>115</v>
      </c>
      <c r="AB72" s="195"/>
      <c r="AC72" s="195"/>
      <c r="AE72" s="195"/>
      <c r="AF72" s="195"/>
      <c r="AG72" s="195"/>
    </row>
    <row r="73" spans="3:74" ht="15" customHeight="1">
      <c r="C73" s="583" t="s">
        <v>0</v>
      </c>
      <c r="D73" s="247"/>
      <c r="E73" s="253">
        <v>0</v>
      </c>
      <c r="F73" s="657"/>
      <c r="G73" s="253">
        <v>0</v>
      </c>
      <c r="H73" s="534"/>
      <c r="I73" s="253">
        <v>0</v>
      </c>
      <c r="J73" s="657"/>
      <c r="K73" s="253">
        <v>0</v>
      </c>
      <c r="L73" s="534"/>
      <c r="M73" s="253">
        <v>0</v>
      </c>
      <c r="N73" s="595"/>
      <c r="O73" s="253">
        <v>0</v>
      </c>
      <c r="P73" s="534"/>
      <c r="Q73" s="253">
        <v>453.8</v>
      </c>
      <c r="R73" s="595"/>
      <c r="S73" s="253">
        <v>1365</v>
      </c>
      <c r="T73" s="534"/>
      <c r="U73" s="535">
        <v>0</v>
      </c>
      <c r="V73" s="589"/>
      <c r="W73" s="535">
        <v>0</v>
      </c>
      <c r="X73" s="534"/>
      <c r="Y73" s="535">
        <v>-1</v>
      </c>
      <c r="Z73" s="534"/>
      <c r="AA73" s="535">
        <v>-1</v>
      </c>
      <c r="AB73" s="195"/>
      <c r="AC73" s="195"/>
      <c r="AE73" s="195"/>
      <c r="AF73" s="195"/>
      <c r="AG73" s="195"/>
    </row>
    <row r="74" spans="3:74" ht="15" customHeight="1">
      <c r="C74" s="256" t="s">
        <v>1</v>
      </c>
      <c r="D74" s="247"/>
      <c r="E74" s="253">
        <v>174.71518685022892</v>
      </c>
      <c r="F74" s="247"/>
      <c r="G74" s="253">
        <v>216.41578292008199</v>
      </c>
      <c r="H74" s="534"/>
      <c r="I74" s="253">
        <v>227.7</v>
      </c>
      <c r="J74" s="247"/>
      <c r="K74" s="253">
        <v>168</v>
      </c>
      <c r="L74" s="534"/>
      <c r="M74" s="253">
        <v>175.7320374531929</v>
      </c>
      <c r="N74" s="497"/>
      <c r="O74" s="253">
        <v>250.21137400688497</v>
      </c>
      <c r="P74" s="534"/>
      <c r="Q74" s="253">
        <v>291</v>
      </c>
      <c r="R74" s="497"/>
      <c r="S74" s="253">
        <v>361</v>
      </c>
      <c r="T74" s="534"/>
      <c r="U74" s="535">
        <v>-5.7863700762863512E-3</v>
      </c>
      <c r="V74" s="215"/>
      <c r="W74" s="535">
        <v>-0.13506816475046823</v>
      </c>
      <c r="X74" s="534"/>
      <c r="Y74" s="535">
        <v>-0.21752577319587629</v>
      </c>
      <c r="Z74" s="534"/>
      <c r="AA74" s="535">
        <v>-0.53462603878116344</v>
      </c>
      <c r="AB74" s="195"/>
      <c r="AC74" s="195"/>
      <c r="AE74" s="195"/>
      <c r="AF74" s="195"/>
      <c r="AG74" s="195"/>
    </row>
    <row r="75" spans="3:74" ht="15" customHeight="1">
      <c r="C75" s="256" t="s">
        <v>2</v>
      </c>
      <c r="D75" s="247"/>
      <c r="E75" s="253">
        <v>148.01055430085097</v>
      </c>
      <c r="F75" s="247"/>
      <c r="G75" s="253">
        <v>113.62249467746398</v>
      </c>
      <c r="H75" s="534"/>
      <c r="I75" s="253">
        <v>112</v>
      </c>
      <c r="J75" s="247"/>
      <c r="K75" s="253">
        <v>138</v>
      </c>
      <c r="L75" s="534"/>
      <c r="M75" s="253">
        <v>162.3877953112351</v>
      </c>
      <c r="N75" s="497"/>
      <c r="O75" s="253">
        <v>124.74422427799993</v>
      </c>
      <c r="P75" s="534"/>
      <c r="Q75" s="253">
        <v>183.1</v>
      </c>
      <c r="R75" s="497"/>
      <c r="S75" s="253">
        <v>352</v>
      </c>
      <c r="T75" s="534"/>
      <c r="U75" s="535">
        <v>-8.8536462871661503E-2</v>
      </c>
      <c r="V75" s="215"/>
      <c r="W75" s="535">
        <v>-8.9156268876629641E-2</v>
      </c>
      <c r="X75" s="534"/>
      <c r="Y75" s="535">
        <v>-0.38831239759694158</v>
      </c>
      <c r="Z75" s="534"/>
      <c r="AA75" s="535">
        <v>-0.60795454545454541</v>
      </c>
      <c r="AB75" s="195"/>
      <c r="AC75" s="195"/>
      <c r="AE75" s="195"/>
      <c r="AF75" s="195"/>
      <c r="AG75" s="195"/>
    </row>
    <row r="76" spans="3:74" ht="15" customHeight="1">
      <c r="C76" s="258" t="s">
        <v>12</v>
      </c>
      <c r="D76" s="247"/>
      <c r="E76" s="266">
        <v>322.72574115108</v>
      </c>
      <c r="F76" s="247"/>
      <c r="G76" s="266">
        <v>330.03827759754586</v>
      </c>
      <c r="H76" s="534"/>
      <c r="I76" s="266">
        <v>339.7</v>
      </c>
      <c r="J76" s="247"/>
      <c r="K76" s="266">
        <v>306</v>
      </c>
      <c r="L76" s="534"/>
      <c r="M76" s="266">
        <v>338.11983276442788</v>
      </c>
      <c r="N76" s="497"/>
      <c r="O76" s="266">
        <v>374.8755982848852</v>
      </c>
      <c r="P76" s="534"/>
      <c r="Q76" s="266">
        <v>927</v>
      </c>
      <c r="R76" s="497"/>
      <c r="S76" s="266">
        <v>2079</v>
      </c>
      <c r="T76" s="541"/>
      <c r="U76" s="539">
        <v>-4.5528508302774218E-2</v>
      </c>
      <c r="V76" s="215"/>
      <c r="W76" s="539">
        <v>-0.11960586629931935</v>
      </c>
      <c r="X76" s="541"/>
      <c r="Y76" s="539">
        <v>-0.6335490830636461</v>
      </c>
      <c r="Z76" s="541"/>
      <c r="AA76" s="539">
        <v>-0.8528138528138528</v>
      </c>
      <c r="AB76" s="195"/>
      <c r="AC76" s="195"/>
      <c r="AE76" s="195"/>
      <c r="AF76" s="195"/>
      <c r="AG76" s="195"/>
    </row>
    <row r="77" spans="3:74" ht="15" customHeight="1">
      <c r="C77" s="256" t="s">
        <v>15</v>
      </c>
      <c r="D77" s="247"/>
      <c r="E77" s="598">
        <v>0</v>
      </c>
      <c r="F77" s="247"/>
      <c r="G77" s="598">
        <v>0</v>
      </c>
      <c r="H77" s="534"/>
      <c r="I77" s="253">
        <v>0</v>
      </c>
      <c r="J77" s="247"/>
      <c r="K77" s="253">
        <v>0</v>
      </c>
      <c r="L77" s="534"/>
      <c r="M77" s="253">
        <v>0</v>
      </c>
      <c r="N77" s="497"/>
      <c r="O77" s="253">
        <v>0</v>
      </c>
      <c r="P77" s="534"/>
      <c r="Q77" s="253">
        <v>115.9</v>
      </c>
      <c r="R77" s="497"/>
      <c r="S77" s="253">
        <v>613</v>
      </c>
      <c r="T77" s="534"/>
      <c r="U77" s="535">
        <v>0</v>
      </c>
      <c r="V77" s="215"/>
      <c r="W77" s="535">
        <v>0</v>
      </c>
      <c r="X77" s="534"/>
      <c r="Y77" s="535">
        <v>-1</v>
      </c>
      <c r="Z77" s="534"/>
      <c r="AA77" s="535">
        <v>-1</v>
      </c>
      <c r="AB77" s="195"/>
      <c r="AC77" s="195"/>
      <c r="AE77" s="195"/>
      <c r="AF77" s="195"/>
      <c r="AG77" s="195"/>
    </row>
    <row r="78" spans="3:74" ht="15" customHeight="1">
      <c r="C78" s="256" t="s">
        <v>16</v>
      </c>
      <c r="D78" s="247"/>
      <c r="E78" s="253">
        <v>56.66</v>
      </c>
      <c r="F78" s="247"/>
      <c r="G78" s="253">
        <v>75.34</v>
      </c>
      <c r="H78" s="534"/>
      <c r="I78" s="253">
        <v>57.5</v>
      </c>
      <c r="J78" s="247"/>
      <c r="K78" s="253">
        <v>75</v>
      </c>
      <c r="L78" s="534"/>
      <c r="M78" s="253">
        <v>94.740000000000009</v>
      </c>
      <c r="N78" s="497"/>
      <c r="O78" s="253">
        <v>99.07000000000005</v>
      </c>
      <c r="P78" s="534"/>
      <c r="Q78" s="253">
        <v>109.6</v>
      </c>
      <c r="R78" s="497"/>
      <c r="S78" s="253">
        <v>221</v>
      </c>
      <c r="T78" s="534"/>
      <c r="U78" s="535">
        <v>-0.40194215748363948</v>
      </c>
      <c r="V78" s="215"/>
      <c r="W78" s="535">
        <v>-0.23952760674270757</v>
      </c>
      <c r="X78" s="534"/>
      <c r="Y78" s="535">
        <v>-0.47536496350364965</v>
      </c>
      <c r="Z78" s="534"/>
      <c r="AA78" s="535">
        <v>-0.66063348416289591</v>
      </c>
      <c r="AB78" s="195"/>
      <c r="AC78" s="195"/>
      <c r="AE78" s="195"/>
      <c r="AF78" s="195"/>
      <c r="AG78" s="195"/>
    </row>
    <row r="79" spans="3:74" ht="15" customHeight="1">
      <c r="C79" s="599" t="s">
        <v>96</v>
      </c>
      <c r="D79" s="247"/>
      <c r="E79" s="600">
        <v>56.66</v>
      </c>
      <c r="F79" s="247"/>
      <c r="G79" s="600">
        <v>75.34</v>
      </c>
      <c r="H79" s="534"/>
      <c r="I79" s="600">
        <v>57.5</v>
      </c>
      <c r="J79" s="247"/>
      <c r="K79" s="600">
        <v>75</v>
      </c>
      <c r="L79" s="534"/>
      <c r="M79" s="600">
        <v>94.74000000000035</v>
      </c>
      <c r="N79" s="497"/>
      <c r="O79" s="600">
        <v>98.979999999999905</v>
      </c>
      <c r="P79" s="534"/>
      <c r="Q79" s="600">
        <v>225.6</v>
      </c>
      <c r="R79" s="497"/>
      <c r="S79" s="600">
        <v>834</v>
      </c>
      <c r="T79" s="601"/>
      <c r="U79" s="602">
        <v>-0.4019421574836417</v>
      </c>
      <c r="V79" s="215"/>
      <c r="W79" s="602">
        <v>-0.23883612851080949</v>
      </c>
      <c r="X79" s="601"/>
      <c r="Y79" s="602">
        <v>-0.74512411347517737</v>
      </c>
      <c r="Z79" s="601"/>
      <c r="AA79" s="602">
        <v>-0.91007194244604317</v>
      </c>
      <c r="AB79" s="195"/>
      <c r="AC79" s="195"/>
      <c r="AE79" s="195"/>
      <c r="AF79" s="195"/>
      <c r="AG79" s="195"/>
    </row>
    <row r="80" spans="3:74" ht="15" customHeight="1">
      <c r="C80" s="321" t="s">
        <v>4</v>
      </c>
      <c r="D80" s="324"/>
      <c r="E80" s="323">
        <v>379.38574115108008</v>
      </c>
      <c r="F80" s="324"/>
      <c r="G80" s="323">
        <v>405.37827759754578</v>
      </c>
      <c r="H80" s="559"/>
      <c r="I80" s="603">
        <v>397.2</v>
      </c>
      <c r="J80" s="324"/>
      <c r="K80" s="603">
        <v>381</v>
      </c>
      <c r="L80" s="559"/>
      <c r="M80" s="603">
        <v>432.85983276442857</v>
      </c>
      <c r="N80" s="595"/>
      <c r="O80" s="603">
        <v>473.95559828488513</v>
      </c>
      <c r="P80" s="559"/>
      <c r="Q80" s="323">
        <v>1153.5</v>
      </c>
      <c r="R80" s="595"/>
      <c r="S80" s="323">
        <v>2912</v>
      </c>
      <c r="T80" s="559"/>
      <c r="U80" s="659">
        <v>-0.12353673768212681</v>
      </c>
      <c r="V80" s="669"/>
      <c r="W80" s="659">
        <v>-0.14469144564491232</v>
      </c>
      <c r="X80" s="670"/>
      <c r="Y80" s="659">
        <v>-0.65565669700910267</v>
      </c>
      <c r="Z80" s="670"/>
      <c r="AA80" s="659">
        <v>-0.86916208791208793</v>
      </c>
      <c r="AB80" s="195"/>
      <c r="AC80" s="195"/>
      <c r="AE80" s="195"/>
      <c r="AF80" s="195"/>
      <c r="AG80" s="195"/>
    </row>
    <row r="81" spans="3:33" ht="15" customHeight="1">
      <c r="C81" s="338"/>
      <c r="D81" s="338"/>
      <c r="E81" s="338"/>
      <c r="F81" s="338"/>
      <c r="G81" s="338"/>
      <c r="H81" s="338"/>
      <c r="I81" s="338"/>
      <c r="J81" s="338"/>
      <c r="K81" s="398"/>
      <c r="L81" s="338"/>
      <c r="M81" s="338"/>
      <c r="N81" s="275"/>
      <c r="O81" s="338"/>
      <c r="P81" s="338"/>
      <c r="Q81" s="338"/>
      <c r="R81" s="384"/>
      <c r="S81" s="398"/>
      <c r="T81" s="322"/>
      <c r="U81" s="362"/>
      <c r="V81" s="589"/>
      <c r="W81" s="362"/>
      <c r="X81" s="401"/>
      <c r="Y81" s="362"/>
      <c r="Z81" s="401"/>
      <c r="AA81" s="362"/>
      <c r="AB81" s="195"/>
      <c r="AC81" s="195"/>
      <c r="AE81" s="195"/>
      <c r="AF81" s="195"/>
      <c r="AG81" s="195"/>
    </row>
    <row r="82" spans="3:33" ht="15" customHeight="1">
      <c r="C82" s="206" t="s">
        <v>79</v>
      </c>
      <c r="D82" s="206"/>
      <c r="E82" s="206"/>
      <c r="F82" s="206"/>
      <c r="G82" s="206"/>
      <c r="H82" s="206"/>
      <c r="I82" s="398"/>
      <c r="J82" s="206"/>
      <c r="K82" s="398"/>
      <c r="L82" s="206"/>
      <c r="M82" s="206"/>
      <c r="N82" s="401"/>
      <c r="O82" s="206"/>
      <c r="P82" s="206"/>
      <c r="Q82" s="398"/>
      <c r="R82" s="384"/>
      <c r="S82" s="398"/>
      <c r="T82" s="322"/>
      <c r="U82" s="362"/>
      <c r="V82" s="589"/>
      <c r="W82" s="362"/>
      <c r="X82" s="401"/>
      <c r="Y82" s="362"/>
      <c r="Z82" s="401"/>
      <c r="AA82" s="362"/>
      <c r="AB82" s="195"/>
      <c r="AC82" s="195"/>
      <c r="AE82" s="195"/>
      <c r="AF82" s="195"/>
      <c r="AG82" s="195"/>
    </row>
    <row r="83" spans="3:33" ht="15" customHeight="1">
      <c r="C83" s="206"/>
      <c r="D83" s="206"/>
      <c r="E83" s="206"/>
      <c r="F83" s="206"/>
      <c r="G83" s="206"/>
      <c r="H83" s="206"/>
      <c r="I83" s="398"/>
      <c r="J83" s="206"/>
      <c r="K83" s="398"/>
      <c r="L83" s="206"/>
      <c r="M83" s="206"/>
      <c r="N83" s="401"/>
      <c r="O83" s="206"/>
      <c r="P83" s="206"/>
      <c r="Q83" s="398"/>
      <c r="R83" s="384"/>
      <c r="S83" s="398"/>
      <c r="T83" s="322"/>
      <c r="U83" s="362"/>
      <c r="V83" s="589"/>
      <c r="W83" s="362"/>
      <c r="X83" s="401"/>
      <c r="Y83" s="362"/>
      <c r="Z83" s="401"/>
      <c r="AA83" s="362"/>
      <c r="AB83" s="195"/>
      <c r="AC83" s="195"/>
      <c r="AE83" s="195"/>
      <c r="AF83" s="195"/>
      <c r="AG83" s="195"/>
    </row>
    <row r="84" spans="3:33" ht="15" customHeight="1">
      <c r="C84" s="327" t="s">
        <v>133</v>
      </c>
      <c r="D84" s="241"/>
      <c r="E84" s="714" t="s">
        <v>110</v>
      </c>
      <c r="F84" s="722"/>
      <c r="G84" s="714" t="s">
        <v>88</v>
      </c>
      <c r="H84" s="498"/>
      <c r="I84" s="714" t="s">
        <v>83</v>
      </c>
      <c r="J84" s="722"/>
      <c r="K84" s="714" t="s">
        <v>38</v>
      </c>
      <c r="L84" s="722"/>
      <c r="M84" s="731" t="s">
        <v>111</v>
      </c>
      <c r="N84" s="722"/>
      <c r="O84" s="731" t="s">
        <v>87</v>
      </c>
      <c r="P84" s="722"/>
      <c r="Q84" s="731" t="s">
        <v>84</v>
      </c>
      <c r="R84" s="731"/>
      <c r="S84" s="731" t="s">
        <v>39</v>
      </c>
      <c r="T84" s="722"/>
      <c r="U84" s="705" t="s">
        <v>112</v>
      </c>
      <c r="V84" s="753"/>
      <c r="W84" s="705" t="s">
        <v>113</v>
      </c>
      <c r="X84" s="722"/>
      <c r="Y84" s="705" t="s">
        <v>114</v>
      </c>
      <c r="Z84" s="722"/>
      <c r="AA84" s="705" t="s">
        <v>115</v>
      </c>
      <c r="AB84" s="195"/>
      <c r="AC84" s="195"/>
      <c r="AE84" s="195"/>
      <c r="AF84" s="195"/>
      <c r="AG84" s="195"/>
    </row>
    <row r="85" spans="3:33" ht="15" customHeight="1">
      <c r="C85" s="256" t="s">
        <v>1</v>
      </c>
      <c r="D85" s="401"/>
      <c r="E85" s="605">
        <v>2760.1214946938708</v>
      </c>
      <c r="F85" s="604"/>
      <c r="G85" s="605">
        <v>1980.1120619642898</v>
      </c>
      <c r="H85" s="401"/>
      <c r="I85" s="253">
        <v>4370.6000000000004</v>
      </c>
      <c r="J85" s="604"/>
      <c r="K85" s="253">
        <v>3086</v>
      </c>
      <c r="L85" s="604"/>
      <c r="M85" s="253">
        <v>2826.1888630326903</v>
      </c>
      <c r="N85" s="719"/>
      <c r="O85" s="253">
        <v>2994.313815582711</v>
      </c>
      <c r="P85" s="604"/>
      <c r="Q85" s="253">
        <v>3266.9</v>
      </c>
      <c r="R85" s="310"/>
      <c r="S85" s="253">
        <v>3146</v>
      </c>
      <c r="T85" s="548"/>
      <c r="U85" s="535">
        <v>-2.3376841230605128E-2</v>
      </c>
      <c r="V85" s="589"/>
      <c r="W85" s="535">
        <v>-0.33870923893828797</v>
      </c>
      <c r="X85" s="548"/>
      <c r="Y85" s="535">
        <v>0.33784321528054129</v>
      </c>
      <c r="Z85" s="548"/>
      <c r="AA85" s="535">
        <v>-1.9071837253655466E-2</v>
      </c>
      <c r="AB85" s="195"/>
      <c r="AC85" s="195"/>
      <c r="AE85" s="195"/>
      <c r="AF85" s="195"/>
      <c r="AG85" s="195"/>
    </row>
    <row r="86" spans="3:33" ht="15" customHeight="1">
      <c r="C86" s="606" t="s">
        <v>2</v>
      </c>
      <c r="D86" s="401"/>
      <c r="E86" s="607">
        <v>878.4686631548791</v>
      </c>
      <c r="F86" s="604"/>
      <c r="G86" s="607">
        <v>388.69085734432497</v>
      </c>
      <c r="H86" s="401"/>
      <c r="I86" s="331">
        <v>326.90000000000003</v>
      </c>
      <c r="J86" s="604"/>
      <c r="K86" s="331">
        <v>445</v>
      </c>
      <c r="L86" s="604"/>
      <c r="M86" s="331">
        <v>-57.368738817997837</v>
      </c>
      <c r="N86" s="246"/>
      <c r="O86" s="331">
        <v>946.69417797255664</v>
      </c>
      <c r="P86" s="604"/>
      <c r="Q86" s="331">
        <v>991.9</v>
      </c>
      <c r="R86" s="310"/>
      <c r="S86" s="331">
        <v>894</v>
      </c>
      <c r="T86" s="548"/>
      <c r="U86" s="671">
        <v>14.312671696371407</v>
      </c>
      <c r="V86" s="589"/>
      <c r="W86" s="671">
        <v>-0.58942299806179588</v>
      </c>
      <c r="X86" s="548"/>
      <c r="Y86" s="671">
        <v>-0.67043048694424834</v>
      </c>
      <c r="Z86" s="548"/>
      <c r="AA86" s="671">
        <v>-0.50223713646532442</v>
      </c>
      <c r="AB86" s="195"/>
      <c r="AC86" s="195"/>
      <c r="AE86" s="195"/>
      <c r="AF86" s="195"/>
      <c r="AG86" s="195"/>
    </row>
    <row r="87" spans="3:33" ht="15" customHeight="1">
      <c r="C87" s="608" t="s">
        <v>4</v>
      </c>
      <c r="D87" s="401"/>
      <c r="E87" s="609">
        <v>3638.5901578487501</v>
      </c>
      <c r="F87" s="610"/>
      <c r="G87" s="609">
        <v>2368.8029193086149</v>
      </c>
      <c r="H87" s="401"/>
      <c r="I87" s="411">
        <v>4697.5</v>
      </c>
      <c r="J87" s="610"/>
      <c r="K87" s="411">
        <v>3531</v>
      </c>
      <c r="L87" s="610"/>
      <c r="M87" s="411">
        <v>2768.8201242146934</v>
      </c>
      <c r="N87" s="275"/>
      <c r="O87" s="411">
        <v>3940.9079935552672</v>
      </c>
      <c r="P87" s="610"/>
      <c r="Q87" s="411">
        <v>4259.8999999999996</v>
      </c>
      <c r="R87" s="310"/>
      <c r="S87" s="411">
        <v>4039</v>
      </c>
      <c r="T87" s="611"/>
      <c r="U87" s="664">
        <v>0.31413020514676626</v>
      </c>
      <c r="V87" s="669"/>
      <c r="W87" s="664">
        <v>-0.39891950708252566</v>
      </c>
      <c r="X87" s="670"/>
      <c r="Y87" s="664">
        <v>0.10272541608957964</v>
      </c>
      <c r="Z87" s="670"/>
      <c r="AA87" s="664">
        <v>-0.12577370636296115</v>
      </c>
      <c r="AB87" s="195"/>
      <c r="AC87" s="195"/>
      <c r="AE87" s="195"/>
      <c r="AF87" s="195"/>
      <c r="AG87" s="195"/>
    </row>
    <row r="88" spans="3:33" ht="15" customHeight="1">
      <c r="V88" s="144"/>
      <c r="AB88" s="195"/>
      <c r="AC88" s="195"/>
      <c r="AE88" s="195"/>
      <c r="AF88" s="195"/>
      <c r="AG88" s="195"/>
    </row>
    <row r="89" spans="3:33">
      <c r="AB89" s="195"/>
      <c r="AC89" s="195"/>
      <c r="AE89" s="195"/>
      <c r="AF89" s="195"/>
      <c r="AG89" s="195"/>
    </row>
    <row r="90" spans="3:33" ht="129.44999999999999" customHeight="1">
      <c r="C90" s="612" t="s">
        <v>80</v>
      </c>
      <c r="D90" s="205"/>
      <c r="E90" s="205"/>
      <c r="F90" s="205"/>
      <c r="G90" s="205"/>
      <c r="H90" s="205"/>
      <c r="I90" s="205"/>
      <c r="J90" s="205"/>
      <c r="L90" s="205"/>
      <c r="M90" s="205"/>
      <c r="N90" s="205"/>
      <c r="O90" s="205"/>
      <c r="P90" s="205"/>
      <c r="Q90" s="205"/>
      <c r="AB90" s="195"/>
      <c r="AC90" s="195"/>
      <c r="AE90" s="195"/>
      <c r="AF90" s="195"/>
      <c r="AG90" s="195"/>
    </row>
    <row r="91" spans="3:33">
      <c r="AB91" s="195"/>
      <c r="AC91" s="195"/>
      <c r="AE91" s="195"/>
      <c r="AF91" s="195"/>
      <c r="AG91" s="195"/>
    </row>
    <row r="92" spans="3:33">
      <c r="AB92" s="195"/>
      <c r="AC92" s="195"/>
      <c r="AE92" s="195"/>
      <c r="AF92" s="195"/>
      <c r="AG92" s="195"/>
    </row>
    <row r="93" spans="3:33">
      <c r="AB93" s="195"/>
      <c r="AC93" s="195"/>
      <c r="AE93" s="195"/>
      <c r="AF93" s="195"/>
      <c r="AG93" s="195"/>
    </row>
    <row r="94" spans="3:33">
      <c r="AB94" s="195"/>
      <c r="AC94" s="195"/>
      <c r="AE94" s="195"/>
      <c r="AF94" s="195"/>
      <c r="AG94" s="195"/>
    </row>
    <row r="95" spans="3:33">
      <c r="AB95" s="195"/>
      <c r="AC95" s="195"/>
      <c r="AE95" s="195"/>
      <c r="AF95" s="195"/>
      <c r="AG95" s="195"/>
    </row>
    <row r="96" spans="3:33">
      <c r="AB96" s="195"/>
      <c r="AC96" s="195"/>
      <c r="AE96" s="195"/>
      <c r="AF96" s="195"/>
      <c r="AG96" s="195"/>
    </row>
    <row r="97" spans="28:33">
      <c r="AB97" s="195"/>
      <c r="AC97" s="195"/>
      <c r="AE97" s="195"/>
      <c r="AF97" s="195"/>
      <c r="AG97" s="195"/>
    </row>
    <row r="98" spans="28:33">
      <c r="AB98" s="195"/>
      <c r="AC98" s="195"/>
      <c r="AE98" s="195"/>
      <c r="AF98" s="195"/>
      <c r="AG98" s="195"/>
    </row>
    <row r="99" spans="28:33">
      <c r="AB99" s="195"/>
      <c r="AC99" s="195"/>
      <c r="AE99" s="195"/>
      <c r="AF99" s="195"/>
      <c r="AG99" s="195"/>
    </row>
    <row r="100" spans="28:33">
      <c r="AB100" s="195"/>
      <c r="AC100" s="195"/>
      <c r="AE100" s="195"/>
      <c r="AF100" s="195"/>
      <c r="AG100" s="195"/>
    </row>
    <row r="101" spans="28:33">
      <c r="AB101" s="195"/>
      <c r="AC101" s="195"/>
      <c r="AE101" s="195"/>
      <c r="AF101" s="195"/>
      <c r="AG101" s="195"/>
    </row>
    <row r="102" spans="28:33">
      <c r="AB102" s="195"/>
      <c r="AC102" s="195"/>
      <c r="AE102" s="195"/>
      <c r="AF102" s="195"/>
      <c r="AG102" s="195"/>
    </row>
    <row r="103" spans="28:33">
      <c r="AB103" s="195"/>
      <c r="AC103" s="195"/>
      <c r="AE103" s="195"/>
      <c r="AF103" s="195"/>
      <c r="AG103" s="195"/>
    </row>
    <row r="104" spans="28:33">
      <c r="AB104" s="195"/>
      <c r="AC104" s="195"/>
      <c r="AE104" s="195"/>
      <c r="AF104" s="195"/>
      <c r="AG104" s="195"/>
    </row>
    <row r="105" spans="28:33">
      <c r="AB105" s="195"/>
      <c r="AC105" s="195"/>
      <c r="AE105" s="195"/>
      <c r="AF105" s="195"/>
      <c r="AG105" s="195"/>
    </row>
    <row r="106" spans="28:33">
      <c r="AB106" s="195"/>
      <c r="AC106" s="195"/>
      <c r="AE106" s="195"/>
      <c r="AF106" s="195"/>
      <c r="AG106" s="195"/>
    </row>
    <row r="107" spans="28:33">
      <c r="AB107" s="195"/>
      <c r="AC107" s="195"/>
      <c r="AE107" s="195"/>
      <c r="AF107" s="195"/>
      <c r="AG107" s="195"/>
    </row>
    <row r="108" spans="28:33">
      <c r="AB108" s="195"/>
      <c r="AC108" s="195"/>
      <c r="AE108" s="195"/>
      <c r="AF108" s="195"/>
      <c r="AG108" s="195"/>
    </row>
    <row r="109" spans="28:33">
      <c r="AB109" s="195"/>
      <c r="AC109" s="195"/>
      <c r="AE109" s="195"/>
      <c r="AF109" s="195"/>
      <c r="AG109" s="195"/>
    </row>
    <row r="110" spans="28:33">
      <c r="AB110" s="195"/>
      <c r="AC110" s="195"/>
      <c r="AE110" s="195"/>
      <c r="AF110" s="195"/>
      <c r="AG110" s="195"/>
    </row>
    <row r="111" spans="28:33">
      <c r="AB111" s="195"/>
      <c r="AC111" s="195"/>
      <c r="AE111" s="195"/>
      <c r="AF111" s="195"/>
      <c r="AG111" s="195"/>
    </row>
    <row r="112" spans="28:33">
      <c r="AB112" s="195"/>
      <c r="AC112" s="195"/>
      <c r="AE112" s="195"/>
      <c r="AF112" s="195"/>
      <c r="AG112" s="195"/>
    </row>
    <row r="113" spans="28:33">
      <c r="AB113" s="195"/>
      <c r="AC113" s="195"/>
      <c r="AE113" s="195"/>
      <c r="AF113" s="195"/>
      <c r="AG113" s="195"/>
    </row>
    <row r="114" spans="28:33">
      <c r="AB114" s="195"/>
      <c r="AC114" s="195"/>
      <c r="AE114" s="195"/>
      <c r="AF114" s="195"/>
      <c r="AG114" s="195"/>
    </row>
    <row r="115" spans="28:33">
      <c r="AB115" s="195"/>
      <c r="AC115" s="195"/>
      <c r="AE115" s="195"/>
      <c r="AF115" s="195"/>
      <c r="AG115" s="195"/>
    </row>
    <row r="116" spans="28:33">
      <c r="AB116" s="195"/>
      <c r="AC116" s="195"/>
      <c r="AE116" s="195"/>
      <c r="AF116" s="195"/>
      <c r="AG116" s="195"/>
    </row>
    <row r="117" spans="28:33">
      <c r="AB117" s="195"/>
      <c r="AC117" s="195"/>
      <c r="AE117" s="195"/>
      <c r="AF117" s="195"/>
      <c r="AG117" s="195"/>
    </row>
    <row r="118" spans="28:33">
      <c r="AB118" s="195"/>
      <c r="AC118" s="195"/>
      <c r="AE118" s="195"/>
      <c r="AF118" s="195"/>
      <c r="AG118" s="195"/>
    </row>
    <row r="119" spans="28:33">
      <c r="AB119" s="195"/>
      <c r="AC119" s="195"/>
      <c r="AE119" s="195"/>
      <c r="AF119" s="195"/>
      <c r="AG119" s="195"/>
    </row>
    <row r="120" spans="28:33">
      <c r="AB120" s="195"/>
      <c r="AC120" s="195"/>
      <c r="AE120" s="195"/>
      <c r="AF120" s="195"/>
      <c r="AG120" s="195"/>
    </row>
    <row r="121" spans="28:33">
      <c r="AB121" s="195"/>
      <c r="AC121" s="195"/>
      <c r="AE121" s="195"/>
      <c r="AF121" s="195"/>
      <c r="AG121" s="195"/>
    </row>
    <row r="122" spans="28:33">
      <c r="AB122" s="195"/>
      <c r="AC122" s="195"/>
      <c r="AE122" s="195"/>
      <c r="AF122" s="195"/>
      <c r="AG122" s="195"/>
    </row>
    <row r="123" spans="28:33">
      <c r="AB123" s="195"/>
      <c r="AC123" s="195"/>
      <c r="AE123" s="195"/>
      <c r="AF123" s="195"/>
      <c r="AG123" s="195"/>
    </row>
    <row r="124" spans="28:33">
      <c r="AB124" s="195"/>
      <c r="AC124" s="195"/>
      <c r="AE124" s="195"/>
      <c r="AF124" s="195"/>
      <c r="AG124" s="195"/>
    </row>
    <row r="125" spans="28:33">
      <c r="AB125" s="195"/>
      <c r="AC125" s="195"/>
      <c r="AE125" s="195"/>
      <c r="AF125" s="195"/>
      <c r="AG125" s="195"/>
    </row>
    <row r="126" spans="28:33">
      <c r="AB126" s="195"/>
      <c r="AC126" s="195"/>
      <c r="AE126" s="195"/>
      <c r="AF126" s="195"/>
      <c r="AG126" s="195"/>
    </row>
    <row r="127" spans="28:33">
      <c r="AB127" s="195"/>
      <c r="AC127" s="195"/>
      <c r="AE127" s="195"/>
      <c r="AF127" s="195"/>
      <c r="AG127" s="195"/>
    </row>
    <row r="128" spans="28:33">
      <c r="AB128" s="195"/>
      <c r="AC128" s="195"/>
      <c r="AE128" s="195"/>
      <c r="AF128" s="195"/>
      <c r="AG128" s="195"/>
    </row>
    <row r="129" spans="28:33">
      <c r="AB129" s="195"/>
      <c r="AC129" s="195"/>
      <c r="AE129" s="195"/>
      <c r="AF129" s="195"/>
      <c r="AG129" s="195"/>
    </row>
    <row r="130" spans="28:33">
      <c r="AB130" s="195"/>
      <c r="AC130" s="195"/>
      <c r="AE130" s="195"/>
      <c r="AF130" s="195"/>
      <c r="AG130" s="195"/>
    </row>
    <row r="131" spans="28:33">
      <c r="AB131" s="195"/>
      <c r="AC131" s="195"/>
      <c r="AE131" s="195"/>
      <c r="AF131" s="195"/>
      <c r="AG131" s="195"/>
    </row>
    <row r="132" spans="28:33">
      <c r="AB132" s="195"/>
      <c r="AC132" s="195"/>
      <c r="AE132" s="195"/>
      <c r="AF132" s="195"/>
      <c r="AG132" s="195"/>
    </row>
    <row r="133" spans="28:33">
      <c r="AB133" s="195"/>
      <c r="AC133" s="195"/>
      <c r="AE133" s="195"/>
      <c r="AF133" s="195"/>
      <c r="AG133" s="195"/>
    </row>
    <row r="134" spans="28:33">
      <c r="AB134" s="195"/>
      <c r="AC134" s="195"/>
      <c r="AE134" s="195"/>
      <c r="AF134" s="195"/>
      <c r="AG134" s="195"/>
    </row>
    <row r="135" spans="28:33">
      <c r="AB135" s="195"/>
      <c r="AC135" s="195"/>
      <c r="AE135" s="195"/>
      <c r="AF135" s="195"/>
      <c r="AG135" s="195"/>
    </row>
    <row r="136" spans="28:33">
      <c r="AB136" s="195"/>
      <c r="AC136" s="195"/>
      <c r="AE136" s="195"/>
      <c r="AF136" s="195"/>
      <c r="AG136" s="195"/>
    </row>
    <row r="137" spans="28:33">
      <c r="AB137" s="195"/>
      <c r="AC137" s="195"/>
      <c r="AE137" s="195"/>
      <c r="AF137" s="195"/>
      <c r="AG137" s="195"/>
    </row>
    <row r="138" spans="28:33">
      <c r="AB138" s="195"/>
      <c r="AC138" s="195"/>
      <c r="AE138" s="195"/>
      <c r="AF138" s="195"/>
      <c r="AG138" s="195"/>
    </row>
    <row r="139" spans="28:33">
      <c r="AB139" s="195"/>
      <c r="AC139" s="195"/>
      <c r="AE139" s="195"/>
      <c r="AF139" s="195"/>
      <c r="AG139" s="195"/>
    </row>
    <row r="140" spans="28:33">
      <c r="AB140" s="195"/>
      <c r="AC140" s="195"/>
      <c r="AE140" s="195"/>
      <c r="AF140" s="195"/>
      <c r="AG140" s="195"/>
    </row>
    <row r="141" spans="28:33">
      <c r="AB141" s="195"/>
      <c r="AC141" s="195"/>
      <c r="AE141" s="195"/>
      <c r="AF141" s="195"/>
      <c r="AG141" s="195"/>
    </row>
    <row r="142" spans="28:33">
      <c r="AB142" s="195"/>
      <c r="AC142" s="195"/>
      <c r="AE142" s="195"/>
      <c r="AF142" s="195"/>
      <c r="AG142" s="195"/>
    </row>
    <row r="143" spans="28:33">
      <c r="AB143" s="195"/>
      <c r="AC143" s="195"/>
      <c r="AE143" s="195"/>
      <c r="AF143" s="195"/>
      <c r="AG143" s="195"/>
    </row>
    <row r="144" spans="28:33">
      <c r="AB144" s="195"/>
      <c r="AC144" s="195"/>
      <c r="AE144" s="195"/>
      <c r="AF144" s="195"/>
      <c r="AG144" s="195"/>
    </row>
    <row r="145" spans="28:33">
      <c r="AB145" s="195"/>
      <c r="AC145" s="195"/>
      <c r="AE145" s="195"/>
      <c r="AF145" s="195"/>
      <c r="AG145" s="195"/>
    </row>
    <row r="146" spans="28:33">
      <c r="AB146" s="195"/>
      <c r="AC146" s="195"/>
      <c r="AE146" s="195"/>
      <c r="AF146" s="195"/>
      <c r="AG146" s="195"/>
    </row>
    <row r="147" spans="28:33">
      <c r="AB147" s="195"/>
      <c r="AC147" s="195"/>
      <c r="AE147" s="195"/>
      <c r="AF147" s="195"/>
      <c r="AG147" s="195"/>
    </row>
    <row r="148" spans="28:33">
      <c r="AB148" s="195"/>
      <c r="AC148" s="195"/>
      <c r="AE148" s="195"/>
      <c r="AF148" s="195"/>
      <c r="AG148" s="195"/>
    </row>
    <row r="149" spans="28:33">
      <c r="AB149" s="195"/>
      <c r="AC149" s="195"/>
      <c r="AE149" s="195"/>
      <c r="AF149" s="195"/>
      <c r="AG149" s="195"/>
    </row>
    <row r="150" spans="28:33">
      <c r="AB150" s="195"/>
      <c r="AC150" s="195"/>
      <c r="AE150" s="195"/>
      <c r="AF150" s="195"/>
      <c r="AG150" s="195"/>
    </row>
    <row r="151" spans="28:33">
      <c r="AB151" s="195"/>
      <c r="AC151" s="195"/>
      <c r="AE151" s="195"/>
      <c r="AF151" s="195"/>
      <c r="AG151" s="195"/>
    </row>
    <row r="152" spans="28:33">
      <c r="AB152" s="195"/>
      <c r="AC152" s="195"/>
      <c r="AE152" s="195"/>
      <c r="AF152" s="195"/>
      <c r="AG152" s="195"/>
    </row>
    <row r="153" spans="28:33">
      <c r="AB153" s="195"/>
      <c r="AC153" s="195"/>
      <c r="AE153" s="195"/>
      <c r="AF153" s="195"/>
      <c r="AG153" s="195"/>
    </row>
    <row r="154" spans="28:33">
      <c r="AB154" s="195"/>
      <c r="AC154" s="195"/>
      <c r="AE154" s="195"/>
      <c r="AF154" s="195"/>
      <c r="AG154" s="195"/>
    </row>
    <row r="155" spans="28:33">
      <c r="AB155" s="195"/>
      <c r="AC155" s="195"/>
      <c r="AE155" s="195"/>
      <c r="AF155" s="195"/>
      <c r="AG155" s="195"/>
    </row>
    <row r="156" spans="28:33">
      <c r="AB156" s="195"/>
      <c r="AC156" s="195"/>
      <c r="AE156" s="195"/>
      <c r="AF156" s="195"/>
      <c r="AG156" s="195"/>
    </row>
    <row r="157" spans="28:33">
      <c r="AB157" s="195"/>
      <c r="AC157" s="195"/>
      <c r="AE157" s="195"/>
      <c r="AF157" s="195"/>
      <c r="AG157" s="195"/>
    </row>
    <row r="158" spans="28:33">
      <c r="AB158" s="195"/>
      <c r="AC158" s="195"/>
      <c r="AE158" s="195"/>
      <c r="AF158" s="195"/>
      <c r="AG158" s="195"/>
    </row>
    <row r="159" spans="28:33">
      <c r="AB159" s="195"/>
      <c r="AC159" s="195"/>
      <c r="AE159" s="195"/>
      <c r="AF159" s="195"/>
      <c r="AG159" s="195"/>
    </row>
    <row r="160" spans="28:33">
      <c r="AB160" s="195"/>
      <c r="AC160" s="195"/>
      <c r="AE160" s="195"/>
      <c r="AF160" s="195"/>
      <c r="AG160" s="195"/>
    </row>
    <row r="161" spans="28:33">
      <c r="AB161" s="195"/>
      <c r="AC161" s="195"/>
      <c r="AE161" s="195"/>
      <c r="AF161" s="195"/>
      <c r="AG161" s="195"/>
    </row>
    <row r="162" spans="28:33">
      <c r="AB162" s="195"/>
      <c r="AC162" s="195"/>
      <c r="AE162" s="195"/>
      <c r="AF162" s="195"/>
      <c r="AG162" s="195"/>
    </row>
    <row r="163" spans="28:33">
      <c r="AB163" s="195"/>
      <c r="AC163" s="195"/>
      <c r="AE163" s="195"/>
      <c r="AF163" s="195"/>
      <c r="AG163" s="195"/>
    </row>
  </sheetData>
  <printOptions horizontalCentered="1" verticalCentered="1"/>
  <pageMargins left="0.23622047244094491" right="0.23622047244094491" top="0.74803149606299213" bottom="0.74803149606299213" header="0.31496062992125984" footer="0.31496062992125984"/>
  <pageSetup paperSize="9" scale="47" orientation="portrait" r:id="rId1"/>
  <headerFooter differentFirst="1">
    <oddFooter>&amp;R&amp;P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6E20B-455D-4BAB-995B-350EAC81CEEA}">
  <sheetPr>
    <pageSetUpPr fitToPage="1"/>
  </sheetPr>
  <dimension ref="B1:AV154"/>
  <sheetViews>
    <sheetView showGridLines="0" zoomScale="80" zoomScaleNormal="80" zoomScaleSheetLayoutView="100" workbookViewId="0">
      <selection activeCell="AE80" sqref="AE80"/>
    </sheetView>
  </sheetViews>
  <sheetFormatPr defaultColWidth="9.33203125" defaultRowHeight="13.8"/>
  <cols>
    <col min="1" max="2" width="3.6640625" style="2" customWidth="1"/>
    <col min="3" max="3" width="45.6640625" style="2" customWidth="1"/>
    <col min="4" max="4" width="0.77734375" style="2" customWidth="1"/>
    <col min="5" max="5" width="12.6640625" style="2" customWidth="1"/>
    <col min="6" max="6" width="0.77734375" style="2" customWidth="1"/>
    <col min="7" max="7" width="12.6640625" style="2" customWidth="1"/>
    <col min="8" max="8" width="0.77734375" style="2" customWidth="1"/>
    <col min="9" max="9" width="12.6640625" style="2" customWidth="1"/>
    <col min="10" max="10" width="0.77734375" style="2" customWidth="1"/>
    <col min="11" max="11" width="12.6640625" style="2" customWidth="1"/>
    <col min="12" max="12" width="0.77734375" style="2" customWidth="1"/>
    <col min="13" max="13" width="12.6640625" style="2" customWidth="1"/>
    <col min="14" max="14" width="0.77734375" style="2" customWidth="1"/>
    <col min="15" max="15" width="12.6640625" style="2" customWidth="1"/>
    <col min="16" max="16" width="0.77734375" style="2" customWidth="1"/>
    <col min="17" max="17" width="12.6640625" style="2" customWidth="1"/>
    <col min="18" max="18" width="0.77734375" style="2" customWidth="1"/>
    <col min="19" max="19" width="12.6640625" style="2" customWidth="1"/>
    <col min="20" max="20" width="0.77734375" style="2" customWidth="1"/>
    <col min="21" max="21" width="12.6640625" style="2" customWidth="1"/>
    <col min="22" max="22" width="0.77734375" style="2" customWidth="1"/>
    <col min="23" max="23" width="12.6640625" style="2" customWidth="1"/>
    <col min="24" max="24" width="0.77734375" style="2" customWidth="1"/>
    <col min="25" max="25" width="12.6640625" style="2" customWidth="1"/>
    <col min="26" max="26" width="0.77734375" style="2" customWidth="1"/>
    <col min="27" max="27" width="12.6640625" style="2" customWidth="1"/>
    <col min="28" max="28" width="6.77734375" style="2" bestFit="1" customWidth="1"/>
    <col min="29" max="29" width="9.44140625" style="2" customWidth="1"/>
    <col min="30" max="31" width="10.44140625" style="2" customWidth="1"/>
    <col min="32" max="32" width="7" style="2" bestFit="1" customWidth="1"/>
    <col min="33" max="33" width="6.44140625" style="2" bestFit="1" customWidth="1"/>
    <col min="34" max="34" width="11.44140625" style="2" customWidth="1"/>
    <col min="35" max="35" width="9.44140625" style="2" bestFit="1" customWidth="1"/>
    <col min="36" max="39" width="9.44140625" style="2" customWidth="1"/>
    <col min="40" max="40" width="9.44140625" style="2" bestFit="1" customWidth="1"/>
    <col min="41" max="41" width="16.44140625" style="2" bestFit="1" customWidth="1"/>
    <col min="42" max="42" width="9.33203125" style="2"/>
    <col min="43" max="43" width="6" style="2" bestFit="1" customWidth="1"/>
    <col min="44" max="45" width="9.33203125" style="2"/>
    <col min="46" max="46" width="16.44140625" style="2" bestFit="1" customWidth="1"/>
    <col min="47" max="47" width="9.33203125" style="2"/>
    <col min="48" max="48" width="10.6640625" style="2" bestFit="1" customWidth="1"/>
    <col min="49" max="16384" width="9.33203125" style="2"/>
  </cols>
  <sheetData>
    <row r="1" spans="3:47">
      <c r="AG1" s="3"/>
      <c r="AH1" s="3"/>
      <c r="AI1" s="3"/>
      <c r="AJ1" s="3"/>
      <c r="AK1" s="3"/>
      <c r="AL1" s="3"/>
      <c r="AM1" s="3"/>
      <c r="AN1" s="3"/>
      <c r="AO1" s="3"/>
      <c r="AP1" s="3"/>
      <c r="AQ1" s="3"/>
      <c r="AR1" s="3"/>
      <c r="AS1" s="3"/>
      <c r="AT1" s="3"/>
      <c r="AU1" s="3"/>
    </row>
    <row r="2" spans="3:47" ht="15.6">
      <c r="C2" s="413" t="s">
        <v>69</v>
      </c>
      <c r="D2" s="214"/>
      <c r="E2" s="214"/>
      <c r="F2" s="214"/>
      <c r="G2" s="214"/>
      <c r="H2" s="214"/>
      <c r="I2" s="214"/>
      <c r="J2" s="214"/>
      <c r="K2" s="214"/>
      <c r="L2" s="214"/>
      <c r="M2" s="214"/>
      <c r="N2" s="214"/>
      <c r="O2" s="214"/>
      <c r="P2" s="214"/>
      <c r="Q2" s="214"/>
      <c r="R2" s="214"/>
      <c r="S2" s="214"/>
      <c r="T2" s="214"/>
      <c r="U2" s="214"/>
      <c r="V2" s="214"/>
      <c r="W2" s="214"/>
      <c r="X2" s="214"/>
      <c r="Y2" s="214"/>
      <c r="Z2" s="214"/>
      <c r="AA2" s="214"/>
      <c r="AG2" s="3"/>
      <c r="AH2" s="3"/>
      <c r="AI2" s="3"/>
      <c r="AJ2" s="3"/>
      <c r="AK2" s="3"/>
      <c r="AL2" s="3"/>
      <c r="AM2" s="3"/>
      <c r="AN2" s="3"/>
      <c r="AO2" s="3"/>
      <c r="AP2" s="3"/>
      <c r="AQ2" s="3"/>
      <c r="AR2" s="3"/>
      <c r="AS2" s="3"/>
      <c r="AT2" s="3"/>
      <c r="AU2" s="3"/>
    </row>
    <row r="3" spans="3:47" ht="15" thickBot="1">
      <c r="C3" s="414"/>
      <c r="D3" s="414"/>
      <c r="E3" s="414"/>
      <c r="F3" s="414"/>
      <c r="G3" s="414"/>
      <c r="H3" s="414"/>
      <c r="I3" s="414"/>
      <c r="J3" s="414"/>
      <c r="K3" s="414"/>
      <c r="L3" s="414"/>
      <c r="M3" s="414"/>
      <c r="N3" s="414"/>
      <c r="O3" s="414"/>
      <c r="P3" s="414"/>
      <c r="Q3" s="414"/>
      <c r="R3" s="414"/>
      <c r="S3" s="414"/>
      <c r="T3" s="414"/>
      <c r="U3" s="414"/>
      <c r="V3" s="414"/>
      <c r="W3" s="414"/>
      <c r="X3" s="414"/>
      <c r="Y3" s="414"/>
      <c r="Z3" s="414"/>
      <c r="AA3" s="414"/>
      <c r="AG3" s="3"/>
      <c r="AH3" s="3"/>
      <c r="AI3" s="3"/>
      <c r="AJ3" s="3"/>
      <c r="AK3" s="3"/>
      <c r="AL3" s="3"/>
      <c r="AM3" s="3"/>
      <c r="AN3" s="3"/>
      <c r="AO3" s="3"/>
      <c r="AP3" s="3"/>
      <c r="AQ3" s="3"/>
      <c r="AR3" s="3"/>
      <c r="AS3" s="3"/>
      <c r="AT3" s="3"/>
      <c r="AU3" s="3"/>
    </row>
    <row r="4" spans="3:47" ht="14.4">
      <c r="C4" s="415"/>
      <c r="D4" s="415"/>
      <c r="E4" s="642"/>
      <c r="F4" s="415"/>
      <c r="G4" s="642"/>
      <c r="H4" s="415"/>
      <c r="I4" s="642"/>
      <c r="J4" s="415"/>
      <c r="K4" s="642"/>
      <c r="L4" s="415"/>
      <c r="M4" s="642"/>
      <c r="N4" s="415"/>
      <c r="O4" s="642"/>
      <c r="P4" s="415"/>
      <c r="Q4" s="642"/>
      <c r="R4" s="415"/>
      <c r="S4" s="642"/>
      <c r="T4" s="415"/>
      <c r="U4" s="415"/>
      <c r="V4" s="415"/>
      <c r="W4" s="415"/>
      <c r="X4" s="415"/>
      <c r="Y4" s="415"/>
      <c r="Z4" s="415"/>
      <c r="AA4" s="415"/>
      <c r="AG4" s="3"/>
      <c r="AH4" s="3"/>
      <c r="AI4" s="3"/>
      <c r="AJ4" s="3"/>
      <c r="AK4" s="3"/>
      <c r="AL4" s="3"/>
      <c r="AM4" s="3"/>
      <c r="AN4" s="3"/>
      <c r="AO4" s="3"/>
      <c r="AP4" s="3"/>
      <c r="AQ4" s="3"/>
      <c r="AR4" s="3"/>
      <c r="AS4" s="3"/>
      <c r="AT4" s="3"/>
      <c r="AU4" s="3"/>
    </row>
    <row r="5" spans="3:47" ht="14.4">
      <c r="C5" s="416" t="s">
        <v>116</v>
      </c>
      <c r="D5" s="214"/>
      <c r="E5" s="754" t="s">
        <v>110</v>
      </c>
      <c r="F5" s="755"/>
      <c r="G5" s="754" t="s">
        <v>88</v>
      </c>
      <c r="H5" s="755"/>
      <c r="I5" s="754" t="s">
        <v>83</v>
      </c>
      <c r="J5" s="755"/>
      <c r="K5" s="754" t="s">
        <v>38</v>
      </c>
      <c r="L5" s="755"/>
      <c r="M5" s="756" t="s">
        <v>111</v>
      </c>
      <c r="N5" s="757"/>
      <c r="O5" s="756" t="s">
        <v>87</v>
      </c>
      <c r="P5" s="757"/>
      <c r="Q5" s="756" t="s">
        <v>84</v>
      </c>
      <c r="R5" s="757"/>
      <c r="S5" s="756" t="s">
        <v>39</v>
      </c>
      <c r="T5" s="755"/>
      <c r="U5" s="705" t="s">
        <v>112</v>
      </c>
      <c r="V5" s="753"/>
      <c r="W5" s="705" t="s">
        <v>113</v>
      </c>
      <c r="X5" s="729"/>
      <c r="Y5" s="705" t="s">
        <v>114</v>
      </c>
      <c r="Z5" s="729"/>
      <c r="AA5" s="705" t="s">
        <v>115</v>
      </c>
      <c r="AG5" s="3"/>
      <c r="AH5" s="3"/>
      <c r="AI5" s="3"/>
      <c r="AJ5" s="3"/>
      <c r="AK5" s="3"/>
      <c r="AL5" s="3"/>
      <c r="AM5" s="3"/>
      <c r="AN5" s="3"/>
      <c r="AO5" s="3"/>
      <c r="AP5" s="3"/>
      <c r="AQ5" s="3"/>
      <c r="AR5" s="3"/>
      <c r="AS5" s="3"/>
      <c r="AT5" s="3"/>
      <c r="AU5" s="3"/>
    </row>
    <row r="6" spans="3:47" ht="14.4">
      <c r="C6" s="417" t="s">
        <v>120</v>
      </c>
      <c r="D6" s="214"/>
      <c r="E6" s="435">
        <v>13.658953889401499</v>
      </c>
      <c r="F6" s="415"/>
      <c r="G6" s="435">
        <v>15.300000000000004</v>
      </c>
      <c r="H6" s="415"/>
      <c r="I6" s="435">
        <v>13.2</v>
      </c>
      <c r="J6" s="415"/>
      <c r="K6" s="435">
        <v>14.7</v>
      </c>
      <c r="L6" s="415"/>
      <c r="M6" s="435">
        <v>17.045702233027004</v>
      </c>
      <c r="N6" s="415"/>
      <c r="O6" s="435">
        <v>19.499999999999996</v>
      </c>
      <c r="P6" s="415"/>
      <c r="Q6" s="435">
        <v>17.400000000000002</v>
      </c>
      <c r="R6" s="415"/>
      <c r="S6" s="435">
        <v>19.8</v>
      </c>
      <c r="T6" s="415"/>
      <c r="U6" s="436">
        <v>-0.19868634904718041</v>
      </c>
      <c r="V6" s="415"/>
      <c r="W6" s="436">
        <v>-0.21538461538461506</v>
      </c>
      <c r="X6" s="415"/>
      <c r="Y6" s="436">
        <v>-0.24137931034482774</v>
      </c>
      <c r="Z6" s="415"/>
      <c r="AA6" s="436">
        <v>-0.25757575757575768</v>
      </c>
      <c r="AG6" s="3"/>
      <c r="AH6" s="3"/>
      <c r="AI6" s="3"/>
      <c r="AJ6" s="3"/>
      <c r="AK6" s="3"/>
      <c r="AL6" s="3"/>
      <c r="AM6" s="3"/>
      <c r="AN6" s="3"/>
      <c r="AO6" s="3"/>
      <c r="AP6" s="3"/>
      <c r="AQ6" s="3"/>
      <c r="AR6" s="3"/>
      <c r="AS6" s="3"/>
      <c r="AT6" s="3"/>
      <c r="AU6" s="3"/>
    </row>
    <row r="7" spans="3:47" ht="14.4">
      <c r="C7" s="418" t="s">
        <v>117</v>
      </c>
      <c r="D7" s="214"/>
      <c r="E7" s="435">
        <v>18.560212561644967</v>
      </c>
      <c r="F7" s="415"/>
      <c r="G7" s="435">
        <v>20.300000000000004</v>
      </c>
      <c r="H7" s="415"/>
      <c r="I7" s="435">
        <v>17.399999999999999</v>
      </c>
      <c r="J7" s="415"/>
      <c r="K7" s="435">
        <v>18.899999999999999</v>
      </c>
      <c r="L7" s="415"/>
      <c r="M7" s="435">
        <v>17.875031798795632</v>
      </c>
      <c r="N7" s="415"/>
      <c r="O7" s="435">
        <v>19.899999999999999</v>
      </c>
      <c r="P7" s="415"/>
      <c r="Q7" s="435">
        <v>17.600000000000001</v>
      </c>
      <c r="R7" s="415"/>
      <c r="S7" s="435">
        <v>19</v>
      </c>
      <c r="T7" s="415"/>
      <c r="U7" s="436">
        <v>3.8331722738277785E-2</v>
      </c>
      <c r="V7" s="415"/>
      <c r="W7" s="436">
        <v>2.0100502512563123E-2</v>
      </c>
      <c r="X7" s="415"/>
      <c r="Y7" s="436">
        <v>-1.1363636363636576E-2</v>
      </c>
      <c r="Z7" s="415"/>
      <c r="AA7" s="436">
        <v>-5.2631578947369695E-3</v>
      </c>
      <c r="AG7" s="3"/>
      <c r="AH7" s="3"/>
      <c r="AI7" s="3"/>
      <c r="AJ7" s="3"/>
      <c r="AK7" s="3"/>
      <c r="AL7" s="3"/>
      <c r="AM7" s="3"/>
      <c r="AN7" s="3"/>
      <c r="AO7" s="3"/>
      <c r="AP7" s="3"/>
      <c r="AQ7" s="3"/>
      <c r="AR7" s="3"/>
      <c r="AS7" s="3"/>
      <c r="AT7" s="3"/>
      <c r="AU7" s="3"/>
    </row>
    <row r="8" spans="3:47" ht="14.4">
      <c r="C8" s="418" t="s">
        <v>20</v>
      </c>
      <c r="D8" s="214"/>
      <c r="E8" s="435">
        <v>29.57111150195534</v>
      </c>
      <c r="F8" s="415"/>
      <c r="G8" s="435">
        <v>28.699999999999992</v>
      </c>
      <c r="H8" s="415"/>
      <c r="I8" s="435">
        <v>29.400000000000002</v>
      </c>
      <c r="J8" s="415"/>
      <c r="K8" s="435">
        <v>30.2</v>
      </c>
      <c r="L8" s="415"/>
      <c r="M8" s="435">
        <v>29.828339794707361</v>
      </c>
      <c r="N8" s="415"/>
      <c r="O8" s="435">
        <v>28.5</v>
      </c>
      <c r="P8" s="415"/>
      <c r="Q8" s="435">
        <v>32.899999999999991</v>
      </c>
      <c r="R8" s="415"/>
      <c r="S8" s="435">
        <v>34.200000000000003</v>
      </c>
      <c r="T8" s="415"/>
      <c r="U8" s="436">
        <v>-8.6236208425405358E-3</v>
      </c>
      <c r="V8" s="415"/>
      <c r="W8" s="436">
        <v>7.0175438596489226E-3</v>
      </c>
      <c r="X8" s="415"/>
      <c r="Y8" s="436">
        <v>-0.10638297872340396</v>
      </c>
      <c r="Z8" s="415"/>
      <c r="AA8" s="436">
        <v>-0.11695906432748548</v>
      </c>
      <c r="AG8" s="3"/>
      <c r="AH8" s="3"/>
      <c r="AI8" s="3"/>
      <c r="AJ8" s="3"/>
      <c r="AK8" s="3"/>
      <c r="AL8" s="3"/>
      <c r="AM8" s="3"/>
      <c r="AN8" s="3"/>
      <c r="AO8" s="3"/>
      <c r="AP8" s="3"/>
      <c r="AQ8" s="3"/>
      <c r="AR8" s="3"/>
      <c r="AS8" s="3"/>
      <c r="AT8" s="3"/>
      <c r="AU8" s="3"/>
    </row>
    <row r="9" spans="3:47" ht="14.4">
      <c r="C9" s="421" t="s">
        <v>118</v>
      </c>
      <c r="D9" s="214"/>
      <c r="E9" s="435">
        <v>19.853012150315308</v>
      </c>
      <c r="F9" s="415"/>
      <c r="G9" s="435">
        <v>19.299999999999997</v>
      </c>
      <c r="H9" s="415"/>
      <c r="I9" s="435">
        <v>19.899999999999999</v>
      </c>
      <c r="J9" s="415"/>
      <c r="K9" s="435">
        <v>20.6</v>
      </c>
      <c r="L9" s="415"/>
      <c r="M9" s="435">
        <v>19.931169030826592</v>
      </c>
      <c r="N9" s="415"/>
      <c r="O9" s="435">
        <v>18.900000000000009</v>
      </c>
      <c r="P9" s="415"/>
      <c r="Q9" s="435">
        <v>22.599999999999998</v>
      </c>
      <c r="R9" s="415"/>
      <c r="S9" s="435">
        <v>22.7</v>
      </c>
      <c r="T9" s="415"/>
      <c r="U9" s="436">
        <v>-3.9213395054952249E-3</v>
      </c>
      <c r="V9" s="415"/>
      <c r="W9" s="436">
        <v>2.1164021164020497E-2</v>
      </c>
      <c r="X9" s="415"/>
      <c r="Y9" s="436">
        <v>-0.11946902654867253</v>
      </c>
      <c r="Z9" s="415"/>
      <c r="AA9" s="436">
        <v>-9.2511013215858973E-2</v>
      </c>
      <c r="AG9" s="3"/>
      <c r="AH9" s="3"/>
      <c r="AI9" s="3"/>
      <c r="AJ9" s="3"/>
      <c r="AK9" s="3"/>
      <c r="AL9" s="3"/>
      <c r="AM9" s="3"/>
      <c r="AN9" s="3"/>
      <c r="AO9" s="3"/>
      <c r="AP9" s="3"/>
      <c r="AQ9" s="3"/>
      <c r="AR9" s="3"/>
      <c r="AS9" s="3"/>
      <c r="AT9" s="3"/>
      <c r="AU9" s="3"/>
    </row>
    <row r="10" spans="3:47" ht="14.4">
      <c r="C10" s="421" t="s">
        <v>119</v>
      </c>
      <c r="D10" s="214"/>
      <c r="E10" s="435">
        <v>9.7180993516399976</v>
      </c>
      <c r="F10" s="415"/>
      <c r="G10" s="435">
        <v>9.4</v>
      </c>
      <c r="H10" s="415"/>
      <c r="I10" s="435">
        <v>9.5000000000000018</v>
      </c>
      <c r="J10" s="415"/>
      <c r="K10" s="435">
        <v>9.6</v>
      </c>
      <c r="L10" s="415"/>
      <c r="M10" s="435">
        <v>9.8971707638807178</v>
      </c>
      <c r="N10" s="415"/>
      <c r="O10" s="435">
        <v>9.6</v>
      </c>
      <c r="P10" s="415"/>
      <c r="Q10" s="435">
        <v>10.4</v>
      </c>
      <c r="R10" s="415"/>
      <c r="S10" s="435">
        <v>11.4</v>
      </c>
      <c r="T10" s="415"/>
      <c r="U10" s="436">
        <v>-1.809319213670979E-2</v>
      </c>
      <c r="V10" s="415"/>
      <c r="W10" s="436">
        <v>-2.0833333333333259E-2</v>
      </c>
      <c r="X10" s="415"/>
      <c r="Y10" s="436">
        <v>-8.6538461538461453E-2</v>
      </c>
      <c r="Z10" s="415"/>
      <c r="AA10" s="436">
        <v>-0.15789473684210531</v>
      </c>
      <c r="AG10" s="3"/>
      <c r="AH10" s="3"/>
      <c r="AI10" s="3"/>
      <c r="AJ10" s="3"/>
      <c r="AK10" s="3"/>
      <c r="AL10" s="3"/>
      <c r="AM10" s="3"/>
      <c r="AN10" s="3"/>
      <c r="AO10" s="3"/>
      <c r="AP10" s="3"/>
      <c r="AQ10" s="3"/>
      <c r="AR10" s="3"/>
      <c r="AS10" s="3"/>
      <c r="AT10" s="3"/>
      <c r="AU10" s="3"/>
    </row>
    <row r="11" spans="3:47" ht="14.4">
      <c r="C11" s="424" t="s">
        <v>4</v>
      </c>
      <c r="D11" s="214"/>
      <c r="E11" s="425">
        <v>61.790277953001834</v>
      </c>
      <c r="F11" s="613"/>
      <c r="G11" s="425">
        <v>64.3</v>
      </c>
      <c r="H11" s="415"/>
      <c r="I11" s="425">
        <v>60</v>
      </c>
      <c r="J11" s="613"/>
      <c r="K11" s="425">
        <v>63.8</v>
      </c>
      <c r="L11" s="613"/>
      <c r="M11" s="425">
        <v>64.749073826530022</v>
      </c>
      <c r="N11" s="415"/>
      <c r="O11" s="425">
        <v>67.899999999999991</v>
      </c>
      <c r="P11" s="613"/>
      <c r="Q11" s="425">
        <v>67.899999999999991</v>
      </c>
      <c r="R11" s="415"/>
      <c r="S11" s="425">
        <v>73</v>
      </c>
      <c r="T11" s="415"/>
      <c r="U11" s="426">
        <v>-4.5696342799514511E-2</v>
      </c>
      <c r="V11" s="415"/>
      <c r="W11" s="426">
        <v>-5.301914580265088E-2</v>
      </c>
      <c r="X11" s="415"/>
      <c r="Y11" s="426">
        <v>-0.1163475699558173</v>
      </c>
      <c r="Z11" s="415"/>
      <c r="AA11" s="426">
        <v>-0.12602739726027401</v>
      </c>
      <c r="AG11" s="3"/>
      <c r="AH11" s="3"/>
      <c r="AI11" s="3"/>
      <c r="AJ11" s="3"/>
      <c r="AK11" s="3"/>
      <c r="AL11" s="3"/>
      <c r="AM11" s="3"/>
      <c r="AN11" s="3"/>
      <c r="AO11" s="3"/>
      <c r="AP11" s="3"/>
      <c r="AQ11" s="3"/>
      <c r="AR11" s="3"/>
      <c r="AS11" s="3"/>
      <c r="AT11" s="3"/>
      <c r="AU11" s="3"/>
    </row>
    <row r="12" spans="3:47" ht="14.4">
      <c r="C12" s="675" t="s">
        <v>108</v>
      </c>
      <c r="D12" s="647"/>
      <c r="E12" s="676">
        <v>19.853012150315308</v>
      </c>
      <c r="F12" s="676">
        <v>0</v>
      </c>
      <c r="G12" s="676">
        <v>19.299999999999997</v>
      </c>
      <c r="H12" s="676">
        <v>0</v>
      </c>
      <c r="I12" s="676">
        <v>19.899999999999999</v>
      </c>
      <c r="J12" s="676">
        <v>0</v>
      </c>
      <c r="K12" s="676">
        <v>20.6</v>
      </c>
      <c r="L12" s="676">
        <v>0</v>
      </c>
      <c r="M12" s="676">
        <v>19.931169030826592</v>
      </c>
      <c r="N12" s="676">
        <v>0</v>
      </c>
      <c r="O12" s="676">
        <v>18.900000000000009</v>
      </c>
      <c r="P12" s="676">
        <v>0</v>
      </c>
      <c r="Q12" s="676">
        <v>22.599999999999998</v>
      </c>
      <c r="R12" s="676">
        <v>0</v>
      </c>
      <c r="S12" s="676">
        <v>22.7</v>
      </c>
      <c r="T12" s="677"/>
      <c r="U12" s="678">
        <v>-3.9213395054952249E-3</v>
      </c>
      <c r="V12" s="677"/>
      <c r="W12" s="678">
        <v>2.1164021164020497E-2</v>
      </c>
      <c r="X12" s="677"/>
      <c r="Y12" s="678">
        <v>-0.11946902654867253</v>
      </c>
      <c r="Z12" s="677"/>
      <c r="AA12" s="678">
        <v>-9.2511013215858973E-2</v>
      </c>
      <c r="AG12" s="3"/>
      <c r="AH12" s="3"/>
      <c r="AI12" s="3"/>
      <c r="AJ12" s="3"/>
      <c r="AK12" s="3"/>
      <c r="AL12" s="3"/>
      <c r="AM12" s="3"/>
      <c r="AN12" s="3"/>
      <c r="AO12" s="3"/>
      <c r="AP12" s="3"/>
      <c r="AQ12" s="3"/>
      <c r="AR12" s="3"/>
      <c r="AS12" s="3"/>
      <c r="AT12" s="3"/>
      <c r="AU12" s="3"/>
    </row>
    <row r="13" spans="3:47" ht="14.4">
      <c r="C13" s="675" t="s">
        <v>109</v>
      </c>
      <c r="D13" s="647"/>
      <c r="E13" s="676">
        <v>41.937265802686468</v>
      </c>
      <c r="F13" s="679">
        <v>0</v>
      </c>
      <c r="G13" s="680">
        <v>45.000000000000007</v>
      </c>
      <c r="H13" s="681">
        <v>0</v>
      </c>
      <c r="I13" s="680">
        <v>40.099999999999994</v>
      </c>
      <c r="J13" s="682">
        <v>0</v>
      </c>
      <c r="K13" s="676">
        <v>43.2</v>
      </c>
      <c r="L13" s="679">
        <v>0</v>
      </c>
      <c r="M13" s="680">
        <v>44.817904795703356</v>
      </c>
      <c r="N13" s="681">
        <v>0</v>
      </c>
      <c r="O13" s="680">
        <v>49</v>
      </c>
      <c r="P13" s="681">
        <v>0</v>
      </c>
      <c r="Q13" s="680">
        <v>45.400000000000006</v>
      </c>
      <c r="R13" s="681">
        <v>0</v>
      </c>
      <c r="S13" s="680">
        <v>50.2</v>
      </c>
      <c r="T13" s="677"/>
      <c r="U13" s="678">
        <v>-6.4274289620362857E-2</v>
      </c>
      <c r="V13" s="677"/>
      <c r="W13" s="683">
        <v>-8.1632653061224358E-2</v>
      </c>
      <c r="X13" s="677"/>
      <c r="Y13" s="678">
        <v>-0.11674008810572711</v>
      </c>
      <c r="Z13" s="677"/>
      <c r="AA13" s="678">
        <v>-0.1394422310756972</v>
      </c>
      <c r="AG13" s="3"/>
      <c r="AH13" s="3"/>
      <c r="AI13" s="3"/>
      <c r="AJ13" s="3"/>
      <c r="AK13" s="3"/>
      <c r="AL13" s="3"/>
      <c r="AM13" s="3"/>
      <c r="AN13" s="3"/>
      <c r="AO13" s="3"/>
      <c r="AP13" s="3"/>
      <c r="AQ13" s="3"/>
      <c r="AR13" s="3"/>
      <c r="AS13" s="3"/>
      <c r="AT13" s="3"/>
      <c r="AU13" s="3"/>
    </row>
    <row r="14" spans="3:47" ht="14.4">
      <c r="C14" s="428"/>
      <c r="D14" s="214"/>
      <c r="E14" s="674"/>
      <c r="F14" s="214"/>
      <c r="G14" s="214"/>
      <c r="H14" s="214"/>
      <c r="I14" s="214"/>
      <c r="J14" s="214"/>
      <c r="K14" s="674"/>
      <c r="L14" s="214"/>
      <c r="M14" s="214"/>
      <c r="N14" s="214"/>
      <c r="O14" s="214"/>
      <c r="P14" s="214"/>
      <c r="Q14" s="214"/>
      <c r="R14" s="214"/>
      <c r="S14" s="214"/>
      <c r="T14" s="214"/>
      <c r="U14" s="674"/>
      <c r="V14" s="214"/>
      <c r="W14" s="214"/>
      <c r="X14" s="214"/>
      <c r="Y14" s="674"/>
      <c r="Z14" s="214"/>
      <c r="AA14" s="674"/>
      <c r="AG14" s="3"/>
      <c r="AH14" s="3"/>
      <c r="AI14" s="3"/>
      <c r="AJ14" s="3"/>
      <c r="AK14" s="3"/>
      <c r="AL14" s="3"/>
      <c r="AM14" s="3"/>
      <c r="AN14" s="3"/>
      <c r="AO14" s="3"/>
      <c r="AP14" s="3"/>
      <c r="AQ14" s="3"/>
      <c r="AR14" s="3"/>
      <c r="AS14" s="3"/>
      <c r="AT14" s="3"/>
      <c r="AU14" s="3"/>
    </row>
    <row r="15" spans="3:47" ht="14.4">
      <c r="C15" s="416" t="s">
        <v>141</v>
      </c>
      <c r="D15" s="214"/>
      <c r="E15" s="754" t="s">
        <v>110</v>
      </c>
      <c r="F15" s="755"/>
      <c r="G15" s="754" t="s">
        <v>88</v>
      </c>
      <c r="H15" s="755"/>
      <c r="I15" s="754" t="s">
        <v>83</v>
      </c>
      <c r="J15" s="755"/>
      <c r="K15" s="754" t="s">
        <v>38</v>
      </c>
      <c r="L15" s="755"/>
      <c r="M15" s="756" t="s">
        <v>111</v>
      </c>
      <c r="N15" s="757"/>
      <c r="O15" s="756" t="s">
        <v>87</v>
      </c>
      <c r="P15" s="757"/>
      <c r="Q15" s="756" t="s">
        <v>84</v>
      </c>
      <c r="R15" s="757"/>
      <c r="S15" s="756" t="s">
        <v>39</v>
      </c>
      <c r="T15" s="755"/>
      <c r="U15" s="705" t="s">
        <v>112</v>
      </c>
      <c r="V15" s="753"/>
      <c r="W15" s="705" t="s">
        <v>113</v>
      </c>
      <c r="X15" s="729"/>
      <c r="Y15" s="705" t="s">
        <v>114</v>
      </c>
      <c r="Z15" s="729"/>
      <c r="AA15" s="705" t="s">
        <v>115</v>
      </c>
      <c r="AG15" s="3"/>
      <c r="AH15" s="3"/>
      <c r="AI15" s="3"/>
      <c r="AJ15" s="3"/>
      <c r="AK15" s="3"/>
      <c r="AL15" s="3"/>
      <c r="AM15" s="3"/>
      <c r="AN15" s="3"/>
      <c r="AO15" s="3"/>
      <c r="AP15" s="3"/>
      <c r="AQ15" s="3"/>
      <c r="AR15" s="3"/>
      <c r="AS15" s="3"/>
      <c r="AT15" s="3"/>
      <c r="AU15" s="3"/>
    </row>
    <row r="16" spans="3:47" ht="14.4">
      <c r="C16" s="417" t="str">
        <f>C6</f>
        <v>Italy Retail</v>
      </c>
      <c r="D16" s="214"/>
      <c r="E16" s="435">
        <v>13.657947999999998</v>
      </c>
      <c r="F16" s="415"/>
      <c r="G16" s="435">
        <v>13.9</v>
      </c>
      <c r="H16" s="415"/>
      <c r="I16" s="435">
        <v>14.1</v>
      </c>
      <c r="J16" s="415"/>
      <c r="K16" s="435">
        <v>14.2</v>
      </c>
      <c r="L16" s="415"/>
      <c r="M16" s="435">
        <v>14.584809999999999</v>
      </c>
      <c r="N16" s="415"/>
      <c r="O16" s="435">
        <v>14.8</v>
      </c>
      <c r="P16" s="415"/>
      <c r="Q16" s="435">
        <v>17.100000000000001</v>
      </c>
      <c r="R16" s="415"/>
      <c r="S16" s="435">
        <v>17.8</v>
      </c>
      <c r="T16" s="415"/>
      <c r="U16" s="436">
        <v>-6.3549816555718008E-2</v>
      </c>
      <c r="V16" s="415"/>
      <c r="W16" s="436">
        <v>-6.0810810810810856E-2</v>
      </c>
      <c r="X16" s="415"/>
      <c r="Y16" s="436">
        <v>-0.17543859649122817</v>
      </c>
      <c r="Z16" s="415"/>
      <c r="AA16" s="436">
        <v>-0.202247191011236</v>
      </c>
      <c r="AG16" s="3"/>
      <c r="AH16" s="3"/>
      <c r="AI16" s="3"/>
      <c r="AJ16" s="3"/>
      <c r="AK16" s="3"/>
      <c r="AL16" s="3"/>
      <c r="AM16" s="3"/>
      <c r="AN16" s="3"/>
      <c r="AO16" s="3"/>
      <c r="AP16" s="3"/>
      <c r="AQ16" s="3"/>
      <c r="AR16" s="3"/>
      <c r="AS16" s="3"/>
      <c r="AT16" s="3"/>
      <c r="AU16" s="3"/>
    </row>
    <row r="17" spans="3:47" ht="14.4">
      <c r="C17" s="418" t="str">
        <f>C7</f>
        <v>Iberia Retail</v>
      </c>
      <c r="D17" s="214"/>
      <c r="E17" s="435">
        <v>9.5897550000000003</v>
      </c>
      <c r="F17" s="415"/>
      <c r="G17" s="435">
        <v>9.6999999999999993</v>
      </c>
      <c r="H17" s="415"/>
      <c r="I17" s="435">
        <v>9.9</v>
      </c>
      <c r="J17" s="415"/>
      <c r="K17" s="435">
        <v>10</v>
      </c>
      <c r="L17" s="415"/>
      <c r="M17" s="435">
        <v>10.217518</v>
      </c>
      <c r="N17" s="415"/>
      <c r="O17" s="435">
        <v>10.199999999999999</v>
      </c>
      <c r="P17" s="415"/>
      <c r="Q17" s="435">
        <v>10.3</v>
      </c>
      <c r="R17" s="415"/>
      <c r="S17" s="435">
        <v>10.5</v>
      </c>
      <c r="T17" s="415"/>
      <c r="U17" s="436">
        <v>-6.1439872188138067E-2</v>
      </c>
      <c r="V17" s="415"/>
      <c r="W17" s="436">
        <v>-4.9019607843137303E-2</v>
      </c>
      <c r="X17" s="415"/>
      <c r="Y17" s="436">
        <v>-3.8834951456310662E-2</v>
      </c>
      <c r="Z17" s="415"/>
      <c r="AA17" s="436">
        <v>-4.7619047619047672E-2</v>
      </c>
      <c r="AG17" s="3"/>
      <c r="AH17" s="3"/>
      <c r="AI17" s="3"/>
      <c r="AJ17" s="3"/>
      <c r="AK17" s="3"/>
      <c r="AL17" s="3"/>
      <c r="AM17" s="3"/>
      <c r="AN17" s="3"/>
      <c r="AO17" s="3"/>
      <c r="AP17" s="3"/>
      <c r="AQ17" s="3"/>
      <c r="AR17" s="3"/>
      <c r="AS17" s="3"/>
      <c r="AT17" s="3"/>
      <c r="AU17" s="3"/>
    </row>
    <row r="18" spans="3:47" ht="14.4">
      <c r="C18" s="418" t="str">
        <f>C8</f>
        <v>Latin America</v>
      </c>
      <c r="D18" s="214"/>
      <c r="E18" s="435">
        <v>25.071763000000001</v>
      </c>
      <c r="F18" s="415"/>
      <c r="G18" s="435">
        <v>25</v>
      </c>
      <c r="H18" s="415"/>
      <c r="I18" s="435">
        <v>24.9</v>
      </c>
      <c r="J18" s="415"/>
      <c r="K18" s="435">
        <v>24.8</v>
      </c>
      <c r="L18" s="415"/>
      <c r="M18" s="435">
        <v>24.677582999999998</v>
      </c>
      <c r="N18" s="415"/>
      <c r="O18" s="435">
        <v>24.6</v>
      </c>
      <c r="P18" s="415"/>
      <c r="Q18" s="435">
        <v>24.5</v>
      </c>
      <c r="R18" s="415"/>
      <c r="S18" s="435">
        <v>26</v>
      </c>
      <c r="T18" s="415"/>
      <c r="U18" s="436">
        <v>1.5973201265294223E-2</v>
      </c>
      <c r="V18" s="415"/>
      <c r="W18" s="436">
        <v>1.6260162601625883E-2</v>
      </c>
      <c r="X18" s="415"/>
      <c r="Y18" s="436">
        <v>1.6326530612244872E-2</v>
      </c>
      <c r="Z18" s="415"/>
      <c r="AA18" s="436">
        <v>-4.6153846153846101E-2</v>
      </c>
      <c r="AG18" s="3"/>
      <c r="AH18" s="3"/>
      <c r="AI18" s="3"/>
      <c r="AJ18" s="3"/>
      <c r="AK18" s="3"/>
      <c r="AL18" s="3"/>
      <c r="AM18" s="3"/>
      <c r="AN18" s="3"/>
      <c r="AO18" s="3"/>
      <c r="AP18" s="3"/>
      <c r="AQ18" s="3"/>
      <c r="AR18" s="3"/>
      <c r="AS18" s="3"/>
      <c r="AT18" s="3"/>
      <c r="AU18" s="3"/>
    </row>
    <row r="19" spans="3:47" ht="14.4">
      <c r="C19" s="418" t="str">
        <f>C9</f>
        <v>- of which Grids commercialization</v>
      </c>
      <c r="D19" s="214"/>
      <c r="E19" s="435">
        <v>25.06399</v>
      </c>
      <c r="F19" s="415"/>
      <c r="G19" s="435">
        <v>25</v>
      </c>
      <c r="H19" s="415"/>
      <c r="I19" s="435">
        <v>24.9</v>
      </c>
      <c r="J19" s="415"/>
      <c r="K19" s="435">
        <v>24.8</v>
      </c>
      <c r="L19" s="415"/>
      <c r="M19" s="435">
        <v>24.669806999999999</v>
      </c>
      <c r="N19" s="415"/>
      <c r="O19" s="435">
        <v>24.6</v>
      </c>
      <c r="P19" s="415"/>
      <c r="Q19" s="435">
        <v>24.5</v>
      </c>
      <c r="R19" s="415"/>
      <c r="S19" s="435">
        <v>26</v>
      </c>
      <c r="T19" s="415"/>
      <c r="U19" s="436">
        <v>1.5978357674220955E-2</v>
      </c>
      <c r="V19" s="415"/>
      <c r="W19" s="436">
        <v>1.6260162601625883E-2</v>
      </c>
      <c r="X19" s="415"/>
      <c r="Y19" s="436">
        <v>1.6326530612244872E-2</v>
      </c>
      <c r="Z19" s="415"/>
      <c r="AA19" s="436">
        <v>-4.6153846153846101E-2</v>
      </c>
      <c r="AG19" s="3"/>
      <c r="AH19" s="3"/>
      <c r="AI19" s="3"/>
      <c r="AJ19" s="3"/>
      <c r="AK19" s="3"/>
      <c r="AL19" s="3"/>
      <c r="AM19" s="3"/>
      <c r="AN19" s="3"/>
      <c r="AO19" s="3"/>
      <c r="AP19" s="3"/>
      <c r="AQ19" s="3"/>
      <c r="AR19" s="3"/>
      <c r="AS19" s="3"/>
      <c r="AT19" s="3"/>
      <c r="AU19" s="3"/>
    </row>
    <row r="20" spans="3:47" ht="14.4">
      <c r="C20" s="424" t="str">
        <f>C11</f>
        <v>Total</v>
      </c>
      <c r="D20" s="214"/>
      <c r="E20" s="425">
        <v>48.319465999999998</v>
      </c>
      <c r="F20" s="613"/>
      <c r="G20" s="425">
        <v>48.6</v>
      </c>
      <c r="H20" s="415"/>
      <c r="I20" s="425">
        <v>48.9</v>
      </c>
      <c r="J20" s="613"/>
      <c r="K20" s="634">
        <v>49</v>
      </c>
      <c r="L20" s="613"/>
      <c r="M20" s="425">
        <v>49.5</v>
      </c>
      <c r="N20" s="415"/>
      <c r="O20" s="425">
        <v>49.6</v>
      </c>
      <c r="P20" s="613"/>
      <c r="Q20" s="425">
        <v>51.900000000000006</v>
      </c>
      <c r="R20" s="415"/>
      <c r="S20" s="634">
        <v>54.3</v>
      </c>
      <c r="T20" s="415"/>
      <c r="U20" s="426">
        <v>-2.3849171717171713E-2</v>
      </c>
      <c r="V20" s="415"/>
      <c r="W20" s="426">
        <v>-2.0161290322580627E-2</v>
      </c>
      <c r="X20" s="415"/>
      <c r="Y20" s="426">
        <v>-5.7803468208092568E-2</v>
      </c>
      <c r="Z20" s="415"/>
      <c r="AA20" s="426">
        <v>-9.7605893186003656E-2</v>
      </c>
      <c r="AG20" s="3"/>
      <c r="AH20" s="3"/>
      <c r="AI20" s="3"/>
      <c r="AJ20" s="3"/>
      <c r="AK20" s="3"/>
      <c r="AL20" s="3"/>
      <c r="AM20" s="3"/>
      <c r="AN20" s="3"/>
      <c r="AO20" s="3"/>
      <c r="AP20" s="3"/>
      <c r="AQ20" s="3"/>
      <c r="AR20" s="3"/>
      <c r="AS20" s="3"/>
      <c r="AT20" s="3"/>
      <c r="AU20" s="3"/>
    </row>
    <row r="21" spans="3:47" ht="14.4">
      <c r="C21" s="675" t="str">
        <f>C12</f>
        <v>- of which Grids</v>
      </c>
      <c r="D21" s="647"/>
      <c r="E21" s="684">
        <v>25.06399</v>
      </c>
      <c r="F21" s="684">
        <v>0</v>
      </c>
      <c r="G21" s="684">
        <v>25</v>
      </c>
      <c r="H21" s="684">
        <v>0</v>
      </c>
      <c r="I21" s="684">
        <v>24.9</v>
      </c>
      <c r="J21" s="684">
        <v>0</v>
      </c>
      <c r="K21" s="684">
        <v>24.8</v>
      </c>
      <c r="L21" s="684">
        <v>0</v>
      </c>
      <c r="M21" s="684">
        <v>24.669806999999999</v>
      </c>
      <c r="N21" s="684">
        <v>0</v>
      </c>
      <c r="O21" s="684">
        <v>24.6</v>
      </c>
      <c r="P21" s="684">
        <v>0</v>
      </c>
      <c r="Q21" s="684">
        <v>24.5</v>
      </c>
      <c r="R21" s="684">
        <v>0</v>
      </c>
      <c r="S21" s="684">
        <v>26</v>
      </c>
      <c r="T21" s="685"/>
      <c r="U21" s="686">
        <v>1.5978357674220955E-2</v>
      </c>
      <c r="V21" s="685"/>
      <c r="W21" s="686">
        <v>1.6260162601625883E-2</v>
      </c>
      <c r="X21" s="685"/>
      <c r="Y21" s="686">
        <v>1.6326530612244872E-2</v>
      </c>
      <c r="Z21" s="685"/>
      <c r="AA21" s="686">
        <v>-4.6153846153846101E-2</v>
      </c>
      <c r="AG21" s="3"/>
      <c r="AH21" s="3"/>
      <c r="AI21" s="3"/>
      <c r="AJ21" s="3"/>
      <c r="AK21" s="3"/>
      <c r="AL21" s="3"/>
      <c r="AM21" s="3"/>
      <c r="AN21" s="3"/>
      <c r="AO21" s="3"/>
      <c r="AP21" s="3"/>
      <c r="AQ21" s="3"/>
      <c r="AR21" s="3"/>
      <c r="AS21" s="3"/>
      <c r="AT21" s="3"/>
      <c r="AU21" s="3"/>
    </row>
    <row r="22" spans="3:47" ht="14.4">
      <c r="C22" s="675" t="str">
        <f>C13</f>
        <v>- of which Retail</v>
      </c>
      <c r="D22" s="647"/>
      <c r="E22" s="687">
        <v>23.247702999999998</v>
      </c>
      <c r="F22" s="684" t="e">
        <v>#REF!</v>
      </c>
      <c r="G22" s="687">
        <v>23.6</v>
      </c>
      <c r="H22" s="684" t="e">
        <v>#REF!</v>
      </c>
      <c r="I22" s="687">
        <v>24</v>
      </c>
      <c r="J22" s="688" t="e">
        <v>#REF!</v>
      </c>
      <c r="K22" s="687">
        <v>24.2</v>
      </c>
      <c r="L22" s="689" t="e">
        <v>#REF!</v>
      </c>
      <c r="M22" s="687">
        <v>24.802327999999999</v>
      </c>
      <c r="N22" s="684" t="e">
        <v>#REF!</v>
      </c>
      <c r="O22" s="687">
        <v>25</v>
      </c>
      <c r="P22" s="684" t="e">
        <v>#REF!</v>
      </c>
      <c r="Q22" s="687">
        <v>27.400000000000002</v>
      </c>
      <c r="R22" s="684" t="e">
        <v>#REF!</v>
      </c>
      <c r="S22" s="687">
        <v>28.3</v>
      </c>
      <c r="T22" s="685"/>
      <c r="U22" s="686">
        <v>-6.2680608046147945E-2</v>
      </c>
      <c r="V22" s="685"/>
      <c r="W22" s="690">
        <v>-5.5999999999999939E-2</v>
      </c>
      <c r="X22" s="685"/>
      <c r="Y22" s="690">
        <v>-0.12408759124087598</v>
      </c>
      <c r="Z22" s="685"/>
      <c r="AA22" s="690">
        <v>-0.14487632508833925</v>
      </c>
      <c r="AG22" s="3"/>
      <c r="AH22" s="3"/>
      <c r="AI22" s="3"/>
      <c r="AJ22" s="3"/>
      <c r="AK22" s="3"/>
      <c r="AL22" s="3"/>
      <c r="AM22" s="3"/>
      <c r="AN22" s="3"/>
      <c r="AO22" s="3"/>
      <c r="AP22" s="3"/>
      <c r="AQ22" s="3"/>
      <c r="AR22" s="3"/>
      <c r="AS22" s="3"/>
      <c r="AT22" s="3"/>
      <c r="AU22" s="3"/>
    </row>
    <row r="23" spans="3:47" ht="14.4">
      <c r="C23" s="428"/>
      <c r="D23" s="214"/>
      <c r="E23" s="214"/>
      <c r="F23" s="214"/>
      <c r="G23" s="214"/>
      <c r="H23" s="214"/>
      <c r="I23" s="214"/>
      <c r="J23" s="214"/>
      <c r="K23" s="214"/>
      <c r="L23" s="214"/>
      <c r="M23" s="214"/>
      <c r="N23" s="214"/>
      <c r="O23" s="214"/>
      <c r="P23" s="214"/>
      <c r="Q23" s="214"/>
      <c r="R23" s="214"/>
      <c r="S23" s="214"/>
      <c r="T23" s="214"/>
      <c r="U23" s="674"/>
      <c r="V23" s="214"/>
      <c r="W23" s="214"/>
      <c r="X23" s="214"/>
      <c r="Y23" s="214"/>
      <c r="Z23" s="214"/>
      <c r="AA23" s="214"/>
      <c r="AG23" s="3"/>
      <c r="AH23" s="3"/>
      <c r="AI23" s="3"/>
      <c r="AJ23" s="3"/>
      <c r="AK23" s="3"/>
      <c r="AL23" s="3"/>
      <c r="AM23" s="3"/>
      <c r="AN23" s="3"/>
      <c r="AO23" s="3"/>
      <c r="AP23" s="3"/>
      <c r="AQ23" s="3"/>
      <c r="AR23" s="3"/>
      <c r="AS23" s="3"/>
      <c r="AT23" s="3"/>
      <c r="AU23" s="3"/>
    </row>
    <row r="24" spans="3:47" ht="14.4">
      <c r="C24" s="416" t="s">
        <v>24</v>
      </c>
      <c r="D24" s="214"/>
      <c r="E24" s="754" t="s">
        <v>110</v>
      </c>
      <c r="F24" s="755"/>
      <c r="G24" s="754" t="s">
        <v>88</v>
      </c>
      <c r="H24" s="755"/>
      <c r="I24" s="754" t="s">
        <v>83</v>
      </c>
      <c r="J24" s="755"/>
      <c r="K24" s="754" t="s">
        <v>38</v>
      </c>
      <c r="L24" s="755"/>
      <c r="M24" s="756" t="s">
        <v>111</v>
      </c>
      <c r="N24" s="757"/>
      <c r="O24" s="756" t="s">
        <v>87</v>
      </c>
      <c r="P24" s="757"/>
      <c r="Q24" s="756" t="s">
        <v>84</v>
      </c>
      <c r="R24" s="757"/>
      <c r="S24" s="756" t="s">
        <v>39</v>
      </c>
      <c r="T24" s="755"/>
      <c r="U24" s="705" t="s">
        <v>112</v>
      </c>
      <c r="V24" s="753"/>
      <c r="W24" s="705" t="s">
        <v>113</v>
      </c>
      <c r="X24" s="729"/>
      <c r="Y24" s="705" t="s">
        <v>114</v>
      </c>
      <c r="Z24" s="729"/>
      <c r="AA24" s="705" t="s">
        <v>115</v>
      </c>
      <c r="AG24" s="3"/>
      <c r="AH24" s="3"/>
      <c r="AI24" s="3"/>
      <c r="AJ24" s="3"/>
      <c r="AK24" s="3"/>
      <c r="AL24" s="3"/>
      <c r="AM24" s="3"/>
      <c r="AN24" s="3"/>
      <c r="AO24" s="3"/>
      <c r="AP24" s="3"/>
      <c r="AQ24" s="3"/>
      <c r="AR24" s="3"/>
      <c r="AS24" s="3"/>
      <c r="AT24" s="3"/>
      <c r="AU24" s="3"/>
    </row>
    <row r="25" spans="3:47" ht="14.4">
      <c r="C25" s="417" t="s">
        <v>122</v>
      </c>
      <c r="D25" s="214"/>
      <c r="E25" s="435">
        <v>52.147910000000024</v>
      </c>
      <c r="F25" s="415"/>
      <c r="G25" s="435">
        <v>54.778939999999992</v>
      </c>
      <c r="H25" s="415"/>
      <c r="I25" s="435">
        <v>49.5</v>
      </c>
      <c r="J25" s="415"/>
      <c r="K25" s="435">
        <v>51.8</v>
      </c>
      <c r="L25" s="415"/>
      <c r="M25" s="435">
        <v>54.341126090094889</v>
      </c>
      <c r="N25" s="415"/>
      <c r="O25" s="435">
        <v>58.32156955796016</v>
      </c>
      <c r="P25" s="415"/>
      <c r="Q25" s="435">
        <v>51</v>
      </c>
      <c r="R25" s="415"/>
      <c r="S25" s="435">
        <v>53.7</v>
      </c>
      <c r="T25" s="415"/>
      <c r="U25" s="436">
        <v>-4.0360151654910914E-2</v>
      </c>
      <c r="V25" s="415"/>
      <c r="W25" s="436">
        <v>-6.0743042150803062E-2</v>
      </c>
      <c r="X25" s="415"/>
      <c r="Y25" s="436">
        <v>-2.9411764705882359E-2</v>
      </c>
      <c r="Z25" s="415"/>
      <c r="AA25" s="436">
        <v>-3.5381750465549477E-2</v>
      </c>
      <c r="AG25" s="3"/>
      <c r="AH25" s="3"/>
      <c r="AI25" s="3"/>
      <c r="AJ25" s="3"/>
      <c r="AK25" s="3"/>
      <c r="AL25" s="3"/>
      <c r="AM25" s="3"/>
      <c r="AN25" s="3"/>
      <c r="AO25" s="3"/>
      <c r="AP25" s="3"/>
      <c r="AQ25" s="3"/>
      <c r="AR25" s="3"/>
      <c r="AS25" s="3"/>
      <c r="AT25" s="3"/>
      <c r="AU25" s="3"/>
    </row>
    <row r="26" spans="3:47" ht="14.4">
      <c r="C26" s="418" t="s">
        <v>123</v>
      </c>
      <c r="D26" s="214"/>
      <c r="E26" s="435">
        <v>34.569019000000004</v>
      </c>
      <c r="F26" s="415"/>
      <c r="G26" s="435">
        <v>39.385480999999992</v>
      </c>
      <c r="H26" s="415"/>
      <c r="I26" s="435">
        <v>35.200000000000003</v>
      </c>
      <c r="J26" s="415"/>
      <c r="K26" s="435">
        <v>34.4</v>
      </c>
      <c r="L26" s="415"/>
      <c r="M26" s="435">
        <v>32.909173368931555</v>
      </c>
      <c r="N26" s="415"/>
      <c r="O26" s="435">
        <v>38.07045857680999</v>
      </c>
      <c r="P26" s="415"/>
      <c r="Q26" s="435">
        <v>34.200000000000003</v>
      </c>
      <c r="R26" s="415"/>
      <c r="S26" s="435">
        <v>33.4</v>
      </c>
      <c r="T26" s="415"/>
      <c r="U26" s="436">
        <v>5.0437171801934522E-2</v>
      </c>
      <c r="V26" s="415"/>
      <c r="W26" s="436">
        <v>3.454180675383367E-2</v>
      </c>
      <c r="X26" s="415"/>
      <c r="Y26" s="436">
        <v>2.9239766081871288E-2</v>
      </c>
      <c r="Z26" s="415"/>
      <c r="AA26" s="436">
        <v>2.9940119760478945E-2</v>
      </c>
      <c r="AG26" s="3"/>
      <c r="AH26" s="3"/>
      <c r="AI26" s="3"/>
      <c r="AJ26" s="3"/>
      <c r="AK26" s="3"/>
      <c r="AL26" s="3"/>
      <c r="AM26" s="3"/>
      <c r="AN26" s="3"/>
      <c r="AO26" s="3"/>
      <c r="AP26" s="3"/>
      <c r="AQ26" s="3"/>
      <c r="AR26" s="3"/>
      <c r="AS26" s="3"/>
      <c r="AT26" s="3"/>
      <c r="AU26" s="3"/>
    </row>
    <row r="27" spans="3:47" ht="14.4">
      <c r="C27" s="418" t="s">
        <v>20</v>
      </c>
      <c r="D27" s="214"/>
      <c r="E27" s="435">
        <v>32.315346510204577</v>
      </c>
      <c r="F27" s="415"/>
      <c r="G27" s="435">
        <v>30.144196703257421</v>
      </c>
      <c r="H27" s="415"/>
      <c r="I27" s="435">
        <v>29.5</v>
      </c>
      <c r="J27" s="415"/>
      <c r="K27" s="435">
        <v>31</v>
      </c>
      <c r="L27" s="415"/>
      <c r="M27" s="435">
        <v>30.635758136992386</v>
      </c>
      <c r="N27" s="415"/>
      <c r="O27" s="435">
        <v>30.125986770042104</v>
      </c>
      <c r="P27" s="415"/>
      <c r="Q27" s="435">
        <v>29.9</v>
      </c>
      <c r="R27" s="415"/>
      <c r="S27" s="435">
        <v>30.9</v>
      </c>
      <c r="T27" s="415"/>
      <c r="U27" s="436">
        <v>5.4824442917379645E-2</v>
      </c>
      <c r="V27" s="415"/>
      <c r="W27" s="436">
        <v>6.0445931130215236E-4</v>
      </c>
      <c r="X27" s="415"/>
      <c r="Y27" s="436">
        <v>-1.3377926421404673E-2</v>
      </c>
      <c r="Z27" s="415"/>
      <c r="AA27" s="436">
        <v>3.2362459546926292E-3</v>
      </c>
      <c r="AG27" s="3"/>
      <c r="AH27" s="3"/>
      <c r="AI27" s="3"/>
      <c r="AJ27" s="3"/>
      <c r="AK27" s="3"/>
      <c r="AL27" s="3"/>
      <c r="AM27" s="3"/>
      <c r="AN27" s="3"/>
      <c r="AO27" s="3"/>
      <c r="AP27" s="3"/>
      <c r="AQ27" s="3"/>
      <c r="AR27" s="3"/>
      <c r="AS27" s="3"/>
      <c r="AT27" s="3"/>
      <c r="AU27" s="3"/>
    </row>
    <row r="28" spans="3:47" ht="14.4">
      <c r="C28" s="418" t="s">
        <v>21</v>
      </c>
      <c r="D28" s="214"/>
      <c r="E28" s="438">
        <v>0</v>
      </c>
      <c r="F28" s="415"/>
      <c r="G28" s="438">
        <v>0</v>
      </c>
      <c r="H28" s="415"/>
      <c r="I28" s="438">
        <v>0</v>
      </c>
      <c r="J28" s="415"/>
      <c r="K28" s="438">
        <v>0</v>
      </c>
      <c r="L28" s="415"/>
      <c r="M28" s="438">
        <v>0</v>
      </c>
      <c r="N28" s="415"/>
      <c r="O28" s="438">
        <v>1.4077000000000002</v>
      </c>
      <c r="P28" s="415"/>
      <c r="Q28" s="438">
        <v>0</v>
      </c>
      <c r="R28" s="415"/>
      <c r="S28" s="438">
        <v>2.2999999999999998</v>
      </c>
      <c r="T28" s="415"/>
      <c r="U28" s="436">
        <v>0</v>
      </c>
      <c r="V28" s="415"/>
      <c r="W28" s="436">
        <v>-1</v>
      </c>
      <c r="X28" s="415"/>
      <c r="Y28" s="436">
        <v>0</v>
      </c>
      <c r="Z28" s="415"/>
      <c r="AA28" s="436">
        <v>-1</v>
      </c>
      <c r="AG28" s="3"/>
      <c r="AH28" s="3"/>
      <c r="AI28" s="3"/>
      <c r="AJ28" s="3"/>
      <c r="AK28" s="3"/>
      <c r="AL28" s="3"/>
      <c r="AM28" s="3"/>
      <c r="AN28" s="3"/>
      <c r="AO28" s="3"/>
      <c r="AP28" s="3"/>
      <c r="AQ28" s="3"/>
      <c r="AR28" s="3"/>
      <c r="AS28" s="3"/>
      <c r="AT28" s="3"/>
      <c r="AU28" s="3"/>
    </row>
    <row r="29" spans="3:47" ht="14.4">
      <c r="C29" s="424" t="s">
        <v>4</v>
      </c>
      <c r="D29" s="214"/>
      <c r="E29" s="425">
        <v>119.03227551020456</v>
      </c>
      <c r="F29" s="613"/>
      <c r="G29" s="425">
        <v>124.3086177032574</v>
      </c>
      <c r="H29" s="415"/>
      <c r="I29" s="614">
        <v>114.3</v>
      </c>
      <c r="J29" s="613"/>
      <c r="K29" s="614">
        <v>117.1</v>
      </c>
      <c r="L29" s="613"/>
      <c r="M29" s="425">
        <v>117.8860575960188</v>
      </c>
      <c r="N29" s="415"/>
      <c r="O29" s="425">
        <v>126.52571490481229</v>
      </c>
      <c r="P29" s="613"/>
      <c r="Q29" s="614">
        <v>116.6</v>
      </c>
      <c r="R29" s="415"/>
      <c r="S29" s="614">
        <v>120.2</v>
      </c>
      <c r="T29" s="415"/>
      <c r="U29" s="426">
        <v>9.723099894592302E-3</v>
      </c>
      <c r="V29" s="415"/>
      <c r="W29" s="426">
        <v>-1.7522898038733525E-2</v>
      </c>
      <c r="X29" s="415"/>
      <c r="Y29" s="426">
        <v>-1.9725557461406473E-2</v>
      </c>
      <c r="Z29" s="415"/>
      <c r="AA29" s="426">
        <v>-2.5790349417637359E-2</v>
      </c>
      <c r="AG29" s="3"/>
      <c r="AH29" s="3"/>
      <c r="AI29" s="3"/>
      <c r="AJ29" s="3"/>
      <c r="AK29" s="3"/>
      <c r="AL29" s="3"/>
      <c r="AM29" s="3"/>
      <c r="AN29" s="3"/>
      <c r="AO29" s="3"/>
      <c r="AP29" s="3"/>
      <c r="AQ29" s="3"/>
      <c r="AR29" s="3"/>
      <c r="AS29" s="3"/>
      <c r="AT29" s="3"/>
      <c r="AU29" s="3"/>
    </row>
    <row r="30" spans="3:47" ht="14.4">
      <c r="C30" s="428"/>
      <c r="D30" s="214"/>
      <c r="E30" s="214"/>
      <c r="F30" s="214"/>
      <c r="G30" s="214"/>
      <c r="H30" s="214"/>
      <c r="I30" s="214"/>
      <c r="J30" s="214"/>
      <c r="K30" s="214"/>
      <c r="L30" s="214"/>
      <c r="M30" s="214"/>
      <c r="N30" s="214"/>
      <c r="O30" s="214"/>
      <c r="P30" s="214"/>
      <c r="Q30" s="214"/>
      <c r="R30" s="214"/>
      <c r="S30" s="214"/>
      <c r="T30" s="214"/>
      <c r="U30" s="214"/>
      <c r="V30" s="214"/>
      <c r="W30" s="214"/>
      <c r="X30" s="214"/>
      <c r="Y30" s="214"/>
      <c r="Z30" s="214"/>
      <c r="AA30" s="214"/>
      <c r="AG30" s="3"/>
      <c r="AH30" s="3"/>
      <c r="AI30" s="3"/>
      <c r="AJ30" s="3"/>
      <c r="AK30" s="3"/>
      <c r="AL30" s="3"/>
      <c r="AM30" s="3"/>
      <c r="AN30" s="3"/>
      <c r="AO30" s="3"/>
      <c r="AP30" s="3"/>
      <c r="AQ30" s="3"/>
      <c r="AR30" s="3"/>
      <c r="AS30" s="3"/>
      <c r="AT30" s="3"/>
      <c r="AU30" s="3"/>
    </row>
    <row r="31" spans="3:47" ht="14.4">
      <c r="C31" s="428"/>
      <c r="D31" s="214"/>
      <c r="E31" s="214"/>
      <c r="F31" s="214"/>
      <c r="G31" s="214"/>
      <c r="H31" s="214"/>
      <c r="I31" s="214"/>
      <c r="J31" s="214"/>
      <c r="K31" s="214"/>
      <c r="L31" s="214"/>
      <c r="M31" s="214"/>
      <c r="N31" s="214"/>
      <c r="O31" s="214"/>
      <c r="P31" s="214"/>
      <c r="Q31" s="214"/>
      <c r="R31" s="214"/>
      <c r="S31" s="214"/>
      <c r="T31" s="214"/>
      <c r="U31" s="214"/>
      <c r="V31" s="214"/>
      <c r="W31" s="214"/>
      <c r="X31" s="214"/>
      <c r="Y31" s="214"/>
      <c r="Z31" s="214"/>
      <c r="AA31" s="214"/>
      <c r="AG31" s="3"/>
      <c r="AH31" s="3"/>
      <c r="AI31" s="3"/>
      <c r="AJ31" s="3"/>
      <c r="AK31" s="3"/>
      <c r="AL31" s="3"/>
      <c r="AM31" s="3"/>
      <c r="AN31" s="3"/>
      <c r="AO31" s="3"/>
      <c r="AP31" s="3"/>
      <c r="AQ31" s="3"/>
      <c r="AR31" s="3"/>
      <c r="AS31" s="3"/>
      <c r="AT31" s="3"/>
      <c r="AU31" s="3"/>
    </row>
    <row r="32" spans="3:47" ht="14.4">
      <c r="C32" s="428"/>
      <c r="D32" s="214"/>
      <c r="E32" s="214"/>
      <c r="F32" s="214"/>
      <c r="G32" s="214"/>
      <c r="H32" s="214"/>
      <c r="I32" s="214"/>
      <c r="J32" s="214"/>
      <c r="K32" s="214"/>
      <c r="L32" s="214"/>
      <c r="M32" s="214"/>
      <c r="N32" s="214"/>
      <c r="O32" s="214"/>
      <c r="P32" s="214"/>
      <c r="Q32" s="214"/>
      <c r="R32" s="214"/>
      <c r="S32" s="214"/>
      <c r="T32" s="214"/>
      <c r="U32" s="214"/>
      <c r="V32" s="214"/>
      <c r="W32" s="214"/>
      <c r="X32" s="214"/>
      <c r="Y32" s="214"/>
      <c r="Z32" s="214"/>
      <c r="AA32" s="214"/>
      <c r="AG32" s="3"/>
      <c r="AH32" s="3"/>
      <c r="AI32" s="3"/>
      <c r="AJ32" s="3"/>
      <c r="AK32" s="3"/>
      <c r="AL32" s="3"/>
      <c r="AM32" s="3"/>
      <c r="AN32" s="3"/>
      <c r="AO32" s="3"/>
      <c r="AP32" s="3"/>
      <c r="AQ32" s="3"/>
      <c r="AR32" s="3"/>
      <c r="AS32" s="3"/>
      <c r="AT32" s="3"/>
      <c r="AU32" s="3"/>
    </row>
    <row r="33" spans="3:48" ht="14.4">
      <c r="C33" s="416" t="s">
        <v>121</v>
      </c>
      <c r="D33" s="214"/>
      <c r="E33" s="754" t="s">
        <v>110</v>
      </c>
      <c r="F33" s="755"/>
      <c r="G33" s="754" t="s">
        <v>88</v>
      </c>
      <c r="H33" s="755"/>
      <c r="I33" s="754" t="s">
        <v>83</v>
      </c>
      <c r="J33" s="755"/>
      <c r="K33" s="754" t="s">
        <v>38</v>
      </c>
      <c r="L33" s="755"/>
      <c r="M33" s="756" t="s">
        <v>111</v>
      </c>
      <c r="N33" s="757"/>
      <c r="O33" s="756" t="s">
        <v>87</v>
      </c>
      <c r="P33" s="757"/>
      <c r="Q33" s="756" t="s">
        <v>84</v>
      </c>
      <c r="R33" s="757"/>
      <c r="S33" s="756" t="s">
        <v>39</v>
      </c>
      <c r="T33" s="755"/>
      <c r="U33" s="705" t="s">
        <v>112</v>
      </c>
      <c r="V33" s="753"/>
      <c r="W33" s="705" t="s">
        <v>113</v>
      </c>
      <c r="X33" s="729"/>
      <c r="Y33" s="705" t="s">
        <v>114</v>
      </c>
      <c r="Z33" s="729"/>
      <c r="AA33" s="705" t="s">
        <v>115</v>
      </c>
      <c r="AG33" s="3"/>
      <c r="AH33" s="3"/>
      <c r="AI33" s="3"/>
      <c r="AJ33" s="3"/>
      <c r="AK33" s="3"/>
      <c r="AL33" s="3"/>
      <c r="AM33" s="3"/>
      <c r="AN33" s="3"/>
      <c r="AO33" s="3"/>
      <c r="AP33" s="3"/>
      <c r="AQ33" s="3"/>
      <c r="AR33" s="3"/>
      <c r="AS33" s="3"/>
      <c r="AT33" s="3"/>
      <c r="AU33" s="3"/>
    </row>
    <row r="34" spans="3:48" ht="14.4">
      <c r="C34" s="417" t="str">
        <f t="shared" ref="C34:C38" si="0">C25</f>
        <v>Italy Grids</v>
      </c>
      <c r="D34" s="214"/>
      <c r="E34" s="435">
        <v>31.202121000000002</v>
      </c>
      <c r="F34" s="415"/>
      <c r="G34" s="435">
        <v>31.214006000000001</v>
      </c>
      <c r="H34" s="415"/>
      <c r="I34" s="435">
        <v>31.2</v>
      </c>
      <c r="J34" s="415"/>
      <c r="K34" s="435">
        <v>31.1</v>
      </c>
      <c r="L34" s="415"/>
      <c r="M34" s="435">
        <v>31.11149</v>
      </c>
      <c r="N34" s="415"/>
      <c r="O34" s="435">
        <v>31.932393000000001</v>
      </c>
      <c r="P34" s="415"/>
      <c r="Q34" s="435">
        <v>31.9</v>
      </c>
      <c r="R34" s="415"/>
      <c r="S34" s="435">
        <v>31.9</v>
      </c>
      <c r="T34" s="415"/>
      <c r="U34" s="436">
        <v>2.9131038082714777E-3</v>
      </c>
      <c r="V34" s="415"/>
      <c r="W34" s="436">
        <v>-2.2497123845369171E-2</v>
      </c>
      <c r="X34" s="415"/>
      <c r="Y34" s="436">
        <v>-2.1943573667711602E-2</v>
      </c>
      <c r="Z34" s="415"/>
      <c r="AA34" s="436">
        <v>-2.5078369905956022E-2</v>
      </c>
      <c r="AG34" s="3"/>
      <c r="AH34" s="3"/>
      <c r="AI34" s="3"/>
      <c r="AJ34" s="3"/>
      <c r="AK34" s="3"/>
      <c r="AL34" s="3"/>
      <c r="AM34" s="3"/>
      <c r="AN34" s="3"/>
      <c r="AO34" s="3"/>
      <c r="AP34" s="3"/>
      <c r="AQ34" s="3"/>
      <c r="AR34" s="3"/>
      <c r="AS34" s="3"/>
      <c r="AT34" s="3"/>
      <c r="AU34" s="3"/>
    </row>
    <row r="35" spans="3:48" ht="14.4">
      <c r="C35" s="418" t="str">
        <f t="shared" si="0"/>
        <v>Iberia Grids</v>
      </c>
      <c r="D35" s="214"/>
      <c r="E35" s="435">
        <v>12.719284999999999</v>
      </c>
      <c r="F35" s="415"/>
      <c r="G35" s="435">
        <v>12.692665</v>
      </c>
      <c r="H35" s="415"/>
      <c r="I35" s="435">
        <v>12.7</v>
      </c>
      <c r="J35" s="415"/>
      <c r="K35" s="435">
        <v>12.7</v>
      </c>
      <c r="L35" s="415"/>
      <c r="M35" s="435">
        <v>12.638463</v>
      </c>
      <c r="N35" s="415"/>
      <c r="O35" s="435">
        <v>12.615544</v>
      </c>
      <c r="P35" s="415"/>
      <c r="Q35" s="435">
        <v>12.6</v>
      </c>
      <c r="R35" s="415"/>
      <c r="S35" s="435">
        <v>12.6</v>
      </c>
      <c r="T35" s="415"/>
      <c r="U35" s="436">
        <v>6.3949231801365691E-3</v>
      </c>
      <c r="V35" s="415"/>
      <c r="W35" s="436">
        <v>6.1131727652807832E-3</v>
      </c>
      <c r="X35" s="415"/>
      <c r="Y35" s="436">
        <v>7.9365079365079083E-3</v>
      </c>
      <c r="Z35" s="415"/>
      <c r="AA35" s="436">
        <v>7.9365079365079083E-3</v>
      </c>
      <c r="AG35" s="3"/>
      <c r="AH35" s="3"/>
      <c r="AI35" s="3"/>
      <c r="AJ35" s="3"/>
      <c r="AK35" s="3"/>
      <c r="AL35" s="3"/>
      <c r="AM35" s="3"/>
      <c r="AN35" s="3"/>
      <c r="AO35" s="3"/>
      <c r="AP35" s="3"/>
      <c r="AQ35" s="3"/>
      <c r="AR35" s="3"/>
      <c r="AS35" s="3"/>
      <c r="AT35" s="3"/>
      <c r="AU35" s="3"/>
    </row>
    <row r="36" spans="3:48" ht="14.4">
      <c r="C36" s="418" t="str">
        <f t="shared" si="0"/>
        <v>Latin America</v>
      </c>
      <c r="D36" s="214"/>
      <c r="E36" s="435">
        <v>25.145175000000002</v>
      </c>
      <c r="F36" s="415"/>
      <c r="G36" s="435">
        <v>25.081616</v>
      </c>
      <c r="H36" s="415"/>
      <c r="I36" s="435">
        <v>25</v>
      </c>
      <c r="J36" s="415"/>
      <c r="K36" s="435">
        <v>24.9</v>
      </c>
      <c r="L36" s="415"/>
      <c r="M36" s="435">
        <v>24.773202999999999</v>
      </c>
      <c r="N36" s="415"/>
      <c r="O36" s="435">
        <v>24.659294000000003</v>
      </c>
      <c r="P36" s="415"/>
      <c r="Q36" s="435">
        <v>24.5</v>
      </c>
      <c r="R36" s="415"/>
      <c r="S36" s="435">
        <v>24.4</v>
      </c>
      <c r="T36" s="415"/>
      <c r="U36" s="436">
        <v>1.5015095141310608E-2</v>
      </c>
      <c r="V36" s="415"/>
      <c r="W36" s="436">
        <v>1.7126281068711835E-2</v>
      </c>
      <c r="X36" s="415"/>
      <c r="Y36" s="436">
        <v>2.0408163265306145E-2</v>
      </c>
      <c r="Z36" s="415"/>
      <c r="AA36" s="436">
        <v>2.0491803278688492E-2</v>
      </c>
      <c r="AG36" s="3"/>
      <c r="AH36" s="3"/>
      <c r="AI36" s="3"/>
      <c r="AJ36" s="3"/>
      <c r="AK36" s="3"/>
      <c r="AL36" s="3"/>
      <c r="AM36" s="3"/>
      <c r="AN36" s="3"/>
      <c r="AO36" s="3"/>
      <c r="AP36" s="3"/>
      <c r="AQ36" s="3"/>
      <c r="AR36" s="3"/>
      <c r="AS36" s="3"/>
      <c r="AT36" s="3"/>
      <c r="AU36" s="3"/>
    </row>
    <row r="37" spans="3:48" ht="14.4">
      <c r="C37" s="418" t="str">
        <f t="shared" si="0"/>
        <v>Other Countries</v>
      </c>
      <c r="D37" s="214"/>
      <c r="E37" s="438">
        <v>0</v>
      </c>
      <c r="F37" s="415"/>
      <c r="G37" s="438">
        <v>0</v>
      </c>
      <c r="H37" s="415"/>
      <c r="I37" s="438">
        <v>0</v>
      </c>
      <c r="J37" s="415"/>
      <c r="K37" s="438">
        <v>0</v>
      </c>
      <c r="L37" s="415"/>
      <c r="M37" s="438">
        <v>0</v>
      </c>
      <c r="N37" s="415"/>
      <c r="O37" s="438">
        <v>0</v>
      </c>
      <c r="P37" s="415"/>
      <c r="Q37" s="438">
        <v>0</v>
      </c>
      <c r="R37" s="415"/>
      <c r="S37" s="438">
        <v>1.6</v>
      </c>
      <c r="T37" s="415"/>
      <c r="U37" s="436">
        <v>0</v>
      </c>
      <c r="V37" s="415"/>
      <c r="W37" s="436">
        <v>0</v>
      </c>
      <c r="X37" s="415"/>
      <c r="Y37" s="436">
        <v>0</v>
      </c>
      <c r="Z37" s="415"/>
      <c r="AA37" s="436">
        <v>-1</v>
      </c>
      <c r="AG37" s="3"/>
      <c r="AH37" s="3"/>
      <c r="AI37" s="3"/>
      <c r="AJ37" s="3"/>
      <c r="AK37" s="3"/>
      <c r="AL37" s="3"/>
      <c r="AM37" s="3"/>
      <c r="AN37" s="3"/>
      <c r="AO37" s="3"/>
      <c r="AP37" s="3"/>
      <c r="AQ37" s="3"/>
      <c r="AR37" s="3"/>
      <c r="AS37" s="3"/>
      <c r="AT37" s="3"/>
      <c r="AU37" s="3"/>
    </row>
    <row r="38" spans="3:48" ht="14.4">
      <c r="C38" s="424" t="str">
        <f t="shared" si="0"/>
        <v>Total</v>
      </c>
      <c r="D38" s="214"/>
      <c r="E38" s="425">
        <v>69.066581000000014</v>
      </c>
      <c r="F38" s="415"/>
      <c r="G38" s="425">
        <v>68.988287</v>
      </c>
      <c r="H38" s="415"/>
      <c r="I38" s="614">
        <v>68.900000000000006</v>
      </c>
      <c r="J38" s="415"/>
      <c r="K38" s="614">
        <v>68.599999999999994</v>
      </c>
      <c r="L38" s="415"/>
      <c r="M38" s="425">
        <v>68.523156</v>
      </c>
      <c r="N38" s="613"/>
      <c r="O38" s="425">
        <v>69.207231000000007</v>
      </c>
      <c r="P38" s="415"/>
      <c r="Q38" s="614">
        <v>69</v>
      </c>
      <c r="R38" s="613"/>
      <c r="S38" s="614">
        <v>70.400000000000006</v>
      </c>
      <c r="T38" s="415"/>
      <c r="U38" s="426">
        <v>7.9305308120953821E-3</v>
      </c>
      <c r="V38" s="415"/>
      <c r="W38" s="426">
        <v>-3.1636000579189361E-3</v>
      </c>
      <c r="X38" s="415"/>
      <c r="Y38" s="426">
        <v>-1.4492753623187582E-3</v>
      </c>
      <c r="Z38" s="415"/>
      <c r="AA38" s="426">
        <v>-2.556818181818199E-2</v>
      </c>
      <c r="AG38" s="3"/>
      <c r="AH38" s="3"/>
      <c r="AI38" s="3"/>
      <c r="AJ38" s="3"/>
      <c r="AK38" s="3"/>
      <c r="AL38" s="3"/>
      <c r="AM38" s="3"/>
      <c r="AN38" s="3"/>
      <c r="AO38" s="3"/>
      <c r="AP38" s="3"/>
      <c r="AQ38" s="3"/>
      <c r="AR38" s="3"/>
      <c r="AS38" s="3"/>
      <c r="AT38" s="3"/>
      <c r="AU38" s="3"/>
    </row>
    <row r="39" spans="3:48" ht="14.4">
      <c r="C39" s="428"/>
      <c r="D39" s="214"/>
      <c r="E39" s="214"/>
      <c r="F39" s="214"/>
      <c r="G39" s="214"/>
      <c r="H39" s="214"/>
      <c r="I39" s="214"/>
      <c r="J39" s="214"/>
      <c r="K39" s="214"/>
      <c r="L39" s="214"/>
      <c r="M39" s="214"/>
      <c r="N39" s="214"/>
      <c r="O39" s="214"/>
      <c r="P39" s="214"/>
      <c r="Q39" s="214"/>
      <c r="R39" s="214"/>
      <c r="S39" s="214"/>
      <c r="T39" s="214"/>
      <c r="U39" s="214"/>
      <c r="V39" s="214"/>
      <c r="W39" s="214"/>
      <c r="X39" s="214"/>
      <c r="Y39" s="214"/>
      <c r="Z39" s="214"/>
      <c r="AA39" s="214"/>
      <c r="AG39" s="3"/>
      <c r="AH39" s="3"/>
      <c r="AI39" s="3"/>
      <c r="AJ39" s="3"/>
      <c r="AK39" s="3"/>
      <c r="AL39" s="3"/>
      <c r="AM39" s="3"/>
      <c r="AN39" s="3"/>
      <c r="AO39" s="3"/>
      <c r="AP39" s="3"/>
      <c r="AQ39" s="3"/>
      <c r="AR39" s="3"/>
      <c r="AS39" s="3"/>
      <c r="AT39" s="3"/>
      <c r="AU39" s="3"/>
    </row>
    <row r="40" spans="3:48" ht="14.4">
      <c r="C40" s="428"/>
      <c r="D40" s="214"/>
      <c r="E40" s="214"/>
      <c r="F40" s="214"/>
      <c r="G40" s="214"/>
      <c r="H40" s="214"/>
      <c r="I40" s="214"/>
      <c r="J40" s="214"/>
      <c r="K40" s="214"/>
      <c r="L40" s="214"/>
      <c r="M40" s="214"/>
      <c r="N40" s="214"/>
      <c r="O40" s="214"/>
      <c r="P40" s="214"/>
      <c r="Q40" s="214"/>
      <c r="R40" s="214"/>
      <c r="S40" s="214"/>
      <c r="T40" s="214"/>
      <c r="U40" s="214"/>
      <c r="V40" s="214"/>
      <c r="W40" s="214"/>
      <c r="X40" s="214"/>
      <c r="Y40" s="214"/>
      <c r="Z40" s="214"/>
      <c r="AA40" s="214"/>
      <c r="AG40" s="3"/>
      <c r="AH40" s="3"/>
      <c r="AI40" s="3"/>
      <c r="AJ40" s="3"/>
      <c r="AK40" s="3"/>
      <c r="AL40" s="3"/>
      <c r="AM40" s="3"/>
      <c r="AN40" s="3"/>
      <c r="AO40" s="3"/>
      <c r="AP40" s="3"/>
      <c r="AQ40" s="3"/>
      <c r="AR40" s="3"/>
      <c r="AS40" s="3"/>
      <c r="AT40" s="3"/>
      <c r="AU40" s="3"/>
    </row>
    <row r="41" spans="3:48" ht="14.4">
      <c r="C41" s="428"/>
      <c r="D41" s="214"/>
      <c r="E41" s="641"/>
      <c r="F41" s="641"/>
      <c r="G41" s="641"/>
      <c r="H41" s="641"/>
      <c r="I41" s="641"/>
      <c r="J41" s="641"/>
      <c r="K41" s="641"/>
      <c r="L41" s="641"/>
      <c r="M41" s="641"/>
      <c r="N41" s="641"/>
      <c r="O41" s="641"/>
      <c r="P41" s="641"/>
      <c r="Q41" s="641"/>
      <c r="R41" s="641"/>
      <c r="S41" s="641"/>
      <c r="T41" s="641"/>
      <c r="U41" s="214"/>
      <c r="V41" s="214"/>
      <c r="W41" s="214"/>
      <c r="X41" s="214"/>
      <c r="Y41" s="214"/>
      <c r="Z41" s="214"/>
      <c r="AA41" s="214"/>
      <c r="AG41" s="3"/>
      <c r="AH41" s="3"/>
      <c r="AI41" s="3"/>
      <c r="AJ41" s="3"/>
      <c r="AK41" s="3"/>
      <c r="AL41" s="3"/>
      <c r="AM41" s="3"/>
      <c r="AN41" s="3"/>
      <c r="AO41" s="3"/>
      <c r="AP41" s="3"/>
      <c r="AQ41" s="3"/>
      <c r="AR41" s="3"/>
      <c r="AS41" s="3"/>
      <c r="AT41" s="3"/>
      <c r="AU41" s="3"/>
    </row>
    <row r="42" spans="3:48" ht="15" customHeight="1">
      <c r="C42" s="214"/>
      <c r="D42" s="415"/>
      <c r="E42" s="214"/>
      <c r="F42" s="415"/>
      <c r="G42" s="214"/>
      <c r="H42" s="415"/>
      <c r="I42" s="429"/>
      <c r="J42" s="415"/>
      <c r="K42" s="431"/>
      <c r="L42" s="415"/>
      <c r="M42" s="214"/>
      <c r="N42" s="415"/>
      <c r="O42" s="214"/>
      <c r="P42" s="415"/>
      <c r="Q42" s="430"/>
      <c r="R42" s="415"/>
      <c r="S42" s="431"/>
      <c r="T42" s="415"/>
      <c r="U42" s="430"/>
      <c r="V42" s="415"/>
      <c r="W42" s="430"/>
      <c r="X42" s="415"/>
      <c r="Y42" s="430"/>
      <c r="Z42" s="415"/>
      <c r="AA42" s="430"/>
      <c r="AB42" s="190"/>
      <c r="AC42" s="190"/>
      <c r="AD42" s="81"/>
      <c r="AE42" s="81"/>
      <c r="AF42" s="81"/>
      <c r="AG42" s="191"/>
      <c r="AH42" s="191"/>
      <c r="AI42" s="191"/>
      <c r="AJ42" s="9"/>
      <c r="AK42" s="9"/>
      <c r="AL42" s="9"/>
      <c r="AM42" s="9"/>
      <c r="AN42" s="4"/>
      <c r="AO42" s="4"/>
      <c r="AP42" s="4"/>
      <c r="AQ42" s="4"/>
      <c r="AR42" s="4"/>
      <c r="AS42" s="4"/>
      <c r="AT42" s="3"/>
      <c r="AU42" s="3"/>
    </row>
    <row r="43" spans="3:48" ht="15" customHeight="1">
      <c r="C43" s="797" t="s">
        <v>150</v>
      </c>
      <c r="D43" s="617"/>
      <c r="E43" s="617"/>
      <c r="F43" s="617"/>
      <c r="G43" s="617"/>
      <c r="H43" s="617"/>
      <c r="I43" s="617"/>
      <c r="J43" s="617"/>
      <c r="K43" s="617"/>
      <c r="L43" s="617"/>
      <c r="M43" s="617"/>
      <c r="N43" s="617"/>
      <c r="O43" s="617"/>
      <c r="P43" s="617"/>
      <c r="Q43" s="617"/>
      <c r="R43" s="617"/>
      <c r="S43" s="440"/>
      <c r="T43" s="617"/>
      <c r="U43" s="440"/>
      <c r="V43" s="415"/>
      <c r="W43" s="617"/>
      <c r="X43" s="415"/>
      <c r="Y43" s="440"/>
      <c r="Z43" s="415"/>
      <c r="AA43" s="440"/>
      <c r="AB43" s="172"/>
      <c r="AC43" s="172"/>
      <c r="AD43" s="172"/>
      <c r="AE43" s="172"/>
      <c r="AF43" s="172"/>
      <c r="AG43" s="191"/>
      <c r="AH43" s="191"/>
      <c r="AI43" s="191"/>
      <c r="AJ43" s="9"/>
      <c r="AK43" s="9"/>
      <c r="AL43" s="9"/>
      <c r="AM43" s="9"/>
      <c r="AN43" s="4"/>
      <c r="AO43" s="4"/>
      <c r="AP43" s="4"/>
      <c r="AQ43" s="4"/>
      <c r="AR43" s="4"/>
      <c r="AS43" s="4"/>
      <c r="AT43" s="3"/>
      <c r="AU43" s="3"/>
    </row>
    <row r="44" spans="3:48" ht="15" customHeight="1" thickBot="1">
      <c r="C44" s="798"/>
      <c r="D44" s="618"/>
      <c r="E44" s="618"/>
      <c r="F44" s="618"/>
      <c r="G44" s="618"/>
      <c r="H44" s="618"/>
      <c r="I44" s="618"/>
      <c r="J44" s="618"/>
      <c r="K44" s="618"/>
      <c r="L44" s="618"/>
      <c r="M44" s="618"/>
      <c r="N44" s="618"/>
      <c r="O44" s="618"/>
      <c r="P44" s="618"/>
      <c r="Q44" s="618"/>
      <c r="R44" s="618"/>
      <c r="S44" s="619"/>
      <c r="T44" s="618"/>
      <c r="U44" s="619"/>
      <c r="V44" s="619"/>
      <c r="W44" s="618"/>
      <c r="X44" s="619"/>
      <c r="Y44" s="619"/>
      <c r="Z44" s="619"/>
      <c r="AA44" s="619"/>
      <c r="AB44" s="172"/>
      <c r="AC44" s="172"/>
      <c r="AD44" s="172"/>
      <c r="AE44" s="172"/>
      <c r="AF44" s="172"/>
      <c r="AG44" s="191"/>
      <c r="AH44" s="191"/>
      <c r="AI44" s="191"/>
      <c r="AJ44" s="9"/>
      <c r="AK44" s="9"/>
      <c r="AL44" s="9"/>
      <c r="AM44" s="9"/>
      <c r="AN44" s="4"/>
      <c r="AO44" s="4"/>
      <c r="AP44" s="4"/>
      <c r="AQ44" s="4"/>
      <c r="AR44" s="4"/>
      <c r="AS44" s="4"/>
      <c r="AT44" s="3"/>
      <c r="AU44" s="3"/>
    </row>
    <row r="45" spans="3:48" ht="15" customHeight="1">
      <c r="C45" s="440"/>
      <c r="D45" s="415"/>
      <c r="E45" s="440"/>
      <c r="F45" s="415"/>
      <c r="G45" s="440"/>
      <c r="H45" s="415"/>
      <c r="I45" s="440"/>
      <c r="J45" s="415"/>
      <c r="K45" s="440"/>
      <c r="L45" s="415"/>
      <c r="M45" s="440"/>
      <c r="N45" s="415"/>
      <c r="O45" s="440"/>
      <c r="P45" s="415"/>
      <c r="Q45" s="440"/>
      <c r="R45" s="415"/>
      <c r="S45" s="440"/>
      <c r="T45" s="415"/>
      <c r="U45" s="440"/>
      <c r="V45" s="415"/>
      <c r="W45" s="440"/>
      <c r="X45" s="415"/>
      <c r="Y45" s="440"/>
      <c r="Z45" s="415"/>
      <c r="AA45" s="440"/>
      <c r="AB45" s="172"/>
      <c r="AC45" s="172"/>
      <c r="AD45" s="172"/>
      <c r="AE45" s="172"/>
      <c r="AF45" s="172"/>
      <c r="AG45" s="189"/>
      <c r="AH45" s="189"/>
      <c r="AI45" s="189"/>
      <c r="AJ45" s="7"/>
      <c r="AK45" s="7"/>
      <c r="AL45" s="7"/>
      <c r="AM45" s="7"/>
      <c r="AN45" s="4"/>
      <c r="AO45" s="4"/>
      <c r="AP45" s="4"/>
      <c r="AQ45" s="4"/>
      <c r="AR45" s="4"/>
      <c r="AS45" s="4"/>
      <c r="AT45" s="3"/>
      <c r="AU45" s="3"/>
    </row>
    <row r="46" spans="3:48" ht="15" customHeight="1">
      <c r="C46" s="441" t="s">
        <v>134</v>
      </c>
      <c r="D46" s="415"/>
      <c r="E46" s="735" t="s">
        <v>110</v>
      </c>
      <c r="F46" s="415"/>
      <c r="G46" s="735" t="s">
        <v>88</v>
      </c>
      <c r="H46" s="415"/>
      <c r="I46" s="735" t="s">
        <v>83</v>
      </c>
      <c r="J46" s="415"/>
      <c r="K46" s="735" t="s">
        <v>38</v>
      </c>
      <c r="L46" s="415"/>
      <c r="M46" s="758" t="s">
        <v>111</v>
      </c>
      <c r="N46" s="415"/>
      <c r="O46" s="759" t="s">
        <v>87</v>
      </c>
      <c r="P46" s="415"/>
      <c r="Q46" s="759" t="s">
        <v>84</v>
      </c>
      <c r="R46" s="415"/>
      <c r="S46" s="759" t="s">
        <v>39</v>
      </c>
      <c r="T46" s="415"/>
      <c r="U46" s="705" t="s">
        <v>112</v>
      </c>
      <c r="V46" s="753"/>
      <c r="W46" s="705" t="s">
        <v>113</v>
      </c>
      <c r="X46" s="729"/>
      <c r="Y46" s="705" t="s">
        <v>114</v>
      </c>
      <c r="Z46" s="729"/>
      <c r="AA46" s="705" t="s">
        <v>115</v>
      </c>
      <c r="AB46" s="172"/>
      <c r="AC46" s="172"/>
      <c r="AD46" s="172"/>
      <c r="AE46" s="172"/>
      <c r="AF46" s="172"/>
      <c r="AG46" s="27"/>
      <c r="AH46" s="27"/>
      <c r="AI46" s="192"/>
      <c r="AJ46" s="14"/>
      <c r="AK46" s="14"/>
      <c r="AL46" s="14"/>
      <c r="AM46" s="14"/>
      <c r="AN46" s="4"/>
      <c r="AO46" s="4" t="s">
        <v>43</v>
      </c>
      <c r="AP46" s="102"/>
      <c r="AQ46" s="98" t="s">
        <v>44</v>
      </c>
      <c r="AR46" s="4"/>
      <c r="AS46" s="4"/>
      <c r="AT46" s="104" t="s">
        <v>43</v>
      </c>
      <c r="AU46" s="102"/>
      <c r="AV46" s="105" t="s">
        <v>45</v>
      </c>
    </row>
    <row r="47" spans="3:48" ht="15" customHeight="1">
      <c r="C47" s="442" t="s">
        <v>148</v>
      </c>
      <c r="D47" s="415"/>
      <c r="E47" s="443">
        <v>39.144123505294971</v>
      </c>
      <c r="F47" s="415"/>
      <c r="G47" s="443">
        <v>41.880328529999304</v>
      </c>
      <c r="H47" s="415"/>
      <c r="I47" s="443">
        <v>37.6</v>
      </c>
      <c r="J47" s="415"/>
      <c r="K47" s="443">
        <v>40</v>
      </c>
      <c r="L47" s="415"/>
      <c r="M47" s="443">
        <v>41.93942477278317</v>
      </c>
      <c r="N47" s="415"/>
      <c r="O47" s="443">
        <v>45.47522921723295</v>
      </c>
      <c r="P47" s="415"/>
      <c r="Q47" s="443">
        <v>41.8</v>
      </c>
      <c r="R47" s="415"/>
      <c r="S47" s="443">
        <v>45.5</v>
      </c>
      <c r="T47" s="415"/>
      <c r="U47" s="444">
        <v>-6.6650920527222546E-2</v>
      </c>
      <c r="V47" s="415"/>
      <c r="W47" s="444">
        <v>-7.9051843148738921E-2</v>
      </c>
      <c r="X47" s="415"/>
      <c r="Y47" s="444">
        <v>-0.10047846889952139</v>
      </c>
      <c r="Z47" s="415"/>
      <c r="AA47" s="444">
        <v>-0.12087912087912089</v>
      </c>
      <c r="AB47" s="172"/>
      <c r="AC47" s="172"/>
      <c r="AD47" s="172"/>
      <c r="AE47" s="172"/>
      <c r="AF47" s="172"/>
      <c r="AG47" s="182"/>
      <c r="AH47" s="182"/>
      <c r="AI47" s="27"/>
      <c r="AJ47" s="4"/>
      <c r="AK47" s="4"/>
      <c r="AL47" s="4"/>
      <c r="AM47" s="4"/>
      <c r="AN47" s="4"/>
      <c r="AO47" s="25">
        <f>+I47/$I$49</f>
        <v>0.62666666666666671</v>
      </c>
      <c r="AP47" s="22"/>
      <c r="AQ47" s="99">
        <f>+I47</f>
        <v>37.6</v>
      </c>
      <c r="AR47" s="4"/>
      <c r="AS47" s="4"/>
      <c r="AT47" s="101">
        <f>+AA47/$AA$49</f>
        <v>0.96836130902064932</v>
      </c>
      <c r="AU47" s="102"/>
      <c r="AV47" s="103">
        <f>+AA47</f>
        <v>-0.12087912087912089</v>
      </c>
    </row>
    <row r="48" spans="3:48" ht="15" customHeight="1">
      <c r="C48" s="445" t="s">
        <v>156</v>
      </c>
      <c r="D48" s="415"/>
      <c r="E48" s="446">
        <v>22.69528376879946</v>
      </c>
      <c r="F48" s="415"/>
      <c r="G48" s="446">
        <v>22.470542148908049</v>
      </c>
      <c r="H48" s="415"/>
      <c r="I48" s="446">
        <v>22.3</v>
      </c>
      <c r="J48" s="415"/>
      <c r="K48" s="446">
        <v>23.8</v>
      </c>
      <c r="L48" s="415"/>
      <c r="M48" s="446">
        <v>22.888385255084536</v>
      </c>
      <c r="N48" s="415"/>
      <c r="O48" s="446">
        <v>24.146034581429291</v>
      </c>
      <c r="P48" s="415"/>
      <c r="Q48" s="446">
        <v>24.4</v>
      </c>
      <c r="R48" s="415"/>
      <c r="S48" s="446">
        <v>27.4</v>
      </c>
      <c r="T48" s="415"/>
      <c r="U48" s="447">
        <v>-8.4366583371004999E-3</v>
      </c>
      <c r="V48" s="415"/>
      <c r="W48" s="447">
        <v>-6.9389962433411889E-2</v>
      </c>
      <c r="X48" s="415"/>
      <c r="Y48" s="447">
        <v>-8.6065573770491732E-2</v>
      </c>
      <c r="Z48" s="415"/>
      <c r="AA48" s="447">
        <v>-0.13138686131386856</v>
      </c>
      <c r="AB48" s="172"/>
      <c r="AC48" s="172"/>
      <c r="AD48" s="172"/>
      <c r="AE48" s="172"/>
      <c r="AF48" s="172"/>
      <c r="AG48" s="182"/>
      <c r="AH48" s="182"/>
      <c r="AI48" s="27"/>
      <c r="AJ48" s="4"/>
      <c r="AK48" s="4"/>
      <c r="AL48" s="4"/>
      <c r="AM48" s="4"/>
      <c r="AN48" s="4"/>
      <c r="AO48" s="25">
        <f>+I48/$I$49</f>
        <v>0.3716666666666667</v>
      </c>
      <c r="AP48" s="22"/>
      <c r="AQ48" s="99">
        <f>+I48</f>
        <v>22.3</v>
      </c>
      <c r="AR48" s="4"/>
      <c r="AS48" s="4"/>
      <c r="AT48" s="101">
        <f>+AA48/$AA$49</f>
        <v>1.0525387021737378</v>
      </c>
      <c r="AU48" s="102"/>
      <c r="AV48" s="103">
        <f>+AA48</f>
        <v>-0.13138686131386856</v>
      </c>
    </row>
    <row r="49" spans="3:48" ht="15" customHeight="1">
      <c r="C49" s="424" t="s">
        <v>4</v>
      </c>
      <c r="D49" s="415"/>
      <c r="E49" s="448">
        <v>61.839407274094413</v>
      </c>
      <c r="F49" s="415"/>
      <c r="G49" s="448">
        <v>64.250870678907361</v>
      </c>
      <c r="H49" s="415"/>
      <c r="I49" s="448">
        <v>60</v>
      </c>
      <c r="J49" s="415"/>
      <c r="K49" s="448">
        <v>63.8</v>
      </c>
      <c r="L49" s="415"/>
      <c r="M49" s="448">
        <v>64.827810027867713</v>
      </c>
      <c r="N49" s="415"/>
      <c r="O49" s="448">
        <v>69.621263798662227</v>
      </c>
      <c r="P49" s="415"/>
      <c r="Q49" s="448">
        <v>66.2</v>
      </c>
      <c r="R49" s="415"/>
      <c r="S49" s="448">
        <v>72.900000000000006</v>
      </c>
      <c r="T49" s="415"/>
      <c r="U49" s="449">
        <v>-4.6097542898467014E-2</v>
      </c>
      <c r="V49" s="415"/>
      <c r="W49" s="449">
        <v>-7.7137254148179624E-2</v>
      </c>
      <c r="X49" s="415"/>
      <c r="Y49" s="449">
        <v>-9.3655589123867067E-2</v>
      </c>
      <c r="Z49" s="415"/>
      <c r="AA49" s="449">
        <v>-0.1248285322359397</v>
      </c>
      <c r="AB49" s="172"/>
      <c r="AC49" s="172"/>
      <c r="AD49" s="172"/>
      <c r="AE49" s="172"/>
      <c r="AF49" s="172"/>
      <c r="AG49" s="182"/>
      <c r="AH49" s="182"/>
      <c r="AI49" s="27"/>
      <c r="AJ49" s="4"/>
      <c r="AK49" s="4"/>
      <c r="AL49" s="4"/>
      <c r="AM49" s="4"/>
      <c r="AN49" s="4"/>
      <c r="AO49" s="25">
        <f>+I49/$I$49</f>
        <v>1</v>
      </c>
      <c r="AP49" s="22"/>
      <c r="AQ49" s="99">
        <f>+I49</f>
        <v>60</v>
      </c>
      <c r="AR49" s="4"/>
      <c r="AS49" s="4"/>
      <c r="AT49" s="101">
        <f>+AA49/$AA$49</f>
        <v>1</v>
      </c>
      <c r="AU49" s="102"/>
      <c r="AV49" s="103">
        <f>+AA49</f>
        <v>-0.1248285322359397</v>
      </c>
    </row>
    <row r="50" spans="3:48" ht="15" customHeight="1">
      <c r="C50" s="214"/>
      <c r="D50" s="415"/>
      <c r="E50" s="214"/>
      <c r="F50" s="415"/>
      <c r="G50" s="214"/>
      <c r="H50" s="415"/>
      <c r="I50" s="214"/>
      <c r="J50" s="415"/>
      <c r="K50" s="214"/>
      <c r="L50" s="415"/>
      <c r="M50" s="214"/>
      <c r="N50" s="415"/>
      <c r="O50" s="214"/>
      <c r="P50" s="415"/>
      <c r="Q50" s="214"/>
      <c r="R50" s="415"/>
      <c r="S50" s="620"/>
      <c r="T50" s="415"/>
      <c r="U50" s="214"/>
      <c r="V50" s="415"/>
      <c r="W50" s="214"/>
      <c r="X50" s="415"/>
      <c r="Y50" s="214"/>
      <c r="Z50" s="415"/>
      <c r="AA50" s="214"/>
      <c r="AB50" s="172"/>
      <c r="AC50" s="172"/>
      <c r="AD50" s="172"/>
      <c r="AE50" s="172"/>
      <c r="AF50" s="172"/>
      <c r="AG50" s="182"/>
      <c r="AH50" s="182"/>
      <c r="AI50" s="188"/>
      <c r="AJ50" s="6"/>
      <c r="AK50" s="6"/>
      <c r="AL50" s="6"/>
      <c r="AM50" s="6"/>
      <c r="AN50" s="4"/>
      <c r="AO50" s="25"/>
      <c r="AP50" s="22"/>
      <c r="AQ50" s="99"/>
      <c r="AR50" s="4"/>
      <c r="AS50" s="4"/>
      <c r="AT50" s="3"/>
      <c r="AU50" s="3"/>
    </row>
    <row r="51" spans="3:48" ht="15" customHeight="1">
      <c r="C51" s="441" t="s">
        <v>135</v>
      </c>
      <c r="D51" s="415"/>
      <c r="E51" s="735" t="s">
        <v>110</v>
      </c>
      <c r="F51" s="415"/>
      <c r="G51" s="735" t="s">
        <v>88</v>
      </c>
      <c r="H51" s="415"/>
      <c r="I51" s="735" t="s">
        <v>83</v>
      </c>
      <c r="J51" s="415"/>
      <c r="K51" s="735" t="s">
        <v>38</v>
      </c>
      <c r="L51" s="415"/>
      <c r="M51" s="759" t="s">
        <v>111</v>
      </c>
      <c r="N51" s="415"/>
      <c r="O51" s="759" t="s">
        <v>87</v>
      </c>
      <c r="P51" s="415"/>
      <c r="Q51" s="759" t="s">
        <v>84</v>
      </c>
      <c r="R51" s="415"/>
      <c r="S51" s="759" t="s">
        <v>39</v>
      </c>
      <c r="T51" s="415"/>
      <c r="U51" s="705" t="s">
        <v>112</v>
      </c>
      <c r="V51" s="753"/>
      <c r="W51" s="705" t="s">
        <v>113</v>
      </c>
      <c r="X51" s="729"/>
      <c r="Y51" s="705" t="s">
        <v>114</v>
      </c>
      <c r="Z51" s="729"/>
      <c r="AA51" s="705" t="s">
        <v>115</v>
      </c>
      <c r="AB51" s="172"/>
      <c r="AC51" s="172"/>
      <c r="AD51" s="172"/>
      <c r="AE51" s="172"/>
      <c r="AF51" s="172"/>
      <c r="AG51" s="182"/>
      <c r="AH51" s="182"/>
      <c r="AI51" s="188"/>
      <c r="AJ51" s="6"/>
      <c r="AK51" s="6"/>
      <c r="AL51" s="6"/>
      <c r="AM51" s="6"/>
      <c r="AN51" s="4"/>
      <c r="AO51" s="25"/>
      <c r="AP51" s="22"/>
      <c r="AQ51" s="99"/>
      <c r="AR51" s="4"/>
      <c r="AS51" s="4"/>
      <c r="AT51" s="3"/>
      <c r="AU51" s="3"/>
    </row>
    <row r="52" spans="3:48" ht="15" customHeight="1">
      <c r="C52" s="442" t="s">
        <v>148</v>
      </c>
      <c r="D52" s="415"/>
      <c r="E52" s="443">
        <v>17.294317999999997</v>
      </c>
      <c r="F52" s="415"/>
      <c r="G52" s="443">
        <v>17.579401000000004</v>
      </c>
      <c r="H52" s="415"/>
      <c r="I52" s="443">
        <v>17.8</v>
      </c>
      <c r="J52" s="415"/>
      <c r="K52" s="443">
        <v>18.100000000000001</v>
      </c>
      <c r="L52" s="415"/>
      <c r="M52" s="443">
        <v>18.37181</v>
      </c>
      <c r="N52" s="415"/>
      <c r="O52" s="443">
        <v>18.580859400000001</v>
      </c>
      <c r="P52" s="415"/>
      <c r="Q52" s="443">
        <v>17.8</v>
      </c>
      <c r="R52" s="415"/>
      <c r="S52" s="443">
        <v>18.3</v>
      </c>
      <c r="T52" s="415"/>
      <c r="U52" s="444">
        <v>-5.8649202228849728E-2</v>
      </c>
      <c r="V52" s="415"/>
      <c r="W52" s="444">
        <v>-5.3897313274971381E-2</v>
      </c>
      <c r="X52" s="415"/>
      <c r="Y52" s="444">
        <v>0</v>
      </c>
      <c r="Z52" s="415"/>
      <c r="AA52" s="444">
        <v>-1.0928961748633892E-2</v>
      </c>
      <c r="AB52" s="172"/>
      <c r="AC52" s="172"/>
      <c r="AD52" s="172"/>
      <c r="AE52" s="172"/>
      <c r="AF52" s="172"/>
      <c r="AG52" s="182"/>
      <c r="AH52" s="182"/>
      <c r="AI52" s="188"/>
      <c r="AJ52" s="6"/>
      <c r="AK52" s="6"/>
      <c r="AL52" s="6"/>
      <c r="AM52" s="6"/>
      <c r="AN52" s="4"/>
      <c r="AO52" s="25"/>
      <c r="AP52" s="22"/>
      <c r="AQ52" s="99"/>
      <c r="AR52" s="4"/>
      <c r="AS52" s="4"/>
      <c r="AT52" s="3"/>
      <c r="AU52" s="3"/>
    </row>
    <row r="53" spans="3:48" ht="15" customHeight="1">
      <c r="C53" s="445" t="s">
        <v>29</v>
      </c>
      <c r="D53" s="415"/>
      <c r="E53" s="446">
        <v>31.025148000000002</v>
      </c>
      <c r="F53" s="415"/>
      <c r="G53" s="446">
        <v>31.053404</v>
      </c>
      <c r="H53" s="415"/>
      <c r="I53" s="446">
        <v>31</v>
      </c>
      <c r="J53" s="415"/>
      <c r="K53" s="446">
        <v>31</v>
      </c>
      <c r="L53" s="415"/>
      <c r="M53" s="446">
        <v>31.108100999999998</v>
      </c>
      <c r="N53" s="415"/>
      <c r="O53" s="446">
        <v>31.039701999999998</v>
      </c>
      <c r="P53" s="415"/>
      <c r="Q53" s="446">
        <v>34.1</v>
      </c>
      <c r="R53" s="415"/>
      <c r="S53" s="446">
        <v>35.9</v>
      </c>
      <c r="T53" s="415"/>
      <c r="U53" s="447">
        <v>-2.6666044320736715E-3</v>
      </c>
      <c r="V53" s="415"/>
      <c r="W53" s="447">
        <v>4.4143465037138618E-4</v>
      </c>
      <c r="X53" s="415"/>
      <c r="Y53" s="447">
        <v>-9.0909090909090939E-2</v>
      </c>
      <c r="Z53" s="415"/>
      <c r="AA53" s="447">
        <v>-0.13649025069637877</v>
      </c>
      <c r="AB53" s="172"/>
      <c r="AC53" s="172"/>
      <c r="AD53" s="172"/>
      <c r="AE53" s="172"/>
      <c r="AF53" s="172"/>
      <c r="AG53" s="182"/>
      <c r="AH53" s="182"/>
      <c r="AI53" s="188"/>
      <c r="AJ53" s="6"/>
      <c r="AK53" s="6"/>
      <c r="AL53" s="6"/>
      <c r="AM53" s="6"/>
      <c r="AN53" s="4"/>
      <c r="AO53" s="25"/>
      <c r="AP53" s="22"/>
      <c r="AQ53" s="99"/>
      <c r="AR53" s="4"/>
      <c r="AS53" s="4"/>
      <c r="AT53" s="3"/>
      <c r="AU53" s="3"/>
    </row>
    <row r="54" spans="3:48" ht="15" customHeight="1">
      <c r="C54" s="424" t="s">
        <v>4</v>
      </c>
      <c r="D54" s="415"/>
      <c r="E54" s="448">
        <v>48.319465999999998</v>
      </c>
      <c r="F54" s="415"/>
      <c r="G54" s="448">
        <v>48.632805000000005</v>
      </c>
      <c r="H54" s="415"/>
      <c r="I54" s="448">
        <v>48.8</v>
      </c>
      <c r="J54" s="415"/>
      <c r="K54" s="448">
        <v>49.1</v>
      </c>
      <c r="L54" s="415"/>
      <c r="M54" s="448">
        <v>49.479911000000001</v>
      </c>
      <c r="N54" s="415"/>
      <c r="O54" s="448">
        <v>49.6205614</v>
      </c>
      <c r="P54" s="415"/>
      <c r="Q54" s="448">
        <v>51.9</v>
      </c>
      <c r="R54" s="415"/>
      <c r="S54" s="448">
        <v>54.2</v>
      </c>
      <c r="T54" s="415"/>
      <c r="U54" s="449">
        <v>-2.3452851400642238E-2</v>
      </c>
      <c r="V54" s="415"/>
      <c r="W54" s="449">
        <v>-1.9906191549054042E-2</v>
      </c>
      <c r="X54" s="415"/>
      <c r="Y54" s="449">
        <v>-5.9730250481695557E-2</v>
      </c>
      <c r="Z54" s="415"/>
      <c r="AA54" s="449">
        <v>-9.4095940959409652E-2</v>
      </c>
      <c r="AB54" s="172"/>
      <c r="AC54" s="172"/>
      <c r="AD54" s="172"/>
      <c r="AE54" s="172"/>
      <c r="AF54" s="172"/>
      <c r="AG54" s="182"/>
      <c r="AH54" s="182"/>
      <c r="AI54" s="188"/>
      <c r="AJ54" s="6"/>
      <c r="AK54" s="6"/>
      <c r="AL54" s="6"/>
      <c r="AM54" s="6"/>
      <c r="AN54" s="4"/>
      <c r="AO54" s="25"/>
      <c r="AP54" s="22"/>
      <c r="AQ54" s="99"/>
      <c r="AR54" s="4"/>
      <c r="AS54" s="4"/>
      <c r="AT54" s="3"/>
      <c r="AU54" s="3"/>
    </row>
    <row r="55" spans="3:48" ht="15" customHeight="1">
      <c r="C55" s="621" t="s">
        <v>64</v>
      </c>
      <c r="D55" s="415"/>
      <c r="E55" s="427"/>
      <c r="F55" s="415"/>
      <c r="G55" s="427"/>
      <c r="H55" s="415"/>
      <c r="I55" s="214"/>
      <c r="J55" s="415"/>
      <c r="K55" s="214"/>
      <c r="L55" s="415"/>
      <c r="M55" s="427"/>
      <c r="N55" s="415"/>
      <c r="O55" s="427"/>
      <c r="P55" s="415"/>
      <c r="Q55" s="214"/>
      <c r="R55" s="415"/>
      <c r="S55" s="620"/>
      <c r="T55" s="415"/>
      <c r="U55" s="214"/>
      <c r="V55" s="415"/>
      <c r="W55" s="214"/>
      <c r="X55" s="415"/>
      <c r="Y55" s="214"/>
      <c r="Z55" s="415"/>
      <c r="AA55" s="214"/>
      <c r="AB55" s="172"/>
      <c r="AC55" s="172"/>
      <c r="AD55" s="172"/>
      <c r="AE55" s="172"/>
      <c r="AF55" s="172"/>
      <c r="AG55" s="188"/>
      <c r="AH55" s="188"/>
      <c r="AI55" s="188"/>
      <c r="AJ55" s="6"/>
      <c r="AK55" s="6"/>
      <c r="AL55" s="6"/>
      <c r="AM55" s="6"/>
      <c r="AN55" s="4"/>
      <c r="AO55" s="25"/>
      <c r="AP55" s="22"/>
      <c r="AQ55" s="99"/>
      <c r="AR55" s="4"/>
      <c r="AS55" s="4"/>
      <c r="AT55" s="3"/>
      <c r="AU55" s="3"/>
    </row>
    <row r="56" spans="3:48" ht="15" customHeight="1">
      <c r="C56" s="214"/>
      <c r="D56" s="415"/>
      <c r="E56" s="214"/>
      <c r="F56" s="415"/>
      <c r="G56" s="214"/>
      <c r="H56" s="415"/>
      <c r="I56" s="214"/>
      <c r="J56" s="415"/>
      <c r="K56" s="214"/>
      <c r="L56" s="415"/>
      <c r="M56" s="214"/>
      <c r="N56" s="415"/>
      <c r="O56" s="214"/>
      <c r="P56" s="415"/>
      <c r="Q56" s="214"/>
      <c r="R56" s="415"/>
      <c r="S56" s="620"/>
      <c r="T56" s="415"/>
      <c r="U56" s="214"/>
      <c r="V56" s="415"/>
      <c r="W56" s="214"/>
      <c r="X56" s="415"/>
      <c r="Y56" s="214"/>
      <c r="Z56" s="415"/>
      <c r="AA56" s="214"/>
      <c r="AB56" s="172"/>
      <c r="AC56" s="172"/>
      <c r="AD56" s="172"/>
      <c r="AE56" s="172"/>
      <c r="AF56" s="172"/>
      <c r="AG56" s="188"/>
      <c r="AH56" s="188"/>
      <c r="AI56" s="188"/>
      <c r="AJ56" s="6"/>
      <c r="AK56" s="6"/>
      <c r="AL56" s="6"/>
      <c r="AM56" s="6"/>
      <c r="AN56" s="4"/>
      <c r="AO56" s="25"/>
      <c r="AP56" s="22"/>
      <c r="AQ56" s="99"/>
      <c r="AR56" s="4"/>
      <c r="AS56" s="4"/>
      <c r="AT56" s="3"/>
      <c r="AU56" s="3"/>
    </row>
    <row r="57" spans="3:48" ht="15" customHeight="1">
      <c r="C57" s="450" t="s">
        <v>81</v>
      </c>
      <c r="D57" s="214"/>
      <c r="E57" s="214"/>
      <c r="F57" s="214"/>
      <c r="G57" s="214"/>
      <c r="H57" s="214"/>
      <c r="I57" s="214"/>
      <c r="J57" s="214"/>
      <c r="K57" s="214"/>
      <c r="L57" s="214"/>
      <c r="M57" s="214"/>
      <c r="N57" s="214"/>
      <c r="O57" s="214"/>
      <c r="P57" s="214"/>
      <c r="Q57" s="214"/>
      <c r="R57" s="214"/>
      <c r="S57" s="214"/>
      <c r="T57" s="415"/>
      <c r="U57" s="214"/>
      <c r="V57" s="415"/>
      <c r="W57" s="214"/>
      <c r="X57" s="415"/>
      <c r="Y57" s="214"/>
      <c r="Z57" s="415"/>
      <c r="AA57" s="214"/>
      <c r="AB57" s="172"/>
      <c r="AC57" s="172"/>
      <c r="AD57" s="172"/>
      <c r="AE57" s="172"/>
      <c r="AF57" s="172"/>
      <c r="AG57" s="189"/>
      <c r="AH57" s="189"/>
      <c r="AI57" s="189"/>
      <c r="AJ57" s="7"/>
      <c r="AK57" s="7"/>
      <c r="AL57" s="7"/>
      <c r="AM57" s="7"/>
      <c r="AN57" s="4"/>
      <c r="AO57" s="4"/>
      <c r="AP57" s="4"/>
      <c r="AQ57" s="4"/>
      <c r="AR57" s="4"/>
      <c r="AS57" s="4"/>
      <c r="AT57" s="3"/>
      <c r="AU57" s="3"/>
    </row>
    <row r="58" spans="3:48" ht="15" customHeight="1">
      <c r="C58" s="214"/>
      <c r="D58" s="415"/>
      <c r="E58" s="214"/>
      <c r="F58" s="415"/>
      <c r="G58" s="214"/>
      <c r="H58" s="415"/>
      <c r="I58" s="214"/>
      <c r="J58" s="415"/>
      <c r="K58" s="214"/>
      <c r="L58" s="415"/>
      <c r="M58" s="214"/>
      <c r="N58" s="415"/>
      <c r="O58" s="214"/>
      <c r="P58" s="415"/>
      <c r="Q58" s="214"/>
      <c r="R58" s="415"/>
      <c r="S58" s="214"/>
      <c r="T58" s="415"/>
      <c r="U58" s="214"/>
      <c r="V58" s="415"/>
      <c r="W58" s="214"/>
      <c r="X58" s="415"/>
      <c r="Y58" s="214"/>
      <c r="Z58" s="415"/>
      <c r="AA58" s="214"/>
      <c r="AB58" s="172"/>
      <c r="AC58" s="172"/>
      <c r="AD58" s="172"/>
      <c r="AE58" s="172"/>
      <c r="AF58" s="172"/>
      <c r="AG58" s="189"/>
      <c r="AH58" s="189"/>
      <c r="AI58" s="189"/>
      <c r="AJ58" s="7"/>
      <c r="AK58" s="7"/>
      <c r="AL58" s="7"/>
      <c r="AM58" s="7"/>
      <c r="AN58" s="4"/>
      <c r="AO58" s="4"/>
      <c r="AP58" s="4"/>
      <c r="AQ58" s="4"/>
      <c r="AR58" s="4"/>
      <c r="AS58" s="4"/>
      <c r="AT58" s="3"/>
      <c r="AU58" s="3"/>
    </row>
    <row r="59" spans="3:48" ht="15" customHeight="1">
      <c r="C59" s="451" t="s">
        <v>157</v>
      </c>
      <c r="D59" s="415"/>
      <c r="E59" s="760" t="s">
        <v>110</v>
      </c>
      <c r="F59" s="415"/>
      <c r="G59" s="760" t="s">
        <v>88</v>
      </c>
      <c r="H59" s="415"/>
      <c r="I59" s="760" t="s">
        <v>83</v>
      </c>
      <c r="J59" s="415"/>
      <c r="K59" s="760" t="s">
        <v>38</v>
      </c>
      <c r="L59" s="415"/>
      <c r="M59" s="761" t="s">
        <v>111</v>
      </c>
      <c r="N59" s="415"/>
      <c r="O59" s="762" t="s">
        <v>87</v>
      </c>
      <c r="P59" s="415"/>
      <c r="Q59" s="762" t="s">
        <v>84</v>
      </c>
      <c r="R59" s="415"/>
      <c r="S59" s="762" t="s">
        <v>39</v>
      </c>
      <c r="T59" s="415"/>
      <c r="U59" s="705" t="s">
        <v>112</v>
      </c>
      <c r="V59" s="753"/>
      <c r="W59" s="705" t="s">
        <v>113</v>
      </c>
      <c r="X59" s="729"/>
      <c r="Y59" s="705" t="s">
        <v>114</v>
      </c>
      <c r="Z59" s="729"/>
      <c r="AA59" s="705" t="s">
        <v>115</v>
      </c>
      <c r="AB59" s="172"/>
      <c r="AC59" s="172"/>
      <c r="AD59" s="172"/>
      <c r="AE59" s="172"/>
      <c r="AF59" s="172"/>
      <c r="AG59" s="189"/>
      <c r="AH59" s="189"/>
      <c r="AI59" s="189"/>
      <c r="AJ59" s="7"/>
      <c r="AK59" s="7"/>
      <c r="AL59" s="7"/>
      <c r="AM59" s="7"/>
      <c r="AN59" s="4"/>
      <c r="AO59" s="4" t="s">
        <v>43</v>
      </c>
      <c r="AP59" s="102"/>
      <c r="AQ59" s="105" t="s">
        <v>44</v>
      </c>
      <c r="AR59" s="4"/>
      <c r="AS59" s="4"/>
      <c r="AT59" s="104" t="s">
        <v>43</v>
      </c>
      <c r="AU59" s="102"/>
      <c r="AV59" s="105" t="s">
        <v>45</v>
      </c>
    </row>
    <row r="60" spans="3:48" ht="15" customHeight="1">
      <c r="C60" s="615" t="s">
        <v>18</v>
      </c>
      <c r="D60" s="415"/>
      <c r="E60" s="435">
        <v>12.711822837651109</v>
      </c>
      <c r="F60" s="415"/>
      <c r="G60" s="435">
        <v>14.147781253750399</v>
      </c>
      <c r="H60" s="415"/>
      <c r="I60" s="435">
        <v>12.3</v>
      </c>
      <c r="J60" s="415"/>
      <c r="K60" s="435">
        <v>13.5</v>
      </c>
      <c r="L60" s="415"/>
      <c r="M60" s="435">
        <v>15.895621138889396</v>
      </c>
      <c r="N60" s="415"/>
      <c r="O60" s="435">
        <v>18.066362424137601</v>
      </c>
      <c r="P60" s="415"/>
      <c r="Q60" s="435">
        <v>15.3</v>
      </c>
      <c r="R60" s="415"/>
      <c r="S60" s="435">
        <v>17.100000000000001</v>
      </c>
      <c r="T60" s="415"/>
      <c r="U60" s="436">
        <v>-0.20029404786510496</v>
      </c>
      <c r="V60" s="415"/>
      <c r="W60" s="436">
        <v>-0.21689928931967917</v>
      </c>
      <c r="X60" s="415"/>
      <c r="Y60" s="436">
        <v>-0.19607843137254899</v>
      </c>
      <c r="Z60" s="415"/>
      <c r="AA60" s="436">
        <v>-0.21052631578947378</v>
      </c>
      <c r="AB60" s="172"/>
      <c r="AC60" s="172"/>
      <c r="AD60" s="172"/>
      <c r="AE60" s="172"/>
      <c r="AF60" s="172"/>
      <c r="AG60" s="182"/>
      <c r="AH60" s="182"/>
      <c r="AI60" s="193"/>
      <c r="AJ60" s="8"/>
      <c r="AK60" s="8"/>
      <c r="AL60" s="8"/>
      <c r="AM60" s="8"/>
      <c r="AN60" s="4"/>
      <c r="AO60" s="101">
        <f>+I60/$I$62</f>
        <v>0.43617021276595747</v>
      </c>
      <c r="AP60" s="102"/>
      <c r="AQ60" s="103">
        <f>+I60</f>
        <v>12.3</v>
      </c>
      <c r="AR60" s="4"/>
      <c r="AS60" s="4"/>
      <c r="AT60" s="101">
        <f>+AA60/$AA$62</f>
        <v>1.9402560455192022</v>
      </c>
      <c r="AU60" s="102"/>
      <c r="AV60" s="103">
        <f t="shared" ref="AV60:AV62" si="1">+AA60</f>
        <v>-0.21052631578947378</v>
      </c>
    </row>
    <row r="61" spans="3:48" ht="15" customHeight="1">
      <c r="C61" s="616" t="s">
        <v>19</v>
      </c>
      <c r="D61" s="415"/>
      <c r="E61" s="438">
        <v>16.718090316003867</v>
      </c>
      <c r="F61" s="415"/>
      <c r="G61" s="438">
        <v>18.328658276248909</v>
      </c>
      <c r="H61" s="415"/>
      <c r="I61" s="438">
        <v>15.8</v>
      </c>
      <c r="J61" s="415"/>
      <c r="K61" s="438">
        <v>16.899999999999999</v>
      </c>
      <c r="L61" s="415"/>
      <c r="M61" s="438">
        <v>16.143388165558385</v>
      </c>
      <c r="N61" s="415"/>
      <c r="O61" s="438">
        <v>17.812111497550021</v>
      </c>
      <c r="P61" s="415"/>
      <c r="Q61" s="438">
        <v>16.100000000000001</v>
      </c>
      <c r="R61" s="415"/>
      <c r="S61" s="438">
        <v>17</v>
      </c>
      <c r="T61" s="415"/>
      <c r="U61" s="436">
        <v>3.5599847104686333E-2</v>
      </c>
      <c r="V61" s="415"/>
      <c r="W61" s="436">
        <v>2.8999749904436545E-2</v>
      </c>
      <c r="X61" s="415"/>
      <c r="Y61" s="436">
        <v>-1.8633540372670843E-2</v>
      </c>
      <c r="Z61" s="415"/>
      <c r="AA61" s="436">
        <v>-5.8823529411765607E-3</v>
      </c>
      <c r="AB61" s="172"/>
      <c r="AC61" s="172"/>
      <c r="AD61" s="172"/>
      <c r="AE61" s="172"/>
      <c r="AF61" s="172"/>
      <c r="AG61" s="182"/>
      <c r="AH61" s="182"/>
      <c r="AI61" s="28"/>
      <c r="AN61" s="4"/>
      <c r="AO61" s="101">
        <f>+I61/$I$62</f>
        <v>0.56028368794326244</v>
      </c>
      <c r="AP61" s="4"/>
      <c r="AQ61" s="103">
        <f>+I61</f>
        <v>15.8</v>
      </c>
      <c r="AR61" s="4"/>
      <c r="AS61" s="4"/>
      <c r="AT61" s="101">
        <f>+AA61/$AA$62</f>
        <v>5.4213036565978513E-2</v>
      </c>
      <c r="AU61" s="102"/>
      <c r="AV61" s="103">
        <f t="shared" si="1"/>
        <v>-5.8823529411765607E-3</v>
      </c>
    </row>
    <row r="62" spans="3:48" ht="15" customHeight="1">
      <c r="C62" s="424" t="s">
        <v>4</v>
      </c>
      <c r="D62" s="415"/>
      <c r="E62" s="448">
        <v>29.429913153654965</v>
      </c>
      <c r="F62" s="415"/>
      <c r="G62" s="448">
        <v>32.37643952999931</v>
      </c>
      <c r="H62" s="415"/>
      <c r="I62" s="448">
        <v>28.2</v>
      </c>
      <c r="J62" s="415"/>
      <c r="K62" s="448">
        <v>30.4</v>
      </c>
      <c r="L62" s="415"/>
      <c r="M62" s="448">
        <v>32.039009304447781</v>
      </c>
      <c r="N62" s="415"/>
      <c r="O62" s="448">
        <v>35.878473921687622</v>
      </c>
      <c r="P62" s="415"/>
      <c r="Q62" s="448">
        <v>31.4</v>
      </c>
      <c r="R62" s="415"/>
      <c r="S62" s="448">
        <v>34.1</v>
      </c>
      <c r="T62" s="415"/>
      <c r="U62" s="449">
        <v>-8.1434982149420243E-2</v>
      </c>
      <c r="V62" s="415"/>
      <c r="W62" s="449">
        <v>-9.7608231591238992E-2</v>
      </c>
      <c r="X62" s="415"/>
      <c r="Y62" s="449">
        <v>-0.10191082802547768</v>
      </c>
      <c r="Z62" s="415"/>
      <c r="AA62" s="449">
        <v>-0.1085043988269796</v>
      </c>
      <c r="AB62" s="172"/>
      <c r="AC62" s="172"/>
      <c r="AD62" s="172"/>
      <c r="AE62" s="172"/>
      <c r="AF62" s="172"/>
      <c r="AG62" s="182"/>
      <c r="AH62" s="182"/>
      <c r="AI62" s="194"/>
      <c r="AJ62" s="10"/>
      <c r="AK62" s="10"/>
      <c r="AL62" s="10"/>
      <c r="AM62" s="10"/>
      <c r="AN62" s="4"/>
      <c r="AO62" s="101">
        <f>+I62/$I$62</f>
        <v>1</v>
      </c>
      <c r="AP62" s="4"/>
      <c r="AQ62" s="103">
        <f>+I62</f>
        <v>28.2</v>
      </c>
      <c r="AR62" s="4"/>
      <c r="AS62" s="4"/>
      <c r="AT62" s="101">
        <f>+AA62/$AA$62</f>
        <v>1</v>
      </c>
      <c r="AU62" s="102"/>
      <c r="AV62" s="103">
        <f t="shared" si="1"/>
        <v>-0.1085043988269796</v>
      </c>
    </row>
    <row r="63" spans="3:48" ht="15" customHeight="1">
      <c r="C63" s="461"/>
      <c r="D63" s="415"/>
      <c r="E63" s="461"/>
      <c r="F63" s="415"/>
      <c r="G63" s="461"/>
      <c r="H63" s="415"/>
      <c r="I63" s="462"/>
      <c r="J63" s="415"/>
      <c r="K63" s="463"/>
      <c r="L63" s="415"/>
      <c r="M63" s="461"/>
      <c r="N63" s="415"/>
      <c r="O63" s="461"/>
      <c r="P63" s="415"/>
      <c r="Q63" s="462"/>
      <c r="R63" s="415"/>
      <c r="S63" s="463"/>
      <c r="T63" s="415"/>
      <c r="U63" s="462"/>
      <c r="V63" s="415"/>
      <c r="W63" s="462"/>
      <c r="X63" s="415"/>
      <c r="Y63" s="462"/>
      <c r="Z63" s="415"/>
      <c r="AA63" s="462"/>
      <c r="AB63" s="172"/>
      <c r="AC63" s="172"/>
      <c r="AD63" s="172"/>
      <c r="AE63" s="172"/>
      <c r="AF63" s="172"/>
      <c r="AG63" s="28"/>
      <c r="AH63" s="28"/>
      <c r="AI63" s="28"/>
      <c r="AN63" s="4"/>
      <c r="AO63" s="4"/>
      <c r="AP63" s="4"/>
      <c r="AQ63" s="4"/>
      <c r="AR63" s="4"/>
      <c r="AS63" s="4"/>
      <c r="AT63" s="3"/>
      <c r="AU63" s="3"/>
    </row>
    <row r="64" spans="3:48" ht="15" customHeight="1">
      <c r="C64" s="451" t="s">
        <v>136</v>
      </c>
      <c r="D64" s="415"/>
      <c r="E64" s="760" t="s">
        <v>110</v>
      </c>
      <c r="F64" s="415"/>
      <c r="G64" s="760" t="s">
        <v>88</v>
      </c>
      <c r="H64" s="415"/>
      <c r="I64" s="760" t="s">
        <v>83</v>
      </c>
      <c r="J64" s="415"/>
      <c r="K64" s="760" t="s">
        <v>38</v>
      </c>
      <c r="L64" s="415"/>
      <c r="M64" s="762" t="s">
        <v>111</v>
      </c>
      <c r="N64" s="763"/>
      <c r="O64" s="762" t="s">
        <v>87</v>
      </c>
      <c r="P64" s="763"/>
      <c r="Q64" s="762" t="s">
        <v>84</v>
      </c>
      <c r="R64" s="763"/>
      <c r="S64" s="762" t="s">
        <v>39</v>
      </c>
      <c r="T64" s="415"/>
      <c r="U64" s="705" t="s">
        <v>112</v>
      </c>
      <c r="V64" s="753"/>
      <c r="W64" s="705" t="s">
        <v>113</v>
      </c>
      <c r="X64" s="729"/>
      <c r="Y64" s="705" t="s">
        <v>114</v>
      </c>
      <c r="Z64" s="729"/>
      <c r="AA64" s="705" t="s">
        <v>115</v>
      </c>
      <c r="AB64" s="172"/>
      <c r="AC64" s="172"/>
      <c r="AD64" s="172"/>
      <c r="AE64" s="172"/>
      <c r="AF64" s="172"/>
      <c r="AG64" s="28"/>
      <c r="AH64" s="28"/>
      <c r="AI64" s="28"/>
      <c r="AN64" s="4"/>
      <c r="AO64" s="4"/>
      <c r="AP64" s="4"/>
      <c r="AQ64" s="4"/>
      <c r="AR64" s="4"/>
      <c r="AS64" s="4"/>
      <c r="AT64" s="3"/>
      <c r="AU64" s="3"/>
    </row>
    <row r="65" spans="2:48" ht="15" customHeight="1">
      <c r="C65" s="615" t="s">
        <v>18</v>
      </c>
      <c r="D65" s="415"/>
      <c r="E65" s="435">
        <v>11.085757999999998</v>
      </c>
      <c r="F65" s="415"/>
      <c r="G65" s="435">
        <v>11.271071000000003</v>
      </c>
      <c r="H65" s="415"/>
      <c r="I65" s="435">
        <v>11.4</v>
      </c>
      <c r="J65" s="415"/>
      <c r="K65" s="435">
        <v>11.5</v>
      </c>
      <c r="L65" s="415"/>
      <c r="M65" s="435">
        <v>11.693218999999999</v>
      </c>
      <c r="N65" s="415"/>
      <c r="O65" s="435">
        <v>11.914139</v>
      </c>
      <c r="P65" s="415"/>
      <c r="Q65" s="435">
        <v>11.1</v>
      </c>
      <c r="R65" s="415"/>
      <c r="S65" s="435">
        <v>11.4</v>
      </c>
      <c r="T65" s="415"/>
      <c r="U65" s="436">
        <v>-5.1949852303287969E-2</v>
      </c>
      <c r="V65" s="415"/>
      <c r="W65" s="436">
        <v>-5.3975197032701927E-2</v>
      </c>
      <c r="X65" s="415"/>
      <c r="Y65" s="436">
        <v>2.7027027027027195E-2</v>
      </c>
      <c r="Z65" s="415"/>
      <c r="AA65" s="436">
        <v>8.7719298245614308E-3</v>
      </c>
      <c r="AB65" s="172"/>
      <c r="AC65" s="172"/>
      <c r="AD65" s="172"/>
      <c r="AE65" s="172"/>
      <c r="AF65" s="172"/>
      <c r="AG65" s="182"/>
      <c r="AH65" s="182"/>
      <c r="AI65" s="28"/>
      <c r="AN65" s="4"/>
      <c r="AO65" s="4"/>
      <c r="AP65" s="4"/>
      <c r="AQ65" s="4"/>
      <c r="AR65" s="4"/>
      <c r="AS65" s="4"/>
      <c r="AT65" s="3"/>
      <c r="AU65" s="3"/>
    </row>
    <row r="66" spans="2:48" ht="15" customHeight="1">
      <c r="C66" s="616" t="s">
        <v>19</v>
      </c>
      <c r="D66" s="415"/>
      <c r="E66" s="438">
        <v>6.200787</v>
      </c>
      <c r="F66" s="415"/>
      <c r="G66" s="438">
        <v>6.2877999999999998</v>
      </c>
      <c r="H66" s="415"/>
      <c r="I66" s="438">
        <v>6.4</v>
      </c>
      <c r="J66" s="415"/>
      <c r="K66" s="438">
        <v>6.6</v>
      </c>
      <c r="L66" s="415"/>
      <c r="M66" s="438">
        <v>6.6708150000000002</v>
      </c>
      <c r="N66" s="415"/>
      <c r="O66" s="438">
        <v>6.6590449999999999</v>
      </c>
      <c r="P66" s="415"/>
      <c r="Q66" s="438">
        <v>6.7</v>
      </c>
      <c r="R66" s="415"/>
      <c r="S66" s="438">
        <v>6.9</v>
      </c>
      <c r="T66" s="415"/>
      <c r="U66" s="436">
        <v>-7.0460356043452022E-2</v>
      </c>
      <c r="V66" s="415"/>
      <c r="W66" s="436">
        <v>-5.5750486743970096E-2</v>
      </c>
      <c r="X66" s="415"/>
      <c r="Y66" s="436">
        <v>-4.4776119402985093E-2</v>
      </c>
      <c r="Z66" s="415"/>
      <c r="AA66" s="436">
        <v>-4.3478260869565299E-2</v>
      </c>
      <c r="AB66" s="172"/>
      <c r="AC66" s="172"/>
      <c r="AD66" s="172"/>
      <c r="AE66" s="172"/>
      <c r="AF66" s="172"/>
      <c r="AG66" s="182"/>
      <c r="AH66" s="182"/>
      <c r="AI66" s="28"/>
      <c r="AN66" s="4"/>
      <c r="AO66" s="4"/>
      <c r="AP66" s="4"/>
      <c r="AQ66" s="4"/>
      <c r="AR66" s="4"/>
      <c r="AS66" s="4"/>
      <c r="AT66" s="3"/>
      <c r="AU66" s="3"/>
    </row>
    <row r="67" spans="2:48" ht="15" customHeight="1">
      <c r="C67" s="424" t="s">
        <v>4</v>
      </c>
      <c r="D67" s="415"/>
      <c r="E67" s="448">
        <v>17.286544999999997</v>
      </c>
      <c r="F67" s="415"/>
      <c r="G67" s="448">
        <v>17.558871000000003</v>
      </c>
      <c r="H67" s="415"/>
      <c r="I67" s="448">
        <v>17.8</v>
      </c>
      <c r="J67" s="415"/>
      <c r="K67" s="448">
        <v>18.100000000000001</v>
      </c>
      <c r="L67" s="415"/>
      <c r="M67" s="448">
        <v>18.364034</v>
      </c>
      <c r="N67" s="415"/>
      <c r="O67" s="448">
        <v>18.573184000000001</v>
      </c>
      <c r="P67" s="415"/>
      <c r="Q67" s="448">
        <v>17.8</v>
      </c>
      <c r="R67" s="415"/>
      <c r="S67" s="448">
        <v>18.3</v>
      </c>
      <c r="T67" s="415"/>
      <c r="U67" s="449">
        <v>-5.8673873071679372E-2</v>
      </c>
      <c r="V67" s="415"/>
      <c r="W67" s="449">
        <v>-5.4611691781010663E-2</v>
      </c>
      <c r="X67" s="415"/>
      <c r="Y67" s="449">
        <v>0</v>
      </c>
      <c r="Z67" s="415"/>
      <c r="AA67" s="449">
        <v>-1.0928961748633892E-2</v>
      </c>
      <c r="AB67" s="172"/>
      <c r="AC67" s="172"/>
      <c r="AD67" s="172"/>
      <c r="AE67" s="172"/>
      <c r="AF67" s="172"/>
      <c r="AG67" s="182"/>
      <c r="AH67" s="182"/>
      <c r="AI67" s="28"/>
      <c r="AN67" s="4"/>
      <c r="AO67" s="4"/>
      <c r="AP67" s="4"/>
      <c r="AQ67" s="4"/>
      <c r="AR67" s="4"/>
      <c r="AS67" s="4"/>
      <c r="AT67" s="3"/>
      <c r="AU67" s="3"/>
    </row>
    <row r="68" spans="2:48" ht="15" customHeight="1">
      <c r="C68" s="461"/>
      <c r="D68" s="415"/>
      <c r="E68" s="461"/>
      <c r="F68" s="415"/>
      <c r="G68" s="461"/>
      <c r="H68" s="415"/>
      <c r="I68" s="462"/>
      <c r="J68" s="415"/>
      <c r="K68" s="463"/>
      <c r="L68" s="415"/>
      <c r="M68" s="461"/>
      <c r="N68" s="415"/>
      <c r="O68" s="461"/>
      <c r="P68" s="415"/>
      <c r="Q68" s="462"/>
      <c r="R68" s="415"/>
      <c r="S68" s="463"/>
      <c r="T68" s="415"/>
      <c r="U68" s="462"/>
      <c r="V68" s="415"/>
      <c r="W68" s="462"/>
      <c r="X68" s="415"/>
      <c r="Y68" s="462"/>
      <c r="Z68" s="415"/>
      <c r="AA68" s="462"/>
      <c r="AB68" s="172"/>
      <c r="AC68" s="172"/>
      <c r="AD68" s="172"/>
      <c r="AE68" s="172"/>
      <c r="AF68" s="172"/>
      <c r="AG68" s="28"/>
      <c r="AH68" s="28"/>
      <c r="AI68" s="28"/>
      <c r="AN68" s="4"/>
      <c r="AO68" s="4"/>
      <c r="AP68" s="4"/>
      <c r="AQ68" s="4"/>
      <c r="AR68" s="4"/>
      <c r="AS68" s="4"/>
      <c r="AT68" s="3"/>
      <c r="AU68" s="3"/>
    </row>
    <row r="69" spans="2:48" ht="15" customHeight="1">
      <c r="C69" s="461"/>
      <c r="D69" s="415"/>
      <c r="E69" s="461"/>
      <c r="F69" s="415"/>
      <c r="G69" s="461"/>
      <c r="H69" s="415"/>
      <c r="I69" s="462"/>
      <c r="J69" s="415"/>
      <c r="K69" s="463"/>
      <c r="L69" s="415"/>
      <c r="M69" s="461"/>
      <c r="N69" s="415"/>
      <c r="O69" s="461"/>
      <c r="P69" s="415"/>
      <c r="Q69" s="462"/>
      <c r="R69" s="415"/>
      <c r="S69" s="463"/>
      <c r="T69" s="415"/>
      <c r="U69" s="462"/>
      <c r="V69" s="415"/>
      <c r="W69" s="462"/>
      <c r="X69" s="415"/>
      <c r="Y69" s="462"/>
      <c r="Z69" s="415"/>
      <c r="AA69" s="462"/>
      <c r="AB69" s="172"/>
      <c r="AC69" s="172"/>
      <c r="AD69" s="172"/>
      <c r="AE69" s="172"/>
      <c r="AF69" s="172"/>
      <c r="AG69" s="28"/>
      <c r="AH69" s="28"/>
      <c r="AI69" s="28"/>
      <c r="AN69" s="4"/>
      <c r="AO69" s="4"/>
      <c r="AP69" s="4"/>
      <c r="AQ69" s="4"/>
      <c r="AR69" s="4"/>
      <c r="AS69" s="4"/>
      <c r="AT69" s="3"/>
      <c r="AU69" s="3"/>
    </row>
    <row r="70" spans="2:48" ht="15" customHeight="1">
      <c r="C70" s="214"/>
      <c r="D70" s="415"/>
      <c r="E70" s="214"/>
      <c r="F70" s="415"/>
      <c r="G70" s="214"/>
      <c r="H70" s="415"/>
      <c r="I70" s="214"/>
      <c r="J70" s="415"/>
      <c r="K70" s="214"/>
      <c r="L70" s="415"/>
      <c r="M70" s="214"/>
      <c r="N70" s="415"/>
      <c r="O70" s="214"/>
      <c r="P70" s="415"/>
      <c r="Q70" s="214"/>
      <c r="R70" s="415"/>
      <c r="S70" s="463"/>
      <c r="T70" s="415"/>
      <c r="U70" s="214"/>
      <c r="V70" s="415"/>
      <c r="W70" s="214"/>
      <c r="X70" s="415"/>
      <c r="Y70" s="214"/>
      <c r="Z70" s="415"/>
      <c r="AA70" s="214"/>
      <c r="AB70" s="172"/>
      <c r="AC70" s="172"/>
      <c r="AD70" s="172"/>
      <c r="AE70" s="172"/>
      <c r="AF70" s="172"/>
      <c r="AG70" s="28"/>
      <c r="AH70" s="28"/>
      <c r="AI70" s="28"/>
      <c r="AN70" s="4"/>
      <c r="AO70" s="4"/>
      <c r="AP70" s="4"/>
      <c r="AQ70" s="4"/>
      <c r="AR70" s="4"/>
      <c r="AS70" s="4"/>
      <c r="AT70" s="3"/>
      <c r="AU70" s="3"/>
    </row>
    <row r="71" spans="2:48" ht="15" customHeight="1">
      <c r="C71" s="464" t="s">
        <v>158</v>
      </c>
      <c r="D71" s="415"/>
      <c r="E71" s="760" t="s">
        <v>110</v>
      </c>
      <c r="F71" s="415"/>
      <c r="G71" s="760" t="s">
        <v>88</v>
      </c>
      <c r="H71" s="415"/>
      <c r="I71" s="760" t="s">
        <v>83</v>
      </c>
      <c r="J71" s="415"/>
      <c r="K71" s="760" t="s">
        <v>38</v>
      </c>
      <c r="L71" s="415"/>
      <c r="M71" s="762" t="s">
        <v>111</v>
      </c>
      <c r="N71" s="763"/>
      <c r="O71" s="762" t="s">
        <v>87</v>
      </c>
      <c r="P71" s="763"/>
      <c r="Q71" s="762" t="s">
        <v>84</v>
      </c>
      <c r="R71" s="763"/>
      <c r="S71" s="762" t="s">
        <v>39</v>
      </c>
      <c r="T71" s="415"/>
      <c r="U71" s="705" t="s">
        <v>112</v>
      </c>
      <c r="V71" s="753"/>
      <c r="W71" s="705" t="s">
        <v>113</v>
      </c>
      <c r="X71" s="729"/>
      <c r="Y71" s="705" t="s">
        <v>114</v>
      </c>
      <c r="Z71" s="729"/>
      <c r="AA71" s="705" t="s">
        <v>115</v>
      </c>
      <c r="AB71" s="172"/>
      <c r="AC71" s="172"/>
      <c r="AD71" s="172"/>
      <c r="AE71" s="172"/>
      <c r="AF71" s="172"/>
      <c r="AG71" s="185"/>
      <c r="AH71" s="185"/>
      <c r="AI71" s="185"/>
      <c r="AJ71" s="185"/>
      <c r="AK71" s="4"/>
      <c r="AL71" s="4"/>
      <c r="AM71" s="4"/>
      <c r="AN71" s="4"/>
      <c r="AO71" s="4"/>
      <c r="AP71" s="4"/>
      <c r="AQ71" s="4"/>
      <c r="AR71" s="4"/>
      <c r="AS71" s="4"/>
      <c r="AT71" s="3"/>
      <c r="AU71" s="3"/>
    </row>
    <row r="72" spans="2:48" ht="15" customHeight="1">
      <c r="C72" s="418" t="s">
        <v>25</v>
      </c>
      <c r="D72" s="415"/>
      <c r="E72" s="419">
        <v>4.8916109999999975</v>
      </c>
      <c r="F72" s="415"/>
      <c r="G72" s="419">
        <v>4.6524590000000021</v>
      </c>
      <c r="H72" s="415"/>
      <c r="I72" s="419">
        <v>4.7</v>
      </c>
      <c r="J72" s="415"/>
      <c r="K72" s="419">
        <v>4.5999999999999996</v>
      </c>
      <c r="L72" s="415"/>
      <c r="M72" s="419">
        <v>4.7430000000000003</v>
      </c>
      <c r="N72" s="415"/>
      <c r="O72" s="419">
        <v>4.597999999999999</v>
      </c>
      <c r="P72" s="415"/>
      <c r="Q72" s="419">
        <v>4.5</v>
      </c>
      <c r="R72" s="415"/>
      <c r="S72" s="419">
        <v>4.4000000000000004</v>
      </c>
      <c r="T72" s="415"/>
      <c r="U72" s="436">
        <v>3.1332700822263693E-2</v>
      </c>
      <c r="V72" s="415"/>
      <c r="W72" s="436">
        <v>1.1844062635929298E-2</v>
      </c>
      <c r="X72" s="415"/>
      <c r="Y72" s="436">
        <v>4.4444444444444509E-2</v>
      </c>
      <c r="Z72" s="415"/>
      <c r="AA72" s="436">
        <v>4.5454545454545192E-2</v>
      </c>
      <c r="AB72" s="172"/>
      <c r="AC72" s="172"/>
      <c r="AD72" s="172"/>
      <c r="AE72" s="172"/>
      <c r="AF72" s="172"/>
      <c r="AG72" s="182"/>
      <c r="AH72" s="182"/>
      <c r="AI72" s="185"/>
      <c r="AJ72" s="185"/>
      <c r="AK72" s="67"/>
      <c r="AL72" s="67"/>
      <c r="AM72" s="67"/>
      <c r="AN72" s="4"/>
      <c r="AO72" s="4" t="s">
        <v>43</v>
      </c>
      <c r="AP72" s="102"/>
      <c r="AQ72" s="105" t="s">
        <v>44</v>
      </c>
      <c r="AR72" s="4"/>
      <c r="AS72" s="4"/>
      <c r="AT72" s="104" t="s">
        <v>43</v>
      </c>
      <c r="AU72" s="102"/>
      <c r="AV72" s="105" t="s">
        <v>45</v>
      </c>
    </row>
    <row r="73" spans="2:48" ht="15" customHeight="1">
      <c r="C73" s="418" t="s">
        <v>26</v>
      </c>
      <c r="D73" s="415"/>
      <c r="E73" s="419">
        <v>3.6680493516399983</v>
      </c>
      <c r="F73" s="415"/>
      <c r="G73" s="419">
        <v>3.6460000000000012</v>
      </c>
      <c r="H73" s="415"/>
      <c r="I73" s="419">
        <v>3.6</v>
      </c>
      <c r="J73" s="415"/>
      <c r="K73" s="419">
        <v>3.9</v>
      </c>
      <c r="L73" s="415"/>
      <c r="M73" s="419">
        <v>3.9550454683353991</v>
      </c>
      <c r="N73" s="415"/>
      <c r="O73" s="419">
        <v>3.6919293273560001</v>
      </c>
      <c r="P73" s="415"/>
      <c r="Q73" s="419">
        <v>4</v>
      </c>
      <c r="R73" s="415"/>
      <c r="S73" s="419">
        <v>4</v>
      </c>
      <c r="T73" s="415"/>
      <c r="U73" s="436">
        <v>-7.2564555576700274E-2</v>
      </c>
      <c r="V73" s="415"/>
      <c r="W73" s="436">
        <v>-1.2440467648087816E-2</v>
      </c>
      <c r="X73" s="415"/>
      <c r="Y73" s="436">
        <v>-9.9999999999999978E-2</v>
      </c>
      <c r="Z73" s="415"/>
      <c r="AA73" s="436">
        <v>-2.5000000000000022E-2</v>
      </c>
      <c r="AB73" s="172"/>
      <c r="AC73" s="172"/>
      <c r="AD73" s="172"/>
      <c r="AE73" s="172"/>
      <c r="AF73" s="172"/>
      <c r="AG73" s="182"/>
      <c r="AH73" s="182"/>
      <c r="AI73" s="185"/>
      <c r="AJ73" s="185"/>
      <c r="AK73" s="6"/>
      <c r="AL73" s="6"/>
      <c r="AM73" s="6"/>
      <c r="AN73" s="4"/>
      <c r="AO73" s="101">
        <f>+I81/$I$83</f>
        <v>0.33333333333333337</v>
      </c>
      <c r="AP73" s="102"/>
      <c r="AQ73" s="103">
        <f>+I81</f>
        <v>0.8</v>
      </c>
      <c r="AR73" s="4"/>
      <c r="AS73" s="4"/>
      <c r="AT73" s="101">
        <f>+AA81/$AA$83</f>
        <v>1.7407407407407407</v>
      </c>
      <c r="AU73" s="102"/>
      <c r="AV73" s="103">
        <f>+AA81</f>
        <v>-0.55555555555555558</v>
      </c>
    </row>
    <row r="74" spans="2:48" ht="15" customHeight="1">
      <c r="C74" s="437" t="s">
        <v>28</v>
      </c>
      <c r="D74" s="415"/>
      <c r="E74" s="622">
        <v>1.1545499999999995</v>
      </c>
      <c r="F74" s="415"/>
      <c r="G74" s="622">
        <v>1.1054299999999997</v>
      </c>
      <c r="H74" s="415"/>
      <c r="I74" s="622">
        <v>1.2</v>
      </c>
      <c r="J74" s="415"/>
      <c r="K74" s="622">
        <v>1.1000000000000001</v>
      </c>
      <c r="L74" s="415"/>
      <c r="M74" s="622">
        <v>1.2023699999999999</v>
      </c>
      <c r="N74" s="415"/>
      <c r="O74" s="622">
        <v>1.2688900000000001</v>
      </c>
      <c r="P74" s="415"/>
      <c r="Q74" s="622">
        <v>1.2</v>
      </c>
      <c r="R74" s="415"/>
      <c r="S74" s="622">
        <v>1.2</v>
      </c>
      <c r="T74" s="415"/>
      <c r="U74" s="623">
        <v>-3.9771451383517897E-2</v>
      </c>
      <c r="V74" s="415"/>
      <c r="W74" s="623">
        <v>-0.12882125322131976</v>
      </c>
      <c r="X74" s="415"/>
      <c r="Y74" s="623">
        <v>0</v>
      </c>
      <c r="Z74" s="415"/>
      <c r="AA74" s="623">
        <v>-8.3333333333333259E-2</v>
      </c>
      <c r="AB74" s="172"/>
      <c r="AC74" s="172"/>
      <c r="AD74" s="172"/>
      <c r="AE74" s="172"/>
      <c r="AF74" s="172"/>
      <c r="AG74" s="182"/>
      <c r="AH74" s="182"/>
      <c r="AI74" s="185"/>
      <c r="AJ74" s="185"/>
      <c r="AK74" s="8"/>
      <c r="AL74" s="8"/>
      <c r="AM74" s="8"/>
      <c r="AN74" s="4"/>
      <c r="AO74" s="101">
        <f>+I83/$I$83</f>
        <v>1</v>
      </c>
      <c r="AP74" s="4"/>
      <c r="AQ74" s="103">
        <f>+I83</f>
        <v>2.4</v>
      </c>
      <c r="AR74" s="4"/>
      <c r="AS74" s="4"/>
      <c r="AT74" s="101">
        <f>+AA83/$AA$83</f>
        <v>1</v>
      </c>
      <c r="AU74" s="3"/>
      <c r="AV74" s="103">
        <f>+AA83</f>
        <v>-0.31914893617021278</v>
      </c>
    </row>
    <row r="75" spans="2:48" ht="15" customHeight="1">
      <c r="C75" s="424" t="s">
        <v>4</v>
      </c>
      <c r="D75" s="415"/>
      <c r="E75" s="425">
        <v>9.7142103516399896</v>
      </c>
      <c r="F75" s="613"/>
      <c r="G75" s="425">
        <v>9.4038890000000013</v>
      </c>
      <c r="H75" s="415"/>
      <c r="I75" s="614">
        <v>9.5</v>
      </c>
      <c r="J75" s="613"/>
      <c r="K75" s="614">
        <v>9.6</v>
      </c>
      <c r="L75" s="613"/>
      <c r="M75" s="425">
        <v>9.9004154683354013</v>
      </c>
      <c r="N75" s="415"/>
      <c r="O75" s="425">
        <v>9.5588193273559998</v>
      </c>
      <c r="P75" s="613"/>
      <c r="Q75" s="614">
        <v>9.6999999999999993</v>
      </c>
      <c r="R75" s="415"/>
      <c r="S75" s="614">
        <v>9.6</v>
      </c>
      <c r="T75" s="415"/>
      <c r="U75" s="449">
        <v>-1.8807808348139887E-2</v>
      </c>
      <c r="V75" s="415"/>
      <c r="W75" s="449">
        <v>-1.6208102910012068E-2</v>
      </c>
      <c r="X75" s="415"/>
      <c r="Y75" s="449">
        <v>-2.0618556701030855E-2</v>
      </c>
      <c r="Z75" s="415"/>
      <c r="AA75" s="449">
        <v>0</v>
      </c>
      <c r="AB75" s="172"/>
      <c r="AC75" s="172"/>
      <c r="AD75" s="172"/>
      <c r="AE75" s="172"/>
      <c r="AF75" s="172"/>
      <c r="AG75" s="185"/>
      <c r="AH75" s="185"/>
      <c r="AI75" s="185"/>
      <c r="AJ75" s="185"/>
      <c r="AN75" s="3"/>
      <c r="AO75" s="3"/>
      <c r="AP75" s="4"/>
      <c r="AQ75" s="3"/>
      <c r="AR75" s="4"/>
      <c r="AS75" s="3"/>
      <c r="AT75" s="3"/>
      <c r="AU75" s="3"/>
    </row>
    <row r="76" spans="2:48" ht="15" customHeight="1">
      <c r="B76" s="15"/>
      <c r="C76" s="432" t="s">
        <v>47</v>
      </c>
      <c r="D76" s="432"/>
      <c r="E76" s="432"/>
      <c r="F76" s="432"/>
      <c r="G76" s="432"/>
      <c r="H76" s="432"/>
      <c r="I76" s="432"/>
      <c r="J76" s="432"/>
      <c r="K76" s="427"/>
      <c r="L76" s="432"/>
      <c r="M76" s="432"/>
      <c r="N76" s="432"/>
      <c r="O76" s="432"/>
      <c r="P76" s="432"/>
      <c r="Q76" s="432"/>
      <c r="R76" s="432"/>
      <c r="S76" s="214"/>
      <c r="T76" s="432"/>
      <c r="U76" s="238"/>
      <c r="V76" s="415"/>
      <c r="W76" s="238"/>
      <c r="X76" s="415"/>
      <c r="Y76" s="238"/>
      <c r="Z76" s="415"/>
      <c r="AA76" s="238"/>
      <c r="AB76" s="172"/>
      <c r="AC76" s="172"/>
      <c r="AD76" s="172"/>
      <c r="AE76" s="172"/>
      <c r="AF76" s="172"/>
      <c r="AG76" s="185"/>
      <c r="AH76" s="185"/>
      <c r="AI76" s="185"/>
      <c r="AJ76" s="185"/>
      <c r="AN76" s="3"/>
      <c r="AO76" s="3"/>
      <c r="AP76" s="4"/>
      <c r="AQ76" s="3"/>
      <c r="AR76" s="4"/>
      <c r="AS76" s="3"/>
      <c r="AT76" s="3"/>
      <c r="AU76" s="3"/>
    </row>
    <row r="77" spans="2:48" ht="15" customHeight="1">
      <c r="B77" s="15"/>
      <c r="C77" s="214"/>
      <c r="D77" s="415"/>
      <c r="E77" s="214"/>
      <c r="F77" s="415"/>
      <c r="G77" s="214"/>
      <c r="H77" s="415"/>
      <c r="I77" s="214"/>
      <c r="J77" s="415"/>
      <c r="K77" s="214"/>
      <c r="L77" s="415"/>
      <c r="M77" s="214"/>
      <c r="N77" s="415"/>
      <c r="O77" s="214"/>
      <c r="P77" s="415"/>
      <c r="Q77" s="214"/>
      <c r="R77" s="415"/>
      <c r="S77" s="214"/>
      <c r="T77" s="415"/>
      <c r="U77" s="214"/>
      <c r="V77" s="415"/>
      <c r="W77" s="214"/>
      <c r="X77" s="415"/>
      <c r="Y77" s="214"/>
      <c r="Z77" s="415"/>
      <c r="AA77" s="214"/>
      <c r="AB77" s="172"/>
      <c r="AC77" s="172"/>
      <c r="AD77" s="172"/>
      <c r="AE77" s="172"/>
      <c r="AF77" s="172"/>
      <c r="AG77" s="185"/>
      <c r="AH77" s="185"/>
      <c r="AI77" s="185"/>
      <c r="AJ77" s="185"/>
      <c r="AN77" s="3"/>
      <c r="AO77" s="104" t="s">
        <v>43</v>
      </c>
      <c r="AP77" s="102"/>
      <c r="AQ77" s="105" t="s">
        <v>44</v>
      </c>
      <c r="AR77" s="4"/>
      <c r="AS77" s="104"/>
      <c r="AT77" s="104" t="s">
        <v>43</v>
      </c>
      <c r="AU77" s="102"/>
      <c r="AV77" s="105" t="s">
        <v>45</v>
      </c>
    </row>
    <row r="78" spans="2:48" ht="15" customHeight="1">
      <c r="B78" s="15"/>
      <c r="C78" s="470" t="s">
        <v>82</v>
      </c>
      <c r="D78" s="214"/>
      <c r="E78" s="214"/>
      <c r="F78" s="214"/>
      <c r="G78" s="214"/>
      <c r="H78" s="214"/>
      <c r="I78" s="214"/>
      <c r="J78" s="214"/>
      <c r="K78" s="214"/>
      <c r="L78" s="214"/>
      <c r="M78" s="214"/>
      <c r="N78" s="214"/>
      <c r="O78" s="214"/>
      <c r="P78" s="214"/>
      <c r="Q78" s="214"/>
      <c r="R78" s="214"/>
      <c r="S78" s="214"/>
      <c r="T78" s="415"/>
      <c r="U78" s="214"/>
      <c r="V78" s="415"/>
      <c r="W78" s="214"/>
      <c r="X78" s="415"/>
      <c r="Y78" s="214"/>
      <c r="Z78" s="415"/>
      <c r="AA78" s="214"/>
      <c r="AB78" s="172"/>
      <c r="AC78" s="172"/>
      <c r="AD78" s="172"/>
      <c r="AE78" s="172"/>
      <c r="AF78" s="172"/>
      <c r="AG78" s="185"/>
      <c r="AH78" s="185"/>
      <c r="AI78" s="185"/>
      <c r="AJ78" s="185"/>
      <c r="AO78" s="101">
        <f>+I72/$I$75</f>
        <v>0.4947368421052632</v>
      </c>
      <c r="AP78" s="102"/>
      <c r="AQ78" s="103">
        <f>+I72</f>
        <v>4.7</v>
      </c>
      <c r="AR78" s="4"/>
      <c r="AS78" s="104"/>
      <c r="AT78" s="101"/>
      <c r="AU78" s="102"/>
      <c r="AV78" s="103" t="e">
        <f>+#REF!</f>
        <v>#REF!</v>
      </c>
    </row>
    <row r="79" spans="2:48" ht="15" customHeight="1">
      <c r="B79" s="15"/>
      <c r="C79" s="471"/>
      <c r="D79" s="415"/>
      <c r="E79" s="471"/>
      <c r="F79" s="415"/>
      <c r="G79" s="471"/>
      <c r="H79" s="415"/>
      <c r="I79" s="214"/>
      <c r="J79" s="415"/>
      <c r="K79" s="214"/>
      <c r="L79" s="415"/>
      <c r="M79" s="471"/>
      <c r="N79" s="415"/>
      <c r="O79" s="471"/>
      <c r="P79" s="415"/>
      <c r="Q79" s="214"/>
      <c r="R79" s="415"/>
      <c r="S79" s="214"/>
      <c r="T79" s="415"/>
      <c r="U79" s="214"/>
      <c r="V79" s="415"/>
      <c r="W79" s="214"/>
      <c r="X79" s="415"/>
      <c r="Y79" s="214"/>
      <c r="Z79" s="415"/>
      <c r="AA79" s="214"/>
      <c r="AB79" s="172"/>
      <c r="AC79" s="172"/>
      <c r="AD79" s="172"/>
      <c r="AE79" s="172"/>
      <c r="AF79" s="172"/>
      <c r="AG79" s="185"/>
      <c r="AH79" s="185"/>
      <c r="AI79" s="185"/>
      <c r="AJ79" s="185"/>
      <c r="AO79" s="101">
        <f>+I73/$I$75</f>
        <v>0.37894736842105264</v>
      </c>
      <c r="AP79" s="102"/>
      <c r="AQ79" s="103">
        <f>+I73</f>
        <v>3.6</v>
      </c>
      <c r="AR79" s="4"/>
      <c r="AS79" s="104"/>
      <c r="AT79" s="101"/>
      <c r="AU79" s="102"/>
      <c r="AV79" s="103"/>
    </row>
    <row r="80" spans="2:48" ht="15" customHeight="1">
      <c r="B80" s="15"/>
      <c r="C80" s="472" t="s">
        <v>154</v>
      </c>
      <c r="D80" s="415"/>
      <c r="E80" s="764" t="s">
        <v>110</v>
      </c>
      <c r="F80" s="415"/>
      <c r="G80" s="764" t="s">
        <v>88</v>
      </c>
      <c r="H80" s="415"/>
      <c r="I80" s="764" t="s">
        <v>83</v>
      </c>
      <c r="J80" s="415"/>
      <c r="K80" s="764" t="s">
        <v>38</v>
      </c>
      <c r="L80" s="415"/>
      <c r="M80" s="765" t="s">
        <v>111</v>
      </c>
      <c r="N80" s="415"/>
      <c r="O80" s="766" t="s">
        <v>87</v>
      </c>
      <c r="P80" s="415"/>
      <c r="Q80" s="766" t="s">
        <v>84</v>
      </c>
      <c r="R80" s="415"/>
      <c r="S80" s="766" t="s">
        <v>39</v>
      </c>
      <c r="T80" s="415"/>
      <c r="U80" s="705" t="s">
        <v>112</v>
      </c>
      <c r="V80" s="753"/>
      <c r="W80" s="705" t="s">
        <v>113</v>
      </c>
      <c r="X80" s="729"/>
      <c r="Y80" s="705" t="s">
        <v>114</v>
      </c>
      <c r="Z80" s="729"/>
      <c r="AA80" s="705" t="s">
        <v>115</v>
      </c>
      <c r="AB80" s="172"/>
      <c r="AC80" s="172"/>
      <c r="AD80" s="172"/>
      <c r="AE80" s="172"/>
      <c r="AF80" s="172"/>
      <c r="AG80" s="185"/>
      <c r="AH80" s="185"/>
      <c r="AI80" s="185"/>
      <c r="AJ80" s="185"/>
      <c r="AO80" s="101" t="e">
        <f>+#REF!/$I$75</f>
        <v>#REF!</v>
      </c>
      <c r="AP80" s="104"/>
      <c r="AQ80" s="103" t="e">
        <f>+#REF!</f>
        <v>#REF!</v>
      </c>
      <c r="AR80" s="4"/>
      <c r="AS80" s="104"/>
      <c r="AT80" s="101" t="e">
        <f>+#REF!/#REF!</f>
        <v>#REF!</v>
      </c>
      <c r="AU80" s="102"/>
      <c r="AV80" s="103" t="e">
        <f>+#REF!</f>
        <v>#REF!</v>
      </c>
    </row>
    <row r="81" spans="2:48" ht="15" customHeight="1">
      <c r="B81" s="15"/>
      <c r="C81" s="418" t="s">
        <v>18</v>
      </c>
      <c r="D81" s="415"/>
      <c r="E81" s="419">
        <v>0.9856944390000002</v>
      </c>
      <c r="F81" s="415"/>
      <c r="G81" s="419">
        <v>1.2136553589999999</v>
      </c>
      <c r="H81" s="415"/>
      <c r="I81" s="419">
        <v>0.8</v>
      </c>
      <c r="J81" s="415"/>
      <c r="K81" s="419">
        <v>1.2</v>
      </c>
      <c r="L81" s="415"/>
      <c r="M81" s="419">
        <v>1.1516206430000011</v>
      </c>
      <c r="N81" s="415"/>
      <c r="O81" s="419">
        <v>1.4320980269999994</v>
      </c>
      <c r="P81" s="415"/>
      <c r="Q81" s="419">
        <v>2.1</v>
      </c>
      <c r="R81" s="415"/>
      <c r="S81" s="419">
        <v>2.7</v>
      </c>
      <c r="T81" s="415"/>
      <c r="U81" s="436">
        <v>-0.14408060936434663</v>
      </c>
      <c r="V81" s="415"/>
      <c r="W81" s="436">
        <v>-0.1525333209609957</v>
      </c>
      <c r="X81" s="415"/>
      <c r="Y81" s="436">
        <v>-0.61904761904761907</v>
      </c>
      <c r="Z81" s="415"/>
      <c r="AA81" s="436">
        <v>-0.55555555555555558</v>
      </c>
      <c r="AB81" s="186"/>
      <c r="AC81" s="186"/>
      <c r="AD81" s="113"/>
      <c r="AE81" s="113"/>
      <c r="AF81" s="187"/>
      <c r="AG81" s="182"/>
      <c r="AH81" s="182"/>
      <c r="AI81" s="185"/>
      <c r="AJ81" s="185"/>
      <c r="AO81" s="101">
        <f>+I74/$I$75</f>
        <v>0.12631578947368421</v>
      </c>
      <c r="AP81" s="4"/>
      <c r="AQ81" s="103">
        <f>+I74</f>
        <v>1.2</v>
      </c>
      <c r="AR81" s="104"/>
      <c r="AS81" s="104"/>
      <c r="AT81" s="101" t="e">
        <f>+#REF!/#REF!</f>
        <v>#REF!</v>
      </c>
      <c r="AU81" s="106"/>
      <c r="AV81" s="103" t="e">
        <f>+#REF!</f>
        <v>#REF!</v>
      </c>
    </row>
    <row r="82" spans="2:48" ht="15" customHeight="1">
      <c r="B82" s="15"/>
      <c r="C82" s="437" t="s">
        <v>19</v>
      </c>
      <c r="D82" s="415"/>
      <c r="E82" s="622">
        <v>1.83234042406515</v>
      </c>
      <c r="F82" s="415"/>
      <c r="G82" s="622">
        <v>1.9811235453270402</v>
      </c>
      <c r="H82" s="415"/>
      <c r="I82" s="622">
        <v>1.6</v>
      </c>
      <c r="J82" s="415"/>
      <c r="K82" s="622">
        <v>2</v>
      </c>
      <c r="L82" s="415"/>
      <c r="M82" s="622">
        <v>1.7769352125770372</v>
      </c>
      <c r="N82" s="415"/>
      <c r="O82" s="622">
        <v>1.9425969231101869</v>
      </c>
      <c r="P82" s="415"/>
      <c r="Q82" s="622">
        <v>1.6</v>
      </c>
      <c r="R82" s="415"/>
      <c r="S82" s="622">
        <v>2</v>
      </c>
      <c r="T82" s="415"/>
      <c r="U82" s="623">
        <v>3.1180209101580036E-2</v>
      </c>
      <c r="V82" s="415"/>
      <c r="W82" s="623">
        <v>1.9832535385246208E-2</v>
      </c>
      <c r="X82" s="415"/>
      <c r="Y82" s="623">
        <v>0</v>
      </c>
      <c r="Z82" s="415"/>
      <c r="AA82" s="623">
        <v>0</v>
      </c>
      <c r="AB82" s="186"/>
      <c r="AC82" s="186"/>
      <c r="AD82" s="113"/>
      <c r="AE82" s="113"/>
      <c r="AF82" s="187"/>
      <c r="AG82" s="182"/>
      <c r="AH82" s="182"/>
      <c r="AI82" s="185"/>
      <c r="AJ82" s="185"/>
      <c r="AO82" s="101">
        <f>+I75/$I$75</f>
        <v>1</v>
      </c>
      <c r="AP82" s="4"/>
      <c r="AQ82" s="103">
        <f>+I75</f>
        <v>9.5</v>
      </c>
      <c r="AR82" s="4"/>
      <c r="AS82" s="107"/>
      <c r="AT82" s="101" t="e">
        <f>+#REF!/#REF!</f>
        <v>#REF!</v>
      </c>
      <c r="AU82" s="107"/>
      <c r="AV82" s="103" t="e">
        <f>+#REF!</f>
        <v>#REF!</v>
      </c>
    </row>
    <row r="83" spans="2:48" ht="15" customHeight="1">
      <c r="B83" s="15"/>
      <c r="C83" s="424" t="s">
        <v>4</v>
      </c>
      <c r="D83" s="415"/>
      <c r="E83" s="425">
        <v>2.8180348630651508</v>
      </c>
      <c r="F83" s="613"/>
      <c r="G83" s="425">
        <v>3.1947789043270385</v>
      </c>
      <c r="H83" s="415"/>
      <c r="I83" s="614">
        <v>2.4</v>
      </c>
      <c r="J83" s="613"/>
      <c r="K83" s="614">
        <v>3.2</v>
      </c>
      <c r="L83" s="613"/>
      <c r="M83" s="425">
        <v>2.9285558555770379</v>
      </c>
      <c r="N83" s="415"/>
      <c r="O83" s="425">
        <v>3.4746949501101883</v>
      </c>
      <c r="P83" s="613"/>
      <c r="Q83" s="614">
        <v>3.6</v>
      </c>
      <c r="R83" s="415"/>
      <c r="S83" s="614">
        <v>4.7</v>
      </c>
      <c r="T83" s="415"/>
      <c r="U83" s="449">
        <v>-3.7739076173471275E-2</v>
      </c>
      <c r="V83" s="415"/>
      <c r="W83" s="449">
        <v>-8.0558451835972877E-2</v>
      </c>
      <c r="X83" s="415"/>
      <c r="Y83" s="449">
        <v>-0.33333333333333337</v>
      </c>
      <c r="Z83" s="415"/>
      <c r="AA83" s="449">
        <v>-0.31914893617021278</v>
      </c>
      <c r="AB83" s="186"/>
      <c r="AC83" s="186"/>
      <c r="AD83" s="113"/>
      <c r="AE83" s="113"/>
      <c r="AF83" s="187"/>
      <c r="AG83" s="182"/>
      <c r="AH83" s="182"/>
      <c r="AI83" s="185"/>
      <c r="AJ83" s="185"/>
      <c r="AO83" s="60"/>
      <c r="AP83" s="4"/>
      <c r="AQ83" s="4"/>
      <c r="AR83" s="4"/>
      <c r="AT83" s="101" t="e">
        <f>+#REF!/#REF!</f>
        <v>#REF!</v>
      </c>
      <c r="AV83" s="103" t="e">
        <f>+#REF!</f>
        <v>#REF!</v>
      </c>
    </row>
    <row r="84" spans="2:48" ht="15" customHeight="1">
      <c r="B84" s="15"/>
      <c r="C84" s="461"/>
      <c r="D84" s="415"/>
      <c r="E84" s="461"/>
      <c r="F84" s="415"/>
      <c r="G84" s="461"/>
      <c r="H84" s="415"/>
      <c r="I84" s="462"/>
      <c r="J84" s="415"/>
      <c r="K84" s="463"/>
      <c r="L84" s="415"/>
      <c r="M84" s="461"/>
      <c r="N84" s="415"/>
      <c r="O84" s="461"/>
      <c r="P84" s="415"/>
      <c r="Q84" s="462"/>
      <c r="R84" s="415"/>
      <c r="S84" s="463"/>
      <c r="T84" s="415"/>
      <c r="U84" s="427"/>
      <c r="V84" s="415"/>
      <c r="W84" s="462"/>
      <c r="X84" s="415"/>
      <c r="Y84" s="427"/>
      <c r="Z84" s="415"/>
      <c r="AA84" s="427"/>
      <c r="AB84" s="185"/>
      <c r="AC84" s="185"/>
      <c r="AD84" s="185"/>
      <c r="AE84" s="185"/>
      <c r="AF84" s="185"/>
      <c r="AG84" s="185"/>
      <c r="AH84" s="185"/>
      <c r="AI84" s="185"/>
      <c r="AJ84" s="185"/>
      <c r="AP84" s="4"/>
      <c r="AQ84" s="4"/>
      <c r="AR84" s="4"/>
    </row>
    <row r="85" spans="2:48" ht="15" customHeight="1">
      <c r="B85" s="15"/>
      <c r="C85" s="472" t="s">
        <v>137</v>
      </c>
      <c r="D85" s="415"/>
      <c r="E85" s="764" t="s">
        <v>110</v>
      </c>
      <c r="F85" s="415"/>
      <c r="G85" s="764" t="s">
        <v>88</v>
      </c>
      <c r="H85" s="415"/>
      <c r="I85" s="764" t="s">
        <v>83</v>
      </c>
      <c r="J85" s="415"/>
      <c r="K85" s="764" t="s">
        <v>38</v>
      </c>
      <c r="L85" s="415"/>
      <c r="M85" s="766" t="s">
        <v>111</v>
      </c>
      <c r="N85" s="415"/>
      <c r="O85" s="766" t="s">
        <v>87</v>
      </c>
      <c r="P85" s="415"/>
      <c r="Q85" s="766" t="s">
        <v>84</v>
      </c>
      <c r="R85" s="415"/>
      <c r="S85" s="766" t="s">
        <v>39</v>
      </c>
      <c r="T85" s="415"/>
      <c r="U85" s="705" t="s">
        <v>112</v>
      </c>
      <c r="V85" s="753"/>
      <c r="W85" s="705" t="s">
        <v>113</v>
      </c>
      <c r="X85" s="729"/>
      <c r="Y85" s="705" t="s">
        <v>114</v>
      </c>
      <c r="Z85" s="729"/>
      <c r="AA85" s="705" t="s">
        <v>115</v>
      </c>
      <c r="AB85" s="185"/>
      <c r="AC85" s="185"/>
      <c r="AD85" s="185"/>
      <c r="AE85" s="185"/>
      <c r="AF85" s="185"/>
      <c r="AG85" s="185"/>
      <c r="AH85" s="185"/>
      <c r="AI85" s="185"/>
      <c r="AJ85" s="185"/>
      <c r="AP85" s="4"/>
      <c r="AQ85" s="4"/>
      <c r="AR85" s="4"/>
    </row>
    <row r="86" spans="2:48" ht="15" customHeight="1">
      <c r="B86" s="15"/>
      <c r="C86" s="418" t="s">
        <v>18</v>
      </c>
      <c r="D86" s="415"/>
      <c r="E86" s="419">
        <v>2.57219</v>
      </c>
      <c r="F86" s="415"/>
      <c r="G86" s="419">
        <v>2.6232099999999998</v>
      </c>
      <c r="H86" s="415"/>
      <c r="I86" s="419">
        <v>2.7</v>
      </c>
      <c r="J86" s="415"/>
      <c r="K86" s="419">
        <v>2.7</v>
      </c>
      <c r="L86" s="415"/>
      <c r="M86" s="419">
        <v>2.891591</v>
      </c>
      <c r="N86" s="415"/>
      <c r="O86" s="419">
        <v>2.900579</v>
      </c>
      <c r="P86" s="415"/>
      <c r="Q86" s="419">
        <v>6</v>
      </c>
      <c r="R86" s="415"/>
      <c r="S86" s="419">
        <v>6.4</v>
      </c>
      <c r="T86" s="415"/>
      <c r="U86" s="436">
        <v>-0.11045856761900286</v>
      </c>
      <c r="V86" s="415"/>
      <c r="W86" s="436">
        <v>-9.5625390654762499E-2</v>
      </c>
      <c r="X86" s="415"/>
      <c r="Y86" s="436">
        <v>-0.55000000000000004</v>
      </c>
      <c r="Z86" s="415"/>
      <c r="AA86" s="436">
        <v>-0.578125</v>
      </c>
      <c r="AB86" s="186"/>
      <c r="AC86" s="186"/>
      <c r="AD86" s="113"/>
      <c r="AE86" s="113"/>
      <c r="AF86" s="187"/>
      <c r="AG86" s="182"/>
      <c r="AH86" s="182"/>
      <c r="AI86" s="185"/>
      <c r="AJ86" s="185"/>
      <c r="AP86" s="4"/>
      <c r="AQ86" s="4"/>
      <c r="AR86" s="4"/>
    </row>
    <row r="87" spans="2:48" ht="15" customHeight="1">
      <c r="B87" s="15"/>
      <c r="C87" s="437" t="s">
        <v>19</v>
      </c>
      <c r="D87" s="415"/>
      <c r="E87" s="622">
        <v>3.3889680000000002</v>
      </c>
      <c r="F87" s="415"/>
      <c r="G87" s="622">
        <v>3.4264160000000001</v>
      </c>
      <c r="H87" s="415"/>
      <c r="I87" s="622">
        <v>3.5</v>
      </c>
      <c r="J87" s="415"/>
      <c r="K87" s="622">
        <v>3.5</v>
      </c>
      <c r="L87" s="415"/>
      <c r="M87" s="622">
        <v>3.5467029999999999</v>
      </c>
      <c r="N87" s="415"/>
      <c r="O87" s="622">
        <v>3.5796809999999999</v>
      </c>
      <c r="P87" s="415"/>
      <c r="Q87" s="622">
        <v>3.6</v>
      </c>
      <c r="R87" s="415"/>
      <c r="S87" s="622">
        <v>3.6</v>
      </c>
      <c r="T87" s="415"/>
      <c r="U87" s="623">
        <v>-4.4473698530719918E-2</v>
      </c>
      <c r="V87" s="415"/>
      <c r="W87" s="623">
        <v>-4.2815267617421715E-2</v>
      </c>
      <c r="X87" s="415"/>
      <c r="Y87" s="623">
        <v>-2.777777777777779E-2</v>
      </c>
      <c r="Z87" s="415"/>
      <c r="AA87" s="623">
        <v>-2.777777777777779E-2</v>
      </c>
      <c r="AB87" s="186"/>
      <c r="AC87" s="186"/>
      <c r="AD87" s="113"/>
      <c r="AE87" s="113"/>
      <c r="AF87" s="187"/>
      <c r="AG87" s="182"/>
      <c r="AH87" s="182"/>
      <c r="AI87" s="185"/>
      <c r="AJ87" s="185"/>
      <c r="AP87" s="4"/>
      <c r="AQ87" s="4"/>
      <c r="AR87" s="4"/>
    </row>
    <row r="88" spans="2:48" ht="15" customHeight="1">
      <c r="B88" s="15"/>
      <c r="C88" s="424" t="s">
        <v>4</v>
      </c>
      <c r="D88" s="415"/>
      <c r="E88" s="425">
        <v>5.9611580000000002</v>
      </c>
      <c r="F88" s="613"/>
      <c r="G88" s="425">
        <v>6.0496259999999999</v>
      </c>
      <c r="H88" s="415"/>
      <c r="I88" s="614">
        <v>6.1</v>
      </c>
      <c r="J88" s="613"/>
      <c r="K88" s="614">
        <v>6.2</v>
      </c>
      <c r="L88" s="613"/>
      <c r="M88" s="425">
        <v>6.438294</v>
      </c>
      <c r="N88" s="415"/>
      <c r="O88" s="425">
        <v>6.4802599999999995</v>
      </c>
      <c r="P88" s="613"/>
      <c r="Q88" s="614">
        <v>9.6</v>
      </c>
      <c r="R88" s="415"/>
      <c r="S88" s="614">
        <v>10</v>
      </c>
      <c r="T88" s="415"/>
      <c r="U88" s="449">
        <v>-7.4109072993560066E-2</v>
      </c>
      <c r="V88" s="415"/>
      <c r="W88" s="449">
        <v>-6.6453197865517621E-2</v>
      </c>
      <c r="X88" s="415"/>
      <c r="Y88" s="449">
        <v>-0.36458333333333337</v>
      </c>
      <c r="Z88" s="415"/>
      <c r="AA88" s="449">
        <v>-0.38</v>
      </c>
      <c r="AB88" s="186"/>
      <c r="AC88" s="186"/>
      <c r="AD88" s="113"/>
      <c r="AE88" s="113"/>
      <c r="AF88" s="187"/>
      <c r="AG88" s="182"/>
      <c r="AH88" s="182"/>
      <c r="AI88" s="185"/>
      <c r="AJ88" s="185"/>
      <c r="AK88" s="7"/>
      <c r="AL88" s="7"/>
      <c r="AM88" s="7"/>
      <c r="AP88" s="4"/>
      <c r="AQ88" s="4"/>
      <c r="AR88" s="4"/>
    </row>
    <row r="89" spans="2:48" ht="15" customHeight="1">
      <c r="B89" s="15"/>
      <c r="C89" s="439" t="s">
        <v>64</v>
      </c>
      <c r="D89" s="415"/>
      <c r="E89" s="624"/>
      <c r="F89" s="415"/>
      <c r="G89" s="624"/>
      <c r="H89" s="415"/>
      <c r="I89" s="625"/>
      <c r="J89" s="415"/>
      <c r="K89" s="626"/>
      <c r="L89" s="415"/>
      <c r="M89" s="624"/>
      <c r="N89" s="415"/>
      <c r="O89" s="624"/>
      <c r="P89" s="415"/>
      <c r="Q89" s="625"/>
      <c r="R89" s="415"/>
      <c r="S89" s="214"/>
      <c r="T89" s="415"/>
      <c r="U89" s="625"/>
      <c r="V89" s="415"/>
      <c r="W89" s="625"/>
      <c r="X89" s="415"/>
      <c r="Y89" s="625"/>
      <c r="Z89" s="415"/>
      <c r="AA89" s="625"/>
      <c r="AB89" s="185"/>
      <c r="AC89" s="185"/>
      <c r="AD89" s="185"/>
      <c r="AE89" s="185"/>
      <c r="AF89" s="185"/>
      <c r="AG89" s="185"/>
      <c r="AH89" s="185"/>
      <c r="AI89" s="185"/>
      <c r="AJ89" s="185"/>
      <c r="AK89" s="7"/>
      <c r="AL89" s="7"/>
      <c r="AM89" s="7"/>
      <c r="AP89" s="4"/>
      <c r="AQ89" s="4"/>
      <c r="AR89" s="4"/>
    </row>
    <row r="90" spans="2:48" ht="15" customHeight="1">
      <c r="B90" s="15"/>
      <c r="C90" s="461"/>
      <c r="D90" s="415"/>
      <c r="E90" s="461"/>
      <c r="F90" s="415"/>
      <c r="G90" s="461"/>
      <c r="H90" s="415"/>
      <c r="I90" s="625"/>
      <c r="J90" s="415"/>
      <c r="K90" s="626"/>
      <c r="L90" s="415"/>
      <c r="M90" s="461"/>
      <c r="N90" s="415"/>
      <c r="O90" s="461"/>
      <c r="P90" s="415"/>
      <c r="Q90" s="625"/>
      <c r="R90" s="415"/>
      <c r="S90" s="214"/>
      <c r="T90" s="415"/>
      <c r="U90" s="625"/>
      <c r="V90" s="415"/>
      <c r="W90" s="625"/>
      <c r="X90" s="415"/>
      <c r="Y90" s="625"/>
      <c r="Z90" s="415"/>
      <c r="AA90" s="625"/>
      <c r="AB90" s="185"/>
      <c r="AC90" s="185"/>
      <c r="AD90" s="185"/>
      <c r="AE90" s="185"/>
      <c r="AF90" s="185"/>
      <c r="AG90" s="185"/>
      <c r="AH90" s="185"/>
      <c r="AI90" s="185"/>
      <c r="AJ90" s="185"/>
      <c r="AK90" s="7"/>
      <c r="AL90" s="7"/>
      <c r="AM90" s="7"/>
      <c r="AP90" s="4"/>
      <c r="AQ90" s="4"/>
      <c r="AR90" s="4"/>
    </row>
    <row r="91" spans="2:48" ht="15" customHeight="1">
      <c r="B91" s="15"/>
      <c r="C91" s="214" t="s">
        <v>30</v>
      </c>
      <c r="D91" s="415"/>
      <c r="E91" s="214"/>
      <c r="F91" s="415"/>
      <c r="G91" s="214"/>
      <c r="H91" s="415"/>
      <c r="I91" s="214"/>
      <c r="J91" s="415"/>
      <c r="K91" s="214"/>
      <c r="L91" s="415"/>
      <c r="M91" s="214"/>
      <c r="N91" s="415"/>
      <c r="O91" s="214"/>
      <c r="P91" s="415"/>
      <c r="Q91" s="214"/>
      <c r="R91" s="415"/>
      <c r="S91" s="214"/>
      <c r="T91" s="415"/>
      <c r="U91" s="214"/>
      <c r="V91" s="415"/>
      <c r="W91" s="214"/>
      <c r="X91" s="415"/>
      <c r="Y91" s="214"/>
      <c r="Z91" s="415"/>
      <c r="AA91" s="214"/>
      <c r="AB91" s="185"/>
      <c r="AC91" s="185"/>
      <c r="AD91" s="185"/>
      <c r="AE91" s="185"/>
      <c r="AF91" s="185"/>
      <c r="AG91" s="185"/>
      <c r="AH91" s="185"/>
      <c r="AI91" s="185"/>
      <c r="AJ91" s="185"/>
      <c r="AK91" s="7"/>
      <c r="AL91" s="7"/>
      <c r="AM91" s="7"/>
      <c r="AO91" s="104" t="s">
        <v>43</v>
      </c>
      <c r="AP91" s="102"/>
      <c r="AQ91" s="105" t="s">
        <v>44</v>
      </c>
      <c r="AR91" s="4"/>
    </row>
    <row r="92" spans="2:48" ht="15" customHeight="1">
      <c r="B92" s="15"/>
      <c r="C92" s="472" t="s">
        <v>159</v>
      </c>
      <c r="D92" s="415"/>
      <c r="E92" s="764" t="s">
        <v>110</v>
      </c>
      <c r="F92" s="415"/>
      <c r="G92" s="764" t="s">
        <v>88</v>
      </c>
      <c r="H92" s="415"/>
      <c r="I92" s="764" t="s">
        <v>83</v>
      </c>
      <c r="J92" s="415"/>
      <c r="K92" s="764" t="s">
        <v>38</v>
      </c>
      <c r="L92" s="415"/>
      <c r="M92" s="766" t="s">
        <v>111</v>
      </c>
      <c r="N92" s="415"/>
      <c r="O92" s="766" t="s">
        <v>87</v>
      </c>
      <c r="P92" s="415"/>
      <c r="Q92" s="766" t="s">
        <v>84</v>
      </c>
      <c r="R92" s="415"/>
      <c r="S92" s="766" t="s">
        <v>39</v>
      </c>
      <c r="T92" s="415"/>
      <c r="U92" s="705" t="s">
        <v>112</v>
      </c>
      <c r="V92" s="753"/>
      <c r="W92" s="705" t="s">
        <v>113</v>
      </c>
      <c r="X92" s="729"/>
      <c r="Y92" s="705" t="s">
        <v>114</v>
      </c>
      <c r="Z92" s="729"/>
      <c r="AA92" s="705" t="s">
        <v>115</v>
      </c>
      <c r="AB92" s="185"/>
      <c r="AC92" s="185"/>
      <c r="AD92" s="185"/>
      <c r="AE92" s="185"/>
      <c r="AF92" s="185"/>
      <c r="AG92" s="185"/>
      <c r="AH92" s="185"/>
      <c r="AI92" s="185"/>
      <c r="AJ92" s="185"/>
      <c r="AK92" s="7"/>
      <c r="AL92" s="7"/>
      <c r="AM92" s="7"/>
      <c r="AO92" s="101">
        <f>+I93/$I$96</f>
        <v>0.59296482412060314</v>
      </c>
      <c r="AP92" s="102"/>
      <c r="AQ92" s="103">
        <f>+I93</f>
        <v>11.8</v>
      </c>
      <c r="AR92" s="4"/>
      <c r="AS92" s="104"/>
      <c r="AT92" s="104" t="s">
        <v>43</v>
      </c>
      <c r="AU92" s="102"/>
      <c r="AV92" s="105" t="s">
        <v>45</v>
      </c>
    </row>
    <row r="93" spans="2:48" ht="15" customHeight="1">
      <c r="B93" s="15"/>
      <c r="C93" s="418" t="s">
        <v>25</v>
      </c>
      <c r="D93" s="415"/>
      <c r="E93" s="419">
        <v>11.937815116502424</v>
      </c>
      <c r="F93" s="415"/>
      <c r="G93" s="419">
        <v>10.566160000000004</v>
      </c>
      <c r="H93" s="415"/>
      <c r="I93" s="419">
        <v>11.8</v>
      </c>
      <c r="J93" s="415"/>
      <c r="K93" s="419">
        <v>12.3</v>
      </c>
      <c r="L93" s="415"/>
      <c r="M93" s="419">
        <v>12.177</v>
      </c>
      <c r="N93" s="415"/>
      <c r="O93" s="419">
        <v>11.959999999999997</v>
      </c>
      <c r="P93" s="415"/>
      <c r="Q93" s="419">
        <v>11.5</v>
      </c>
      <c r="R93" s="415"/>
      <c r="S93" s="419">
        <v>12.8</v>
      </c>
      <c r="T93" s="415"/>
      <c r="U93" s="436">
        <v>-1.9642348977381596E-2</v>
      </c>
      <c r="V93" s="415"/>
      <c r="W93" s="436">
        <v>-0.11654180602006636</v>
      </c>
      <c r="X93" s="415"/>
      <c r="Y93" s="436">
        <v>2.6086956521739202E-2</v>
      </c>
      <c r="Z93" s="415"/>
      <c r="AA93" s="436">
        <v>-3.90625E-2</v>
      </c>
      <c r="AB93" s="186"/>
      <c r="AC93" s="186"/>
      <c r="AD93" s="113"/>
      <c r="AE93" s="113"/>
      <c r="AF93" s="187"/>
      <c r="AG93" s="182"/>
      <c r="AH93" s="182"/>
      <c r="AI93" s="185"/>
      <c r="AJ93" s="185"/>
      <c r="AK93" s="7"/>
      <c r="AL93" s="7"/>
      <c r="AM93" s="7"/>
      <c r="AO93" s="101">
        <f>+I94/$I$96</f>
        <v>0.11557788944723618</v>
      </c>
      <c r="AP93" s="102"/>
      <c r="AQ93" s="103">
        <f>+I94</f>
        <v>2.2999999999999998</v>
      </c>
      <c r="AR93" s="4"/>
      <c r="AS93" s="104"/>
      <c r="AT93" s="101">
        <f>+AA93/$AA$96</f>
        <v>1.1886160714285743</v>
      </c>
      <c r="AU93" s="102"/>
      <c r="AV93" s="103">
        <f>+AA93</f>
        <v>-3.90625E-2</v>
      </c>
    </row>
    <row r="94" spans="2:48" ht="15" customHeight="1">
      <c r="B94" s="15"/>
      <c r="C94" s="418" t="s">
        <v>26</v>
      </c>
      <c r="D94" s="415"/>
      <c r="E94" s="419">
        <v>2.1055900000000003</v>
      </c>
      <c r="F94" s="415"/>
      <c r="G94" s="419">
        <v>2.33073</v>
      </c>
      <c r="H94" s="415"/>
      <c r="I94" s="419">
        <v>2.2999999999999998</v>
      </c>
      <c r="J94" s="415"/>
      <c r="K94" s="419">
        <v>2.2000000000000002</v>
      </c>
      <c r="L94" s="415"/>
      <c r="M94" s="419">
        <v>2.1653376261185295</v>
      </c>
      <c r="N94" s="415"/>
      <c r="O94" s="419">
        <v>2.4930628000000006</v>
      </c>
      <c r="P94" s="415"/>
      <c r="Q94" s="419">
        <v>2.5</v>
      </c>
      <c r="R94" s="415"/>
      <c r="S94" s="419">
        <v>2.2999999999999998</v>
      </c>
      <c r="T94" s="415"/>
      <c r="U94" s="436">
        <v>-2.7592752925847286E-2</v>
      </c>
      <c r="V94" s="415"/>
      <c r="W94" s="436">
        <v>-6.5113802989640091E-2</v>
      </c>
      <c r="X94" s="415"/>
      <c r="Y94" s="436">
        <v>-8.0000000000000071E-2</v>
      </c>
      <c r="Z94" s="415"/>
      <c r="AA94" s="436">
        <v>-4.3478260869565077E-2</v>
      </c>
      <c r="AB94" s="186"/>
      <c r="AC94" s="186"/>
      <c r="AD94" s="113"/>
      <c r="AE94" s="113"/>
      <c r="AF94" s="187"/>
      <c r="AG94" s="182"/>
      <c r="AH94" s="182"/>
      <c r="AI94" s="185"/>
      <c r="AJ94" s="185"/>
      <c r="AO94" s="101" t="e">
        <f>+#REF!/$I$96</f>
        <v>#REF!</v>
      </c>
      <c r="AP94" s="4"/>
      <c r="AQ94" s="103" t="e">
        <f>+#REF!</f>
        <v>#REF!</v>
      </c>
      <c r="AR94" s="4"/>
      <c r="AS94" s="104"/>
      <c r="AT94" s="101">
        <f>+AA94/$AA$96</f>
        <v>1.3229813664596264</v>
      </c>
      <c r="AU94" s="102"/>
      <c r="AV94" s="103">
        <f>+AA94</f>
        <v>-4.3478260869565077E-2</v>
      </c>
    </row>
    <row r="95" spans="2:48" ht="15" customHeight="1">
      <c r="B95" s="15"/>
      <c r="C95" s="437" t="s">
        <v>28</v>
      </c>
      <c r="D95" s="415"/>
      <c r="E95" s="622">
        <v>2.4860731245109196</v>
      </c>
      <c r="F95" s="415"/>
      <c r="G95" s="622">
        <v>2.46332</v>
      </c>
      <c r="H95" s="415"/>
      <c r="I95" s="622">
        <v>2.4</v>
      </c>
      <c r="J95" s="415"/>
      <c r="K95" s="622">
        <v>2.4</v>
      </c>
      <c r="L95" s="415"/>
      <c r="M95" s="622">
        <v>2.3961000000000001</v>
      </c>
      <c r="N95" s="415"/>
      <c r="O95" s="622">
        <v>2.3920999999999997</v>
      </c>
      <c r="P95" s="415"/>
      <c r="Q95" s="622">
        <v>2.4</v>
      </c>
      <c r="R95" s="415"/>
      <c r="S95" s="622">
        <v>2.4</v>
      </c>
      <c r="T95" s="415"/>
      <c r="U95" s="623">
        <v>3.754982033759835E-2</v>
      </c>
      <c r="V95" s="415"/>
      <c r="W95" s="623">
        <v>2.9773002800886461E-2</v>
      </c>
      <c r="X95" s="415"/>
      <c r="Y95" s="623">
        <v>0</v>
      </c>
      <c r="Z95" s="415"/>
      <c r="AA95" s="623">
        <v>0</v>
      </c>
      <c r="AB95" s="186"/>
      <c r="AC95" s="186"/>
      <c r="AD95" s="113"/>
      <c r="AE95" s="113"/>
      <c r="AF95" s="187"/>
      <c r="AG95" s="182"/>
      <c r="AH95" s="182"/>
      <c r="AI95" s="185"/>
      <c r="AJ95" s="185"/>
      <c r="AK95" s="63"/>
      <c r="AL95" s="63"/>
      <c r="AM95" s="63"/>
      <c r="AO95" s="101">
        <f>+I96/$I$96</f>
        <v>1</v>
      </c>
      <c r="AP95" s="4"/>
      <c r="AQ95" s="103">
        <f>+I96</f>
        <v>19.899999999999999</v>
      </c>
      <c r="AR95" s="4"/>
      <c r="AT95" s="101">
        <f>+AA95/$AA$96</f>
        <v>0</v>
      </c>
      <c r="AV95" s="103">
        <f>+AA95</f>
        <v>0</v>
      </c>
    </row>
    <row r="96" spans="2:48" ht="15" customHeight="1">
      <c r="B96" s="15"/>
      <c r="C96" s="424" t="s">
        <v>4</v>
      </c>
      <c r="D96" s="415"/>
      <c r="E96" s="425">
        <v>19.877248905734341</v>
      </c>
      <c r="F96" s="613"/>
      <c r="G96" s="425">
        <v>19.275763244581007</v>
      </c>
      <c r="H96" s="415"/>
      <c r="I96" s="614">
        <v>19.899999999999999</v>
      </c>
      <c r="J96" s="613"/>
      <c r="K96" s="614">
        <v>20.6</v>
      </c>
      <c r="L96" s="613"/>
      <c r="M96" s="425">
        <v>19.959829399507537</v>
      </c>
      <c r="N96" s="415"/>
      <c r="O96" s="425">
        <v>20.673922669135994</v>
      </c>
      <c r="P96" s="613"/>
      <c r="Q96" s="614">
        <v>19.899999999999999</v>
      </c>
      <c r="R96" s="415"/>
      <c r="S96" s="614">
        <v>21.3</v>
      </c>
      <c r="T96" s="415"/>
      <c r="U96" s="449">
        <v>-4.1373346495253704E-3</v>
      </c>
      <c r="V96" s="415"/>
      <c r="W96" s="449">
        <v>-6.7629131003875353E-2</v>
      </c>
      <c r="X96" s="415"/>
      <c r="Y96" s="449">
        <v>0</v>
      </c>
      <c r="Z96" s="415"/>
      <c r="AA96" s="449">
        <v>-3.2863849765258135E-2</v>
      </c>
      <c r="AB96" s="186"/>
      <c r="AC96" s="186"/>
      <c r="AD96" s="113"/>
      <c r="AE96" s="113"/>
      <c r="AF96" s="187"/>
      <c r="AG96" s="182"/>
      <c r="AH96" s="182"/>
      <c r="AI96" s="185"/>
      <c r="AJ96" s="185"/>
      <c r="AK96" s="4"/>
      <c r="AL96" s="4"/>
      <c r="AM96" s="4"/>
      <c r="AP96" s="4"/>
      <c r="AQ96" s="4"/>
      <c r="AR96" s="4"/>
      <c r="AT96" s="101">
        <f>+AA96/$AA$96</f>
        <v>1</v>
      </c>
      <c r="AV96" s="103">
        <f>+AA96</f>
        <v>-3.2863849765258135E-2</v>
      </c>
    </row>
    <row r="97" spans="2:48" ht="15" customHeight="1">
      <c r="B97" s="15"/>
      <c r="C97" s="439" t="s">
        <v>65</v>
      </c>
      <c r="D97" s="415"/>
      <c r="E97" s="427"/>
      <c r="F97" s="415"/>
      <c r="G97" s="427"/>
      <c r="H97" s="415"/>
      <c r="I97" s="214"/>
      <c r="J97" s="415"/>
      <c r="K97" s="214"/>
      <c r="L97" s="415"/>
      <c r="M97" s="427"/>
      <c r="N97" s="415"/>
      <c r="O97" s="427"/>
      <c r="P97" s="415"/>
      <c r="Q97" s="228"/>
      <c r="R97" s="415"/>
      <c r="S97" s="214"/>
      <c r="T97" s="415"/>
      <c r="U97" s="228"/>
      <c r="V97" s="415"/>
      <c r="W97" s="228"/>
      <c r="X97" s="415"/>
      <c r="Y97" s="228"/>
      <c r="Z97" s="415"/>
      <c r="AA97" s="228"/>
      <c r="AB97" s="186"/>
      <c r="AC97" s="186"/>
      <c r="AD97" s="113"/>
      <c r="AE97" s="113"/>
      <c r="AF97" s="187"/>
      <c r="AG97" s="182"/>
      <c r="AH97" s="182"/>
      <c r="AI97" s="185"/>
      <c r="AJ97" s="185"/>
      <c r="AK97" s="67"/>
      <c r="AL97" s="67"/>
      <c r="AM97" s="67"/>
      <c r="AP97" s="4"/>
      <c r="AQ97" s="4"/>
      <c r="AR97" s="4"/>
    </row>
    <row r="98" spans="2:48" ht="15" customHeight="1">
      <c r="B98" s="15"/>
      <c r="C98" s="627"/>
      <c r="D98" s="415"/>
      <c r="E98" s="627"/>
      <c r="F98" s="415"/>
      <c r="G98" s="627"/>
      <c r="H98" s="415"/>
      <c r="I98" s="214"/>
      <c r="J98" s="415"/>
      <c r="K98" s="214"/>
      <c r="L98" s="415"/>
      <c r="M98" s="627"/>
      <c r="N98" s="415"/>
      <c r="O98" s="627"/>
      <c r="P98" s="415"/>
      <c r="Q98" s="228"/>
      <c r="R98" s="415"/>
      <c r="S98" s="214"/>
      <c r="T98" s="415"/>
      <c r="U98" s="228"/>
      <c r="V98" s="415"/>
      <c r="W98" s="228"/>
      <c r="X98" s="415"/>
      <c r="Y98" s="228"/>
      <c r="Z98" s="415"/>
      <c r="AA98" s="228"/>
      <c r="AB98" s="185"/>
      <c r="AC98" s="185"/>
      <c r="AD98" s="185"/>
      <c r="AE98" s="185"/>
      <c r="AF98" s="185"/>
      <c r="AG98" s="185"/>
      <c r="AH98" s="185"/>
      <c r="AI98" s="185"/>
      <c r="AJ98" s="185"/>
      <c r="AK98" s="67"/>
      <c r="AL98" s="67"/>
      <c r="AM98" s="67"/>
      <c r="AP98" s="4"/>
      <c r="AQ98" s="4"/>
      <c r="AR98" s="4"/>
    </row>
    <row r="99" spans="2:48" ht="15" customHeight="1">
      <c r="B99" s="15"/>
      <c r="C99" s="441" t="s">
        <v>31</v>
      </c>
      <c r="D99" s="415"/>
      <c r="E99" s="744" t="s">
        <v>110</v>
      </c>
      <c r="F99" s="415"/>
      <c r="G99" s="744" t="s">
        <v>88</v>
      </c>
      <c r="H99" s="415"/>
      <c r="I99" s="744" t="s">
        <v>83</v>
      </c>
      <c r="J99" s="415"/>
      <c r="K99" s="744" t="s">
        <v>38</v>
      </c>
      <c r="L99" s="415"/>
      <c r="M99" s="759" t="s">
        <v>111</v>
      </c>
      <c r="N99" s="415"/>
      <c r="O99" s="759" t="s">
        <v>87</v>
      </c>
      <c r="P99" s="415"/>
      <c r="Q99" s="759" t="s">
        <v>84</v>
      </c>
      <c r="R99" s="415"/>
      <c r="S99" s="759" t="s">
        <v>39</v>
      </c>
      <c r="T99" s="415"/>
      <c r="U99" s="705" t="s">
        <v>112</v>
      </c>
      <c r="V99" s="753"/>
      <c r="W99" s="705" t="s">
        <v>113</v>
      </c>
      <c r="X99" s="729"/>
      <c r="Y99" s="705" t="s">
        <v>114</v>
      </c>
      <c r="Z99" s="729"/>
      <c r="AA99" s="705" t="s">
        <v>115</v>
      </c>
      <c r="AB99" s="186"/>
      <c r="AC99" s="186"/>
      <c r="AD99" s="113"/>
      <c r="AE99" s="113"/>
      <c r="AF99" s="187"/>
      <c r="AG99" s="182"/>
      <c r="AH99" s="182"/>
      <c r="AI99" s="185"/>
      <c r="AJ99" s="185"/>
      <c r="AK99" s="67"/>
      <c r="AL99" s="67"/>
      <c r="AM99" s="67"/>
      <c r="AP99" s="4"/>
      <c r="AQ99" s="4"/>
      <c r="AR99" s="4"/>
    </row>
    <row r="100" spans="2:48" ht="15" customHeight="1">
      <c r="B100" s="15"/>
      <c r="C100" s="628" t="s">
        <v>18</v>
      </c>
      <c r="D100" s="415"/>
      <c r="E100" s="419">
        <v>1.0575756146519999</v>
      </c>
      <c r="F100" s="415"/>
      <c r="G100" s="419">
        <v>0.1736364581330001</v>
      </c>
      <c r="H100" s="415"/>
      <c r="I100" s="419">
        <v>0.4</v>
      </c>
      <c r="J100" s="415"/>
      <c r="K100" s="419">
        <v>1.4</v>
      </c>
      <c r="L100" s="415"/>
      <c r="M100" s="419">
        <v>1.0434508349732412</v>
      </c>
      <c r="N100" s="415"/>
      <c r="O100" s="419">
        <v>0.28329626526668705</v>
      </c>
      <c r="P100" s="415"/>
      <c r="Q100" s="419">
        <v>0.4</v>
      </c>
      <c r="R100" s="415"/>
      <c r="S100" s="419">
        <v>1.7</v>
      </c>
      <c r="T100" s="415"/>
      <c r="U100" s="436">
        <v>1.3536602976718992E-2</v>
      </c>
      <c r="V100" s="415"/>
      <c r="W100" s="436">
        <v>-0.38708525518490799</v>
      </c>
      <c r="X100" s="415"/>
      <c r="Y100" s="436">
        <v>0</v>
      </c>
      <c r="Z100" s="415"/>
      <c r="AA100" s="436">
        <v>-0.17647058823529416</v>
      </c>
      <c r="AB100" s="186"/>
      <c r="AC100" s="186"/>
      <c r="AD100" s="113"/>
      <c r="AE100" s="113"/>
      <c r="AF100" s="187"/>
      <c r="AG100" s="182"/>
      <c r="AH100" s="182"/>
      <c r="AI100" s="185"/>
      <c r="AJ100" s="185"/>
      <c r="AK100" s="67"/>
      <c r="AL100" s="67"/>
      <c r="AM100" s="67"/>
      <c r="AP100" s="4"/>
      <c r="AQ100" s="4"/>
      <c r="AR100" s="4"/>
    </row>
    <row r="101" spans="2:48" ht="15" customHeight="1">
      <c r="B101" s="15"/>
      <c r="C101" s="628" t="s">
        <v>19</v>
      </c>
      <c r="D101" s="415"/>
      <c r="E101" s="419">
        <v>0.86242085317489803</v>
      </c>
      <c r="F101" s="415"/>
      <c r="G101" s="419">
        <v>0.54766905435941515</v>
      </c>
      <c r="H101" s="415"/>
      <c r="I101" s="419">
        <v>0.5</v>
      </c>
      <c r="J101" s="415"/>
      <c r="K101" s="419">
        <v>1.1000000000000001</v>
      </c>
      <c r="L101" s="415"/>
      <c r="M101" s="419">
        <v>0.93799130097813577</v>
      </c>
      <c r="N101" s="415"/>
      <c r="O101" s="419">
        <v>0.53402156685228563</v>
      </c>
      <c r="P101" s="415"/>
      <c r="Q101" s="419">
        <v>0.7</v>
      </c>
      <c r="R101" s="415"/>
      <c r="S101" s="419">
        <v>1.2</v>
      </c>
      <c r="T101" s="415"/>
      <c r="U101" s="436">
        <v>-8.0566256557425442E-2</v>
      </c>
      <c r="V101" s="415"/>
      <c r="W101" s="436">
        <v>2.5556060568064032E-2</v>
      </c>
      <c r="X101" s="415"/>
      <c r="Y101" s="436">
        <v>-0.2857142857142857</v>
      </c>
      <c r="Z101" s="415"/>
      <c r="AA101" s="436">
        <v>-8.3333333333333259E-2</v>
      </c>
      <c r="AB101" s="186"/>
      <c r="AC101" s="186"/>
      <c r="AD101" s="113"/>
      <c r="AE101" s="113"/>
      <c r="AF101" s="187"/>
      <c r="AG101" s="182"/>
      <c r="AH101" s="182"/>
      <c r="AI101" s="185"/>
      <c r="AJ101" s="185"/>
      <c r="AK101" s="67"/>
      <c r="AL101" s="67"/>
      <c r="AM101" s="67"/>
      <c r="AP101" s="4"/>
      <c r="AQ101" s="4"/>
      <c r="AR101" s="4"/>
    </row>
    <row r="102" spans="2:48" ht="15" customHeight="1">
      <c r="B102" s="15"/>
      <c r="C102" s="628" t="s">
        <v>20</v>
      </c>
      <c r="D102" s="415"/>
      <c r="E102" s="419">
        <v>5.0799999999999984E-2</v>
      </c>
      <c r="F102" s="415"/>
      <c r="G102" s="419">
        <v>1.6139999999999988E-2</v>
      </c>
      <c r="H102" s="415"/>
      <c r="I102" s="419">
        <v>0.1</v>
      </c>
      <c r="J102" s="415"/>
      <c r="K102" s="419">
        <v>0.06</v>
      </c>
      <c r="L102" s="415"/>
      <c r="M102" s="419">
        <v>5.8262810443965973E-2</v>
      </c>
      <c r="N102" s="415"/>
      <c r="O102" s="419">
        <v>3.722566312693501E-2</v>
      </c>
      <c r="P102" s="415"/>
      <c r="Q102" s="419">
        <v>0.1</v>
      </c>
      <c r="R102" s="415"/>
      <c r="S102" s="419">
        <v>0.06</v>
      </c>
      <c r="T102" s="415"/>
      <c r="U102" s="436">
        <v>-0.12808874798690528</v>
      </c>
      <c r="V102" s="415"/>
      <c r="W102" s="436">
        <v>-0.56642814004509368</v>
      </c>
      <c r="X102" s="415"/>
      <c r="Y102" s="436">
        <v>0</v>
      </c>
      <c r="Z102" s="415"/>
      <c r="AA102" s="436">
        <v>0</v>
      </c>
      <c r="AB102" s="186"/>
      <c r="AC102" s="186"/>
      <c r="AD102" s="113"/>
      <c r="AE102" s="113"/>
      <c r="AF102" s="187"/>
      <c r="AG102" s="182"/>
      <c r="AH102" s="182"/>
      <c r="AI102" s="185"/>
      <c r="AJ102" s="185"/>
      <c r="AK102" s="67"/>
      <c r="AL102" s="67"/>
      <c r="AM102" s="67"/>
      <c r="AP102" s="4"/>
      <c r="AQ102" s="4"/>
      <c r="AR102" s="4"/>
    </row>
    <row r="103" spans="2:48" ht="15" customHeight="1">
      <c r="B103" s="15"/>
      <c r="C103" s="629" t="s">
        <v>21</v>
      </c>
      <c r="D103" s="415"/>
      <c r="E103" s="622">
        <v>0</v>
      </c>
      <c r="F103" s="415"/>
      <c r="G103" s="622">
        <v>0</v>
      </c>
      <c r="H103" s="415"/>
      <c r="I103" s="622">
        <v>0</v>
      </c>
      <c r="J103" s="415"/>
      <c r="K103" s="622">
        <v>0</v>
      </c>
      <c r="L103" s="415"/>
      <c r="M103" s="622">
        <v>0</v>
      </c>
      <c r="N103" s="415"/>
      <c r="O103" s="622">
        <v>0</v>
      </c>
      <c r="P103" s="415"/>
      <c r="Q103" s="622">
        <v>0</v>
      </c>
      <c r="R103" s="415"/>
      <c r="S103" s="622">
        <v>0</v>
      </c>
      <c r="T103" s="415"/>
      <c r="U103" s="623">
        <v>0</v>
      </c>
      <c r="V103" s="415"/>
      <c r="W103" s="623">
        <v>0</v>
      </c>
      <c r="X103" s="415"/>
      <c r="Y103" s="623">
        <v>0</v>
      </c>
      <c r="Z103" s="415"/>
      <c r="AA103" s="623">
        <v>0</v>
      </c>
      <c r="AB103" s="186"/>
      <c r="AC103" s="186"/>
      <c r="AD103" s="113"/>
      <c r="AE103" s="113"/>
      <c r="AF103" s="187"/>
      <c r="AG103" s="182"/>
      <c r="AH103" s="182"/>
      <c r="AI103" s="185"/>
      <c r="AJ103" s="185"/>
      <c r="AK103" s="67"/>
      <c r="AL103" s="67"/>
      <c r="AM103" s="67"/>
      <c r="AP103" s="4"/>
      <c r="AQ103" s="4"/>
      <c r="AR103" s="4"/>
    </row>
    <row r="104" spans="2:48" ht="15" customHeight="1">
      <c r="B104" s="15"/>
      <c r="C104" s="424" t="s">
        <v>4</v>
      </c>
      <c r="D104" s="415"/>
      <c r="E104" s="425">
        <v>1.9707964678268972</v>
      </c>
      <c r="F104" s="613"/>
      <c r="G104" s="425">
        <v>0.79744551249241535</v>
      </c>
      <c r="H104" s="415"/>
      <c r="I104" s="630">
        <v>1</v>
      </c>
      <c r="J104" s="613"/>
      <c r="K104" s="614">
        <v>2.5</v>
      </c>
      <c r="L104" s="613"/>
      <c r="M104" s="425">
        <v>2.0397049463953438</v>
      </c>
      <c r="N104" s="415"/>
      <c r="O104" s="425">
        <v>0.91454349524590706</v>
      </c>
      <c r="P104" s="613"/>
      <c r="Q104" s="614">
        <v>1.2</v>
      </c>
      <c r="R104" s="415"/>
      <c r="S104" s="614">
        <v>2.9</v>
      </c>
      <c r="T104" s="415"/>
      <c r="U104" s="449">
        <v>-3.3783552219268098E-2</v>
      </c>
      <c r="V104" s="415"/>
      <c r="W104" s="449">
        <v>-0.12803981807558074</v>
      </c>
      <c r="X104" s="415"/>
      <c r="Y104" s="449">
        <v>-0.16666666666666663</v>
      </c>
      <c r="Z104" s="415"/>
      <c r="AA104" s="449">
        <v>-0.13793103448275856</v>
      </c>
      <c r="AB104" s="186"/>
      <c r="AC104" s="186"/>
      <c r="AD104" s="113"/>
      <c r="AE104" s="113"/>
      <c r="AF104" s="187"/>
      <c r="AG104" s="182"/>
      <c r="AH104" s="182"/>
      <c r="AI104" s="185"/>
      <c r="AJ104" s="185"/>
      <c r="AK104" s="67"/>
      <c r="AL104" s="67"/>
      <c r="AM104" s="67"/>
      <c r="AP104" s="4"/>
      <c r="AQ104" s="4"/>
      <c r="AR104" s="4"/>
    </row>
    <row r="105" spans="2:48" ht="15" customHeight="1">
      <c r="B105" s="15"/>
      <c r="C105" s="631"/>
      <c r="D105" s="415"/>
      <c r="E105" s="439"/>
      <c r="F105" s="415"/>
      <c r="G105" s="439"/>
      <c r="H105" s="415"/>
      <c r="I105" s="484"/>
      <c r="J105" s="415"/>
      <c r="K105" s="484"/>
      <c r="L105" s="415"/>
      <c r="M105" s="439"/>
      <c r="N105" s="415"/>
      <c r="O105" s="439"/>
      <c r="P105" s="415"/>
      <c r="Q105" s="484"/>
      <c r="R105" s="415"/>
      <c r="S105" s="484"/>
      <c r="T105" s="415"/>
      <c r="U105" s="484"/>
      <c r="V105" s="415"/>
      <c r="W105" s="484"/>
      <c r="X105" s="415"/>
      <c r="Y105" s="484"/>
      <c r="Z105" s="415"/>
      <c r="AA105" s="484"/>
      <c r="AB105" s="186"/>
      <c r="AC105" s="186"/>
      <c r="AD105" s="113"/>
      <c r="AE105" s="113"/>
      <c r="AF105" s="187"/>
      <c r="AG105" s="182"/>
      <c r="AH105" s="182"/>
      <c r="AI105" s="185"/>
      <c r="AJ105" s="185"/>
      <c r="AK105" s="67"/>
      <c r="AL105" s="67"/>
      <c r="AM105" s="67"/>
      <c r="AO105" s="104" t="s">
        <v>43</v>
      </c>
      <c r="AP105" s="102"/>
      <c r="AQ105" s="105" t="s">
        <v>44</v>
      </c>
      <c r="AR105" s="4"/>
    </row>
    <row r="106" spans="2:48" ht="15" customHeight="1">
      <c r="B106" s="15"/>
      <c r="C106" s="441" t="s">
        <v>32</v>
      </c>
      <c r="D106" s="415"/>
      <c r="E106" s="744" t="s">
        <v>110</v>
      </c>
      <c r="F106" s="415"/>
      <c r="G106" s="744" t="s">
        <v>88</v>
      </c>
      <c r="H106" s="415"/>
      <c r="I106" s="744" t="s">
        <v>83</v>
      </c>
      <c r="J106" s="415"/>
      <c r="K106" s="744" t="s">
        <v>38</v>
      </c>
      <c r="L106" s="415"/>
      <c r="M106" s="759" t="s">
        <v>111</v>
      </c>
      <c r="N106" s="415"/>
      <c r="O106" s="759" t="s">
        <v>87</v>
      </c>
      <c r="P106" s="415"/>
      <c r="Q106" s="759" t="s">
        <v>84</v>
      </c>
      <c r="R106" s="415"/>
      <c r="S106" s="759" t="s">
        <v>39</v>
      </c>
      <c r="T106" s="415"/>
      <c r="U106" s="705" t="s">
        <v>112</v>
      </c>
      <c r="V106" s="753"/>
      <c r="W106" s="705" t="s">
        <v>113</v>
      </c>
      <c r="X106" s="729"/>
      <c r="Y106" s="705" t="s">
        <v>114</v>
      </c>
      <c r="Z106" s="729"/>
      <c r="AA106" s="705" t="s">
        <v>115</v>
      </c>
      <c r="AB106" s="186"/>
      <c r="AC106" s="186"/>
      <c r="AD106" s="113"/>
      <c r="AE106" s="113"/>
      <c r="AF106" s="187"/>
      <c r="AG106" s="182"/>
      <c r="AH106" s="182"/>
      <c r="AI106" s="185"/>
      <c r="AJ106" s="185"/>
      <c r="AK106" s="6"/>
      <c r="AL106" s="6"/>
      <c r="AM106" s="6"/>
      <c r="AO106" s="101">
        <f>+I100/$I$104</f>
        <v>0.4</v>
      </c>
      <c r="AP106" s="102"/>
      <c r="AQ106" s="103">
        <f>+I100</f>
        <v>0.4</v>
      </c>
      <c r="AR106" s="104"/>
      <c r="AS106" s="104"/>
      <c r="AT106" s="104" t="s">
        <v>43</v>
      </c>
      <c r="AU106" s="102"/>
      <c r="AV106" s="105" t="s">
        <v>45</v>
      </c>
    </row>
    <row r="107" spans="2:48" ht="15" customHeight="1">
      <c r="B107" s="15"/>
      <c r="C107" s="628" t="s">
        <v>18</v>
      </c>
      <c r="D107" s="415"/>
      <c r="E107" s="419">
        <v>4.0148960000000002</v>
      </c>
      <c r="F107" s="415"/>
      <c r="G107" s="419">
        <v>3.9539970000000002</v>
      </c>
      <c r="H107" s="415"/>
      <c r="I107" s="419">
        <v>3.9</v>
      </c>
      <c r="J107" s="415"/>
      <c r="K107" s="419">
        <v>4</v>
      </c>
      <c r="L107" s="415"/>
      <c r="M107" s="419">
        <v>3.9823559999999998</v>
      </c>
      <c r="N107" s="415"/>
      <c r="O107" s="419">
        <v>4.0089839999999999</v>
      </c>
      <c r="P107" s="415"/>
      <c r="Q107" s="419">
        <v>4.0999999999999996</v>
      </c>
      <c r="R107" s="415"/>
      <c r="S107" s="419">
        <v>4.2</v>
      </c>
      <c r="T107" s="415"/>
      <c r="U107" s="436">
        <v>8.1710424683278937E-3</v>
      </c>
      <c r="V107" s="415"/>
      <c r="W107" s="436">
        <v>-1.3715943989798807E-2</v>
      </c>
      <c r="X107" s="415"/>
      <c r="Y107" s="436">
        <v>-4.8780487804877981E-2</v>
      </c>
      <c r="Z107" s="415"/>
      <c r="AA107" s="436">
        <v>-4.7619047619047672E-2</v>
      </c>
      <c r="AB107" s="186"/>
      <c r="AC107" s="186"/>
      <c r="AD107" s="113"/>
      <c r="AE107" s="113"/>
      <c r="AF107" s="187"/>
      <c r="AG107" s="182"/>
      <c r="AH107" s="182"/>
      <c r="AI107" s="185"/>
      <c r="AJ107" s="185"/>
      <c r="AK107" s="8"/>
      <c r="AL107" s="8"/>
      <c r="AM107" s="8"/>
      <c r="AO107" s="101">
        <f>+I101/$I$104</f>
        <v>0.5</v>
      </c>
      <c r="AP107" s="102"/>
      <c r="AQ107" s="103">
        <f>+I101</f>
        <v>0.5</v>
      </c>
      <c r="AR107" s="104"/>
      <c r="AS107" s="104"/>
      <c r="AT107" s="175">
        <f>+AA100/$AA$104</f>
        <v>1.2794117647058831</v>
      </c>
      <c r="AU107" s="102"/>
      <c r="AV107" s="103">
        <f>+AA100</f>
        <v>-0.17647058823529416</v>
      </c>
    </row>
    <row r="108" spans="2:48" ht="15" customHeight="1">
      <c r="B108" s="15"/>
      <c r="C108" s="628" t="s">
        <v>19</v>
      </c>
      <c r="D108" s="415"/>
      <c r="E108" s="419">
        <v>1.698725</v>
      </c>
      <c r="F108" s="415"/>
      <c r="G108" s="419">
        <v>1.7174880000000001</v>
      </c>
      <c r="H108" s="415"/>
      <c r="I108" s="419">
        <v>1.7</v>
      </c>
      <c r="J108" s="415"/>
      <c r="K108" s="419">
        <v>1.8</v>
      </c>
      <c r="L108" s="415"/>
      <c r="M108" s="419">
        <v>1.7768910000000002</v>
      </c>
      <c r="N108" s="415"/>
      <c r="O108" s="419">
        <v>1.7842789999999999</v>
      </c>
      <c r="P108" s="415"/>
      <c r="Q108" s="419">
        <v>1.8</v>
      </c>
      <c r="R108" s="415"/>
      <c r="S108" s="419">
        <v>1.8</v>
      </c>
      <c r="T108" s="415"/>
      <c r="U108" s="436">
        <v>-4.3990317920457822E-2</v>
      </c>
      <c r="V108" s="415"/>
      <c r="W108" s="436">
        <v>-3.7433047186006152E-2</v>
      </c>
      <c r="X108" s="415"/>
      <c r="Y108" s="436">
        <v>-5.555555555555558E-2</v>
      </c>
      <c r="Z108" s="415"/>
      <c r="AA108" s="436">
        <v>0</v>
      </c>
      <c r="AB108" s="186"/>
      <c r="AC108" s="186"/>
      <c r="AD108" s="113"/>
      <c r="AE108" s="113"/>
      <c r="AF108" s="187"/>
      <c r="AG108" s="182"/>
      <c r="AH108" s="182"/>
      <c r="AI108" s="185"/>
      <c r="AJ108" s="185"/>
      <c r="AK108" s="8"/>
      <c r="AL108" s="8"/>
      <c r="AM108" s="8"/>
      <c r="AO108" s="101">
        <f>+I102/$I$104</f>
        <v>0.1</v>
      </c>
      <c r="AP108" s="104"/>
      <c r="AQ108" s="103">
        <f>+I102</f>
        <v>0.1</v>
      </c>
      <c r="AR108" s="104"/>
      <c r="AS108" s="104"/>
      <c r="AT108" s="175">
        <f>+AA101/$AA$104</f>
        <v>0.60416666666666641</v>
      </c>
      <c r="AU108" s="102"/>
      <c r="AV108" s="103">
        <f>+AA101</f>
        <v>-8.3333333333333259E-2</v>
      </c>
    </row>
    <row r="109" spans="2:48" ht="15" customHeight="1">
      <c r="B109" s="15"/>
      <c r="C109" s="628" t="s">
        <v>33</v>
      </c>
      <c r="D109" s="415"/>
      <c r="E109" s="419">
        <v>1.9999999999999997E-2</v>
      </c>
      <c r="F109" s="415"/>
      <c r="G109" s="419">
        <v>1.9999999999999997E-2</v>
      </c>
      <c r="H109" s="415"/>
      <c r="I109" s="419">
        <v>0.02</v>
      </c>
      <c r="J109" s="415"/>
      <c r="K109" s="419">
        <v>0.02</v>
      </c>
      <c r="L109" s="415"/>
      <c r="M109" s="419">
        <v>1.9999999999999997E-2</v>
      </c>
      <c r="N109" s="415"/>
      <c r="O109" s="419">
        <v>2.4999999999999998E-2</v>
      </c>
      <c r="P109" s="415"/>
      <c r="Q109" s="419">
        <v>0.02</v>
      </c>
      <c r="R109" s="415"/>
      <c r="S109" s="419">
        <v>0.02</v>
      </c>
      <c r="T109" s="415"/>
      <c r="U109" s="623">
        <v>0</v>
      </c>
      <c r="V109" s="415"/>
      <c r="W109" s="623">
        <v>0</v>
      </c>
      <c r="X109" s="415"/>
      <c r="Y109" s="623">
        <v>0</v>
      </c>
      <c r="Z109" s="415"/>
      <c r="AA109" s="623">
        <v>0</v>
      </c>
      <c r="AB109" s="186"/>
      <c r="AC109" s="186"/>
      <c r="AD109" s="113"/>
      <c r="AE109" s="113"/>
      <c r="AF109" s="187"/>
      <c r="AG109" s="182"/>
      <c r="AH109" s="182"/>
      <c r="AI109" s="185"/>
      <c r="AJ109" s="185"/>
      <c r="AK109" s="8"/>
      <c r="AL109" s="8"/>
      <c r="AM109" s="8"/>
      <c r="AO109" s="101">
        <f>+I103/$I$104</f>
        <v>0</v>
      </c>
      <c r="AP109" s="104"/>
      <c r="AQ109" s="103">
        <f>+I103</f>
        <v>0</v>
      </c>
      <c r="AR109" s="104"/>
      <c r="AS109" s="104"/>
      <c r="AT109" s="175">
        <f>+AA102/$AA$104</f>
        <v>0</v>
      </c>
      <c r="AU109" s="106"/>
      <c r="AV109" s="103">
        <f>+AA102</f>
        <v>0</v>
      </c>
    </row>
    <row r="110" spans="2:48" ht="15" customHeight="1">
      <c r="B110" s="15"/>
      <c r="C110" s="424" t="s">
        <v>4</v>
      </c>
      <c r="D110" s="415"/>
      <c r="E110" s="425">
        <v>5.713641</v>
      </c>
      <c r="F110" s="613"/>
      <c r="G110" s="425">
        <v>5.6715050000000007</v>
      </c>
      <c r="H110" s="415"/>
      <c r="I110" s="614">
        <v>5.7</v>
      </c>
      <c r="J110" s="613"/>
      <c r="K110" s="614">
        <v>5.7</v>
      </c>
      <c r="L110" s="613"/>
      <c r="M110" s="425">
        <v>5.7592670000000004</v>
      </c>
      <c r="N110" s="415"/>
      <c r="O110" s="425">
        <v>5.7932879999999995</v>
      </c>
      <c r="P110" s="613"/>
      <c r="Q110" s="614">
        <v>5.9</v>
      </c>
      <c r="R110" s="415"/>
      <c r="S110" s="614">
        <v>6.1</v>
      </c>
      <c r="T110" s="415"/>
      <c r="U110" s="449">
        <v>-7.9221887090840104E-3</v>
      </c>
      <c r="V110" s="415"/>
      <c r="W110" s="449">
        <v>-2.1021395794581399E-2</v>
      </c>
      <c r="X110" s="415"/>
      <c r="Y110" s="449">
        <v>-3.3898305084745783E-2</v>
      </c>
      <c r="Z110" s="415"/>
      <c r="AA110" s="449">
        <v>-6.557377049180324E-2</v>
      </c>
      <c r="AB110" s="186"/>
      <c r="AC110" s="186"/>
      <c r="AD110" s="113"/>
      <c r="AE110" s="113"/>
      <c r="AF110" s="187"/>
      <c r="AG110" s="182"/>
      <c r="AH110" s="182"/>
      <c r="AI110" s="185"/>
      <c r="AJ110" s="185"/>
      <c r="AK110" s="8"/>
      <c r="AL110" s="8"/>
      <c r="AM110" s="8"/>
      <c r="AR110" s="104"/>
      <c r="AT110" s="175">
        <f>+AA104/$AA$104</f>
        <v>1</v>
      </c>
      <c r="AV110" s="103">
        <f>+AA104</f>
        <v>-0.13793103448275856</v>
      </c>
    </row>
    <row r="111" spans="2:48" ht="15" customHeight="1">
      <c r="B111" s="15"/>
      <c r="C111" s="439" t="s">
        <v>34</v>
      </c>
      <c r="D111" s="415"/>
      <c r="E111" s="439"/>
      <c r="F111" s="415"/>
      <c r="G111" s="439"/>
      <c r="H111" s="415"/>
      <c r="I111" s="484"/>
      <c r="J111" s="415"/>
      <c r="K111" s="484"/>
      <c r="L111" s="415"/>
      <c r="M111" s="439"/>
      <c r="N111" s="415"/>
      <c r="O111" s="439"/>
      <c r="P111" s="415"/>
      <c r="Q111" s="484"/>
      <c r="R111" s="415"/>
      <c r="S111" s="484"/>
      <c r="T111" s="415"/>
      <c r="U111" s="484"/>
      <c r="V111" s="415"/>
      <c r="W111" s="484"/>
      <c r="X111" s="415"/>
      <c r="Y111" s="484"/>
      <c r="Z111" s="415"/>
      <c r="AA111" s="484"/>
      <c r="AB111" s="186"/>
      <c r="AC111" s="186"/>
      <c r="AD111" s="113"/>
      <c r="AE111" s="113"/>
      <c r="AF111" s="187"/>
      <c r="AG111" s="182"/>
      <c r="AH111" s="182"/>
      <c r="AI111" s="185"/>
      <c r="AJ111" s="185"/>
      <c r="AK111" s="8"/>
      <c r="AL111" s="8"/>
      <c r="AM111" s="8"/>
    </row>
    <row r="112" spans="2:48" ht="15" customHeight="1">
      <c r="B112" s="15"/>
      <c r="C112" s="16"/>
      <c r="D112" s="16"/>
      <c r="E112" s="16"/>
      <c r="F112" s="16"/>
      <c r="G112" s="16"/>
      <c r="H112" s="16"/>
      <c r="I112" s="16"/>
      <c r="J112" s="16"/>
      <c r="K112" s="16"/>
      <c r="L112" s="16"/>
      <c r="M112" s="16"/>
      <c r="N112" s="16"/>
      <c r="O112" s="16"/>
      <c r="P112" s="16"/>
      <c r="Q112" s="16"/>
      <c r="R112" s="16"/>
      <c r="S112" s="16"/>
      <c r="T112" s="16"/>
      <c r="U112" s="16"/>
      <c r="V112" s="1"/>
      <c r="W112" s="16"/>
      <c r="X112" s="1"/>
      <c r="Y112" s="16"/>
      <c r="Z112" s="1"/>
      <c r="AA112" s="16"/>
      <c r="AB112" s="185"/>
      <c r="AC112" s="185"/>
      <c r="AD112" s="185"/>
      <c r="AE112" s="185"/>
      <c r="AF112" s="185"/>
      <c r="AG112" s="185"/>
      <c r="AH112" s="185"/>
      <c r="AI112" s="185"/>
      <c r="AJ112" s="185"/>
      <c r="AK112" s="8"/>
      <c r="AL112" s="8"/>
      <c r="AM112" s="8"/>
    </row>
    <row r="113" spans="2:44" ht="15" customHeight="1">
      <c r="B113" s="15"/>
      <c r="C113" s="203"/>
      <c r="D113" s="203"/>
      <c r="E113" s="203"/>
      <c r="F113" s="203"/>
      <c r="G113" s="203"/>
      <c r="H113" s="203"/>
      <c r="I113" s="203"/>
      <c r="J113" s="203"/>
      <c r="K113" s="203"/>
      <c r="L113" s="203"/>
      <c r="M113" s="203"/>
      <c r="N113" s="203"/>
      <c r="O113" s="203"/>
      <c r="P113" s="203"/>
      <c r="Q113" s="203"/>
      <c r="R113" s="203"/>
      <c r="S113" s="203"/>
      <c r="T113" s="203"/>
      <c r="U113" s="203"/>
      <c r="V113" s="203"/>
      <c r="W113" s="203"/>
      <c r="X113" s="203"/>
      <c r="Y113" s="203"/>
      <c r="Z113" s="203"/>
      <c r="AA113" s="203"/>
      <c r="AB113" s="186"/>
      <c r="AC113" s="186"/>
      <c r="AD113" s="113"/>
      <c r="AE113" s="113"/>
      <c r="AF113" s="187"/>
      <c r="AG113" s="182"/>
      <c r="AH113" s="182"/>
      <c r="AI113" s="185"/>
      <c r="AJ113" s="185"/>
      <c r="AK113" s="8"/>
      <c r="AL113" s="8"/>
      <c r="AM113" s="8"/>
    </row>
    <row r="114" spans="2:44" ht="15" customHeight="1">
      <c r="B114" s="15"/>
      <c r="C114" s="203"/>
      <c r="D114" s="203"/>
      <c r="E114" s="203"/>
      <c r="F114" s="203"/>
      <c r="G114" s="203"/>
      <c r="H114" s="203"/>
      <c r="I114" s="203"/>
      <c r="J114" s="203"/>
      <c r="K114" s="203"/>
      <c r="L114" s="203"/>
      <c r="M114" s="203"/>
      <c r="N114" s="203"/>
      <c r="O114" s="203"/>
      <c r="P114" s="203"/>
      <c r="Q114" s="203"/>
      <c r="R114" s="203"/>
      <c r="S114" s="203"/>
      <c r="T114" s="203"/>
      <c r="U114" s="203"/>
      <c r="V114" s="203"/>
      <c r="W114" s="203"/>
      <c r="X114" s="203"/>
      <c r="Y114" s="203"/>
      <c r="Z114" s="203"/>
      <c r="AA114" s="203"/>
      <c r="AB114" s="186"/>
      <c r="AC114" s="186"/>
      <c r="AD114" s="113"/>
      <c r="AE114" s="113"/>
      <c r="AF114" s="187"/>
      <c r="AG114" s="182"/>
      <c r="AH114" s="182"/>
      <c r="AI114" s="185"/>
      <c r="AJ114" s="185"/>
      <c r="AK114" s="8"/>
      <c r="AL114" s="8"/>
      <c r="AM114" s="8"/>
    </row>
    <row r="115" spans="2:44" ht="15" customHeight="1" thickBot="1">
      <c r="B115" s="15"/>
      <c r="C115" s="204"/>
      <c r="D115" s="201"/>
      <c r="E115" s="201"/>
      <c r="F115" s="201"/>
      <c r="G115" s="201"/>
      <c r="H115" s="201"/>
      <c r="I115" s="204"/>
      <c r="J115" s="201"/>
      <c r="K115" s="204"/>
      <c r="L115" s="201"/>
      <c r="M115" s="201"/>
      <c r="N115" s="201"/>
      <c r="O115" s="201"/>
      <c r="P115" s="201"/>
      <c r="Q115" s="204"/>
      <c r="R115" s="201"/>
      <c r="S115" s="204"/>
      <c r="T115" s="201"/>
      <c r="U115" s="204"/>
      <c r="V115" s="201"/>
      <c r="W115" s="201"/>
      <c r="X115" s="201"/>
      <c r="Y115" s="204"/>
      <c r="Z115" s="201"/>
      <c r="AA115" s="204"/>
      <c r="AB115" s="186"/>
      <c r="AC115" s="186"/>
      <c r="AD115" s="113"/>
      <c r="AE115" s="113"/>
      <c r="AF115" s="187"/>
      <c r="AG115" s="182"/>
      <c r="AH115" s="182"/>
      <c r="AI115" s="185"/>
      <c r="AJ115" s="185"/>
      <c r="AK115" s="8"/>
      <c r="AL115" s="8"/>
      <c r="AM115" s="8"/>
    </row>
    <row r="116" spans="2:44" ht="15" customHeight="1">
      <c r="B116" s="15"/>
      <c r="AB116" s="186"/>
      <c r="AC116" s="186"/>
      <c r="AD116" s="113"/>
      <c r="AE116" s="113"/>
      <c r="AF116" s="187"/>
      <c r="AG116" s="182"/>
      <c r="AH116" s="182"/>
      <c r="AI116" s="185"/>
      <c r="AJ116" s="185"/>
      <c r="AK116" s="8"/>
      <c r="AL116" s="8"/>
      <c r="AM116" s="8"/>
    </row>
    <row r="117" spans="2:44" ht="15" customHeight="1">
      <c r="B117" s="15"/>
      <c r="AB117" s="185"/>
      <c r="AC117" s="185"/>
      <c r="AD117" s="185"/>
      <c r="AE117" s="185"/>
      <c r="AF117" s="185"/>
      <c r="AG117" s="185"/>
      <c r="AH117" s="185"/>
      <c r="AI117" s="185"/>
      <c r="AJ117" s="185"/>
      <c r="AK117" s="8"/>
      <c r="AL117" s="8"/>
      <c r="AM117" s="8"/>
    </row>
    <row r="118" spans="2:44">
      <c r="B118" s="15"/>
      <c r="AB118" s="185"/>
      <c r="AC118" s="185"/>
      <c r="AD118" s="185"/>
      <c r="AE118" s="185"/>
      <c r="AF118" s="185"/>
      <c r="AG118" s="185"/>
      <c r="AH118" s="185"/>
      <c r="AI118" s="185"/>
      <c r="AJ118" s="185"/>
    </row>
    <row r="119" spans="2:44" ht="14.25" customHeight="1">
      <c r="B119" s="15"/>
      <c r="AB119" s="203"/>
      <c r="AC119" s="203"/>
      <c r="AD119" s="100"/>
      <c r="AE119" s="100"/>
      <c r="AF119" s="100"/>
      <c r="AG119" s="64"/>
      <c r="AH119" s="64"/>
      <c r="AI119" s="64"/>
      <c r="AJ119" s="64"/>
      <c r="AK119" s="64"/>
      <c r="AL119" s="64"/>
      <c r="AM119" s="64"/>
      <c r="AN119" s="62"/>
    </row>
    <row r="120" spans="2:44" ht="14.25" customHeight="1">
      <c r="B120" s="15"/>
      <c r="AB120" s="203"/>
      <c r="AC120" s="203"/>
      <c r="AD120" s="100"/>
      <c r="AE120" s="100"/>
      <c r="AF120" s="100"/>
      <c r="AI120" s="63"/>
      <c r="AJ120" s="63"/>
      <c r="AK120" s="63"/>
      <c r="AL120" s="63"/>
      <c r="AM120" s="63"/>
    </row>
    <row r="121" spans="2:44" ht="14.7" customHeight="1">
      <c r="B121" s="15"/>
      <c r="AB121" s="203"/>
      <c r="AC121" s="203"/>
      <c r="AD121" s="100"/>
      <c r="AE121" s="100"/>
      <c r="AF121" s="100"/>
    </row>
    <row r="122" spans="2:44">
      <c r="B122" s="15"/>
      <c r="AG122" s="793"/>
      <c r="AH122" s="793"/>
      <c r="AI122" s="793"/>
      <c r="AJ122" s="67"/>
      <c r="AK122" s="67"/>
      <c r="AL122" s="67"/>
      <c r="AM122" s="67"/>
    </row>
    <row r="123" spans="2:44">
      <c r="B123" s="15"/>
      <c r="AG123" s="67"/>
      <c r="AH123" s="793"/>
      <c r="AI123" s="793"/>
      <c r="AJ123" s="67"/>
      <c r="AK123" s="67"/>
      <c r="AL123" s="67"/>
      <c r="AM123" s="67"/>
      <c r="AP123" s="4"/>
      <c r="AQ123" s="4"/>
    </row>
    <row r="124" spans="2:44">
      <c r="B124" s="15"/>
      <c r="AG124" s="6"/>
      <c r="AH124" s="6"/>
      <c r="AI124" s="6"/>
      <c r="AJ124" s="6"/>
      <c r="AK124" s="6"/>
      <c r="AL124" s="6"/>
      <c r="AM124" s="6"/>
      <c r="AO124" s="62">
        <f>+AI125-AH125</f>
        <v>0</v>
      </c>
      <c r="AP124" s="4"/>
      <c r="AQ124" s="4"/>
      <c r="AR124" s="4"/>
    </row>
    <row r="125" spans="2:44">
      <c r="B125" s="3"/>
      <c r="AB125" s="3"/>
      <c r="AC125" s="3"/>
      <c r="AD125" s="3"/>
      <c r="AE125" s="3"/>
      <c r="AF125" s="3"/>
      <c r="AG125" s="7"/>
      <c r="AH125" s="7"/>
      <c r="AI125" s="7"/>
      <c r="AJ125" s="7"/>
      <c r="AK125" s="7"/>
      <c r="AL125" s="7"/>
      <c r="AM125" s="7"/>
      <c r="AP125" s="4"/>
      <c r="AQ125" s="4"/>
      <c r="AR125" s="4"/>
    </row>
    <row r="126" spans="2:44">
      <c r="B126" s="3"/>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3"/>
      <c r="AC126" s="3"/>
      <c r="AD126" s="3"/>
      <c r="AE126" s="3"/>
      <c r="AF126" s="3"/>
      <c r="AG126" s="7"/>
      <c r="AH126" s="58"/>
      <c r="AI126" s="58"/>
      <c r="AJ126" s="58"/>
      <c r="AK126" s="58"/>
      <c r="AL126" s="58"/>
      <c r="AM126" s="58"/>
      <c r="AP126" s="4"/>
      <c r="AQ126" s="4"/>
      <c r="AR126" s="4"/>
    </row>
    <row r="127" spans="2:44">
      <c r="B127" s="3"/>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R127" s="4"/>
    </row>
    <row r="128" spans="2:44">
      <c r="B128" s="3"/>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row>
    <row r="129" spans="2:44">
      <c r="B129" s="3"/>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G129" s="3"/>
      <c r="AH129" s="3"/>
    </row>
    <row r="130" spans="2:44">
      <c r="B130" s="3"/>
      <c r="AP130" s="4"/>
      <c r="AQ130" s="4"/>
    </row>
    <row r="131" spans="2:44">
      <c r="B131" s="3"/>
      <c r="AP131" s="4"/>
      <c r="AQ131" s="4"/>
      <c r="AR131" s="4"/>
    </row>
    <row r="132" spans="2:44">
      <c r="B132" s="3"/>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P132" s="4"/>
      <c r="AQ132" s="4"/>
      <c r="AR132" s="4"/>
    </row>
    <row r="133" spans="2:44">
      <c r="B133" s="3"/>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P133" s="4"/>
      <c r="AQ133" s="4"/>
      <c r="AR133" s="4"/>
    </row>
    <row r="134" spans="2:44">
      <c r="B134" s="3"/>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R134" s="4"/>
    </row>
    <row r="135" spans="2:44">
      <c r="B135" s="3"/>
      <c r="I135" s="17"/>
      <c r="K135" s="17"/>
      <c r="Q135" s="17"/>
      <c r="S135" s="17"/>
      <c r="T135" s="17"/>
      <c r="U135" s="17"/>
      <c r="V135" s="17"/>
      <c r="W135" s="17"/>
      <c r="X135" s="17"/>
      <c r="Y135" s="17"/>
      <c r="Z135" s="17"/>
      <c r="AA135" s="17"/>
    </row>
    <row r="136" spans="2:44">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row>
    <row r="137" spans="2:44">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row>
    <row r="138" spans="2:44">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row>
    <row r="139" spans="2:44">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row>
    <row r="140" spans="2:44">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row>
    <row r="141" spans="2:44">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row>
    <row r="142" spans="2:44">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row>
    <row r="143" spans="2:44">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2:44">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2:32">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2:32">
      <c r="B146" s="3"/>
      <c r="AB146" s="3"/>
      <c r="AC146" s="3"/>
      <c r="AD146" s="3"/>
      <c r="AE146" s="3"/>
      <c r="AF146" s="3"/>
    </row>
    <row r="147" spans="2:32">
      <c r="B147" s="3"/>
      <c r="AB147" s="3"/>
      <c r="AC147" s="3"/>
      <c r="AD147" s="3"/>
      <c r="AE147" s="3"/>
      <c r="AF147" s="3"/>
    </row>
    <row r="148" spans="2:32">
      <c r="B148" s="3"/>
      <c r="AB148" s="3"/>
      <c r="AC148" s="3"/>
      <c r="AD148" s="3"/>
      <c r="AE148" s="3"/>
      <c r="AF148" s="3"/>
    </row>
    <row r="149" spans="2:32">
      <c r="B149" s="3"/>
      <c r="AB149" s="3"/>
      <c r="AC149" s="3"/>
      <c r="AD149" s="3"/>
      <c r="AE149" s="3"/>
      <c r="AF149" s="3"/>
    </row>
    <row r="150" spans="2:32">
      <c r="B150" s="3"/>
      <c r="AB150" s="3"/>
      <c r="AC150" s="3"/>
      <c r="AD150" s="3"/>
      <c r="AE150" s="3"/>
      <c r="AF150" s="3"/>
    </row>
    <row r="151" spans="2:32">
      <c r="B151" s="3"/>
      <c r="AB151" s="3"/>
      <c r="AC151" s="3"/>
      <c r="AD151" s="3"/>
      <c r="AE151" s="3"/>
      <c r="AF151" s="3"/>
    </row>
    <row r="152" spans="2:32">
      <c r="B152" s="3"/>
      <c r="AB152" s="3"/>
      <c r="AC152" s="3"/>
      <c r="AD152" s="3"/>
      <c r="AE152" s="3"/>
      <c r="AF152" s="3"/>
    </row>
    <row r="153" spans="2:32">
      <c r="B153" s="3"/>
    </row>
    <row r="154" spans="2:32">
      <c r="B154" s="3"/>
    </row>
  </sheetData>
  <mergeCells count="3">
    <mergeCell ref="AG122:AI122"/>
    <mergeCell ref="AH123:AI123"/>
    <mergeCell ref="C43:C44"/>
  </mergeCells>
  <printOptions horizontalCentered="1" verticalCentered="1"/>
  <pageMargins left="0.23622047244094491" right="0.23622047244094491" top="0.74803149606299213" bottom="0.74803149606299213" header="0.31496062992125984" footer="0.31496062992125984"/>
  <pageSetup paperSize="9" scale="42" orientation="portrait" r:id="rId1"/>
  <headerFooter differentFirst="1">
    <oddFooter>&amp;R&amp;P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E0DA7-7D97-4FFC-ABB5-02359CBCD492}">
  <sheetPr>
    <pageSetUpPr fitToPage="1"/>
  </sheetPr>
  <dimension ref="C1:AM20"/>
  <sheetViews>
    <sheetView showGridLines="0" zoomScaleNormal="100" workbookViewId="0"/>
  </sheetViews>
  <sheetFormatPr defaultColWidth="11.44140625" defaultRowHeight="13.8"/>
  <cols>
    <col min="1" max="2" width="3.6640625" style="2" customWidth="1"/>
    <col min="3" max="3" width="20.6640625" style="2" bestFit="1" customWidth="1"/>
    <col min="4" max="4" width="0.6640625" style="28" customWidth="1"/>
    <col min="5" max="6" width="11.44140625" style="2"/>
    <col min="7" max="7" width="0.6640625" style="2" customWidth="1"/>
    <col min="8" max="9" width="11.44140625" style="2"/>
    <col min="10" max="10" width="0.6640625" style="28" customWidth="1"/>
    <col min="11" max="11" width="11.44140625" style="2"/>
    <col min="12" max="12" width="0.6640625" style="2" customWidth="1"/>
    <col min="13" max="13" width="1.44140625" style="2" customWidth="1"/>
    <col min="14" max="14" width="18.33203125" style="2" customWidth="1"/>
    <col min="15" max="16384" width="11.44140625" style="2"/>
  </cols>
  <sheetData>
    <row r="1" spans="3:39" s="17" customFormat="1">
      <c r="D1" s="47"/>
      <c r="J1" s="47"/>
      <c r="P1" s="3"/>
      <c r="Q1" s="3"/>
      <c r="R1" s="3"/>
      <c r="S1" s="3"/>
      <c r="T1" s="3"/>
      <c r="U1" s="3"/>
      <c r="V1" s="3"/>
      <c r="W1" s="3"/>
      <c r="X1" s="3"/>
      <c r="Y1" s="2"/>
      <c r="Z1" s="2"/>
      <c r="AA1" s="2"/>
      <c r="AB1" s="2"/>
      <c r="AC1" s="2"/>
      <c r="AD1" s="2"/>
      <c r="AE1" s="2"/>
      <c r="AF1" s="2"/>
      <c r="AG1" s="2"/>
      <c r="AH1" s="2"/>
      <c r="AI1" s="2"/>
      <c r="AJ1" s="2"/>
      <c r="AK1" s="2"/>
      <c r="AL1" s="2"/>
      <c r="AM1" s="2"/>
    </row>
    <row r="2" spans="3:39" s="17" customFormat="1" ht="14.25" customHeight="1">
      <c r="C2" s="803" t="s">
        <v>70</v>
      </c>
      <c r="D2" s="803"/>
      <c r="E2" s="803"/>
      <c r="F2" s="803"/>
      <c r="G2" s="803"/>
      <c r="H2" s="803"/>
      <c r="I2" s="803"/>
      <c r="J2" s="803"/>
      <c r="K2" s="803"/>
      <c r="L2" s="803"/>
      <c r="M2" s="803"/>
      <c r="N2" s="803"/>
      <c r="O2" s="2"/>
      <c r="P2" s="3"/>
      <c r="Q2" s="3"/>
      <c r="R2" s="3"/>
      <c r="S2" s="3"/>
      <c r="T2" s="3"/>
      <c r="U2" s="3"/>
      <c r="V2" s="3"/>
      <c r="W2" s="3"/>
      <c r="X2" s="3"/>
      <c r="Y2" s="2"/>
      <c r="Z2" s="2"/>
      <c r="AA2" s="2"/>
      <c r="AB2" s="2"/>
      <c r="AC2" s="2"/>
      <c r="AD2" s="2"/>
      <c r="AE2" s="2"/>
      <c r="AF2" s="2"/>
      <c r="AG2" s="2"/>
      <c r="AH2" s="2"/>
      <c r="AI2" s="2"/>
      <c r="AJ2" s="2"/>
      <c r="AK2" s="2"/>
      <c r="AL2" s="2"/>
      <c r="AM2" s="2"/>
    </row>
    <row r="3" spans="3:39" s="17" customFormat="1" ht="15" customHeight="1" thickBot="1">
      <c r="C3" s="804"/>
      <c r="D3" s="804"/>
      <c r="E3" s="804"/>
      <c r="F3" s="804"/>
      <c r="G3" s="804"/>
      <c r="H3" s="804"/>
      <c r="I3" s="804"/>
      <c r="J3" s="804"/>
      <c r="K3" s="804"/>
      <c r="L3" s="804"/>
      <c r="M3" s="804"/>
      <c r="N3" s="804"/>
      <c r="O3" s="2"/>
      <c r="P3" s="3"/>
      <c r="Q3" s="3"/>
      <c r="R3" s="3"/>
      <c r="S3" s="3"/>
      <c r="T3" s="3"/>
      <c r="U3" s="3"/>
      <c r="V3" s="3"/>
      <c r="W3" s="3"/>
      <c r="X3" s="3"/>
      <c r="Y3" s="3"/>
      <c r="Z3" s="2"/>
      <c r="AA3" s="2"/>
      <c r="AB3" s="2"/>
      <c r="AC3" s="2"/>
      <c r="AD3" s="2"/>
      <c r="AE3" s="2"/>
      <c r="AF3" s="2"/>
      <c r="AG3" s="2"/>
      <c r="AH3" s="2"/>
      <c r="AI3" s="2"/>
      <c r="AJ3" s="2"/>
      <c r="AK3" s="2"/>
      <c r="AL3" s="2"/>
      <c r="AM3" s="2"/>
    </row>
    <row r="4" spans="3:39">
      <c r="E4" s="43"/>
      <c r="F4" s="17"/>
      <c r="G4" s="17"/>
      <c r="H4" s="17"/>
      <c r="I4" s="17"/>
      <c r="J4" s="47"/>
      <c r="K4" s="17"/>
      <c r="L4" s="17"/>
      <c r="M4" s="17"/>
      <c r="N4" s="17"/>
      <c r="O4" s="17"/>
    </row>
    <row r="5" spans="3:39">
      <c r="C5" s="805"/>
      <c r="D5" s="805"/>
      <c r="E5" s="805"/>
      <c r="F5" s="805"/>
      <c r="G5" s="805"/>
      <c r="H5" s="805"/>
      <c r="I5" s="805"/>
      <c r="J5" s="805"/>
      <c r="K5" s="805"/>
      <c r="L5" s="805"/>
      <c r="M5" s="805"/>
      <c r="N5" s="805"/>
      <c r="O5" s="17"/>
    </row>
    <row r="6" spans="3:39" ht="65.25" customHeight="1">
      <c r="C6" s="806" t="s">
        <v>140</v>
      </c>
      <c r="D6" s="801"/>
      <c r="E6" s="801"/>
      <c r="F6" s="801"/>
      <c r="G6" s="801"/>
      <c r="H6" s="801"/>
      <c r="I6" s="801"/>
      <c r="J6" s="801"/>
      <c r="K6" s="801"/>
      <c r="L6" s="801"/>
      <c r="M6" s="801"/>
      <c r="N6" s="801"/>
      <c r="O6" s="17"/>
    </row>
    <row r="7" spans="3:39" ht="99" customHeight="1">
      <c r="C7" s="801" t="s">
        <v>143</v>
      </c>
      <c r="D7" s="802"/>
      <c r="E7" s="802"/>
      <c r="F7" s="802"/>
      <c r="G7" s="802"/>
      <c r="H7" s="802"/>
      <c r="I7" s="802"/>
      <c r="J7" s="802"/>
      <c r="K7" s="802"/>
      <c r="L7" s="802"/>
      <c r="M7" s="802"/>
      <c r="N7" s="802"/>
      <c r="O7" s="17"/>
    </row>
    <row r="8" spans="3:39" ht="95.4" customHeight="1">
      <c r="C8" s="807" t="s">
        <v>149</v>
      </c>
      <c r="D8" s="801"/>
      <c r="E8" s="801"/>
      <c r="F8" s="801"/>
      <c r="G8" s="801"/>
      <c r="H8" s="801"/>
      <c r="I8" s="801"/>
      <c r="J8" s="801"/>
      <c r="K8" s="801"/>
      <c r="L8" s="801"/>
      <c r="M8" s="801"/>
      <c r="N8" s="801"/>
      <c r="O8" s="768"/>
    </row>
    <row r="9" spans="3:39">
      <c r="C9" s="89"/>
      <c r="D9" s="44"/>
      <c r="F9" s="17"/>
      <c r="G9" s="17"/>
      <c r="H9" s="17"/>
      <c r="I9" s="17"/>
      <c r="J9" s="17"/>
      <c r="K9" s="17"/>
      <c r="L9" s="17"/>
      <c r="M9" s="17"/>
      <c r="N9" s="17"/>
      <c r="O9" s="17"/>
    </row>
    <row r="10" spans="3:39">
      <c r="C10" s="73"/>
      <c r="D10" s="2"/>
      <c r="E10" s="45"/>
      <c r="F10" s="46"/>
      <c r="G10" s="17"/>
      <c r="H10" s="17"/>
      <c r="I10" s="17"/>
      <c r="J10" s="17"/>
      <c r="K10" s="17"/>
      <c r="L10" s="17"/>
      <c r="M10" s="17"/>
      <c r="N10" s="17"/>
      <c r="O10" s="17"/>
    </row>
    <row r="11" spans="3:39">
      <c r="C11" s="73"/>
      <c r="D11" s="2"/>
      <c r="E11" s="45"/>
      <c r="F11" s="17"/>
      <c r="G11" s="17"/>
      <c r="H11" s="17"/>
      <c r="I11" s="17"/>
      <c r="J11" s="17"/>
      <c r="K11" s="17"/>
      <c r="L11" s="17"/>
      <c r="M11" s="17"/>
      <c r="N11" s="17"/>
      <c r="O11" s="17"/>
    </row>
    <row r="12" spans="3:39">
      <c r="C12" s="70"/>
      <c r="D12" s="70"/>
      <c r="E12" s="70"/>
      <c r="F12" s="70"/>
      <c r="G12" s="17"/>
      <c r="H12" s="70"/>
      <c r="I12" s="70"/>
      <c r="J12" s="70"/>
      <c r="K12" s="70"/>
      <c r="L12" s="17"/>
      <c r="M12" s="17"/>
      <c r="N12" s="70"/>
      <c r="O12" s="17"/>
    </row>
    <row r="13" spans="3:39">
      <c r="C13" s="89"/>
      <c r="D13" s="89"/>
      <c r="F13" s="17"/>
      <c r="G13" s="17"/>
      <c r="H13" s="17"/>
      <c r="I13" s="17"/>
      <c r="J13" s="17"/>
      <c r="K13" s="17"/>
      <c r="L13" s="17"/>
      <c r="M13" s="17"/>
      <c r="N13" s="17"/>
      <c r="O13" s="17"/>
    </row>
    <row r="14" spans="3:39">
      <c r="C14" s="89"/>
      <c r="D14" s="44"/>
      <c r="F14" s="17"/>
      <c r="G14" s="17"/>
      <c r="H14" s="17"/>
      <c r="I14" s="17"/>
      <c r="J14" s="17"/>
      <c r="K14" s="17"/>
      <c r="L14" s="17"/>
      <c r="M14" s="17"/>
      <c r="N14" s="17"/>
      <c r="O14" s="17"/>
    </row>
    <row r="15" spans="3:39">
      <c r="C15" s="90"/>
      <c r="D15" s="2"/>
      <c r="E15" s="17"/>
      <c r="F15" s="17"/>
      <c r="G15" s="17"/>
      <c r="H15" s="17"/>
      <c r="I15" s="17"/>
      <c r="J15" s="17"/>
      <c r="K15" s="17"/>
      <c r="L15" s="17"/>
      <c r="M15" s="17"/>
      <c r="N15" s="17"/>
      <c r="O15" s="17"/>
    </row>
    <row r="16" spans="3:39">
      <c r="C16" s="90"/>
      <c r="D16" s="2"/>
      <c r="E16" s="17"/>
      <c r="F16" s="17"/>
      <c r="G16" s="17"/>
      <c r="H16" s="17"/>
      <c r="I16" s="17"/>
      <c r="J16" s="17"/>
      <c r="K16" s="17"/>
      <c r="L16" s="17"/>
      <c r="M16" s="17"/>
      <c r="N16" s="17"/>
      <c r="O16" s="17"/>
    </row>
    <row r="17" spans="3:15">
      <c r="C17" s="91"/>
      <c r="D17" s="2"/>
      <c r="E17" s="17"/>
      <c r="F17" s="17"/>
      <c r="G17" s="17"/>
      <c r="H17" s="17"/>
      <c r="I17" s="17"/>
      <c r="J17" s="17"/>
      <c r="K17" s="17"/>
      <c r="L17" s="17"/>
      <c r="M17" s="17"/>
      <c r="N17" s="17"/>
      <c r="O17" s="17"/>
    </row>
    <row r="18" spans="3:15">
      <c r="C18" s="91"/>
      <c r="D18" s="2"/>
      <c r="F18" s="91"/>
      <c r="G18" s="91"/>
      <c r="H18" s="91"/>
      <c r="I18" s="91"/>
      <c r="J18" s="91"/>
      <c r="K18" s="91"/>
      <c r="L18" s="91"/>
      <c r="M18" s="91"/>
      <c r="N18" s="91"/>
      <c r="O18" s="48"/>
    </row>
    <row r="19" spans="3:15">
      <c r="D19" s="2"/>
      <c r="F19" s="92"/>
      <c r="G19" s="17"/>
      <c r="H19" s="93"/>
      <c r="I19" s="77"/>
      <c r="J19" s="77"/>
      <c r="K19" s="77"/>
      <c r="L19" s="17"/>
      <c r="M19" s="93"/>
      <c r="N19" s="77"/>
      <c r="O19" s="31"/>
    </row>
    <row r="20" spans="3:15">
      <c r="C20" s="50"/>
      <c r="D20" s="50"/>
      <c r="F20" s="1"/>
      <c r="G20" s="1"/>
      <c r="H20" s="1"/>
    </row>
  </sheetData>
  <mergeCells count="5">
    <mergeCell ref="C7:N7"/>
    <mergeCell ref="C2:N3"/>
    <mergeCell ref="C5:N5"/>
    <mergeCell ref="C6:N6"/>
    <mergeCell ref="C8:N8"/>
  </mergeCells>
  <printOptions horizontalCentered="1" verticalCentered="1"/>
  <pageMargins left="0.23622047244094491" right="0.23622047244094491" top="0.74803149606299213" bottom="0.74803149606299213" header="0.31496062992125984" footer="0.31496062992125984"/>
  <pageSetup paperSize="9" scale="86" orientation="portrait" r:id="rId1"/>
  <headerFooter differentFirst="1">
    <oddFooter>&amp;R&amp;P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3BEF2-4BEC-460C-8FBD-7DCB5A7BF512}">
  <sheetPr>
    <pageSetUpPr fitToPage="1"/>
  </sheetPr>
  <dimension ref="A1:V39"/>
  <sheetViews>
    <sheetView showGridLines="0" zoomScaleNormal="100" zoomScaleSheetLayoutView="100" workbookViewId="0">
      <selection activeCell="B4" sqref="B4:L4"/>
    </sheetView>
  </sheetViews>
  <sheetFormatPr defaultColWidth="9.33203125" defaultRowHeight="13.8"/>
  <cols>
    <col min="1" max="1" width="9.33203125" style="2"/>
    <col min="2" max="2" width="27.6640625" style="2" customWidth="1"/>
    <col min="3" max="4" width="10.44140625" style="2" customWidth="1"/>
    <col min="5" max="5" width="8" style="2" customWidth="1"/>
    <col min="6" max="6" width="4.44140625" style="2" customWidth="1"/>
    <col min="7" max="7" width="27.6640625" style="2" customWidth="1"/>
    <col min="8" max="9" width="10.44140625" style="2" customWidth="1"/>
    <col min="10" max="10" width="8" style="2" customWidth="1"/>
    <col min="11" max="11" width="1.44140625" style="2" customWidth="1"/>
    <col min="12" max="12" width="24.6640625" style="2" customWidth="1"/>
    <col min="13" max="13" width="11.44140625" style="2" customWidth="1"/>
    <col min="14" max="15" width="9.44140625" style="2" bestFit="1" customWidth="1"/>
    <col min="16" max="16384" width="9.33203125" style="2"/>
  </cols>
  <sheetData>
    <row r="1" spans="1:22">
      <c r="K1" s="3"/>
      <c r="L1" s="3"/>
      <c r="M1" s="3"/>
      <c r="N1" s="3"/>
      <c r="O1" s="3"/>
      <c r="P1" s="3"/>
      <c r="Q1" s="3"/>
      <c r="R1" s="3"/>
      <c r="S1" s="3"/>
      <c r="T1" s="3"/>
      <c r="U1" s="3"/>
      <c r="V1" s="3"/>
    </row>
    <row r="2" spans="1:22" ht="15.75" customHeight="1">
      <c r="B2" s="808" t="s">
        <v>103</v>
      </c>
      <c r="C2" s="808"/>
      <c r="D2" s="808"/>
      <c r="E2" s="808"/>
      <c r="F2" s="808"/>
      <c r="G2" s="3"/>
      <c r="H2" s="3"/>
      <c r="I2" s="3"/>
      <c r="J2" s="3"/>
      <c r="K2" s="3"/>
      <c r="L2" s="3"/>
      <c r="M2" s="4"/>
      <c r="N2" s="4"/>
      <c r="O2" s="4"/>
      <c r="P2" s="4"/>
      <c r="Q2" s="4"/>
      <c r="R2" s="4"/>
      <c r="S2" s="4"/>
      <c r="T2" s="4"/>
      <c r="U2" s="3"/>
      <c r="V2" s="3"/>
    </row>
    <row r="3" spans="1:22" ht="14.7" customHeight="1" thickBot="1">
      <c r="B3" s="809"/>
      <c r="C3" s="809"/>
      <c r="D3" s="809"/>
      <c r="E3" s="809"/>
      <c r="F3" s="809"/>
      <c r="G3" s="5"/>
      <c r="H3" s="5"/>
      <c r="I3" s="5"/>
      <c r="J3" s="5"/>
      <c r="K3" s="5"/>
      <c r="L3" s="5"/>
      <c r="M3" s="4"/>
      <c r="N3" s="4"/>
      <c r="O3" s="4"/>
      <c r="P3" s="4"/>
      <c r="Q3" s="4"/>
      <c r="R3" s="4"/>
      <c r="S3" s="4"/>
      <c r="T3" s="4"/>
      <c r="U3" s="3"/>
      <c r="V3" s="3"/>
    </row>
    <row r="4" spans="1:22" ht="409.5" customHeight="1">
      <c r="B4" s="810" t="s">
        <v>102</v>
      </c>
      <c r="C4" s="810"/>
      <c r="D4" s="810"/>
      <c r="E4" s="810"/>
      <c r="F4" s="810"/>
      <c r="G4" s="810"/>
      <c r="H4" s="810"/>
      <c r="I4" s="810"/>
      <c r="J4" s="810"/>
      <c r="K4" s="810"/>
      <c r="L4" s="810"/>
      <c r="M4" s="4"/>
      <c r="N4" s="4"/>
      <c r="O4" s="4"/>
      <c r="P4" s="4"/>
      <c r="Q4" s="4"/>
      <c r="R4" s="4"/>
      <c r="S4" s="4"/>
      <c r="T4" s="4"/>
      <c r="U4" s="3"/>
      <c r="V4" s="3"/>
    </row>
    <row r="5" spans="1:22" ht="16.2" thickBot="1">
      <c r="A5" s="15"/>
      <c r="B5" s="201"/>
      <c r="C5" s="201"/>
      <c r="D5" s="201"/>
      <c r="E5" s="201"/>
      <c r="F5" s="201"/>
      <c r="G5" s="201"/>
      <c r="H5" s="201"/>
      <c r="I5" s="201"/>
      <c r="J5" s="201"/>
      <c r="K5" s="184"/>
      <c r="L5" s="184"/>
      <c r="N5" s="63"/>
    </row>
    <row r="6" spans="1:22" ht="14.7" customHeight="1">
      <c r="A6" s="15"/>
      <c r="K6" s="4"/>
      <c r="L6" s="4"/>
    </row>
    <row r="7" spans="1:22" ht="14.7" customHeight="1">
      <c r="A7" s="15"/>
      <c r="K7" s="4"/>
      <c r="L7" s="4"/>
      <c r="M7" s="4"/>
      <c r="N7" s="4"/>
    </row>
    <row r="8" spans="1:22" ht="14.7" customHeight="1">
      <c r="A8" s="15"/>
      <c r="K8" s="6"/>
      <c r="L8" s="4"/>
      <c r="M8" s="4"/>
      <c r="N8" s="4"/>
    </row>
    <row r="9" spans="1:22" ht="14.7" customHeight="1">
      <c r="A9" s="15"/>
      <c r="I9" s="3"/>
      <c r="J9" s="3"/>
      <c r="K9" s="7"/>
      <c r="L9" s="4"/>
      <c r="M9" s="6"/>
      <c r="N9" s="6"/>
    </row>
    <row r="10" spans="1:22" ht="14.7" customHeight="1">
      <c r="A10" s="3"/>
      <c r="I10" s="3"/>
      <c r="J10" s="3"/>
      <c r="K10" s="7"/>
      <c r="L10" s="71"/>
      <c r="M10" s="7"/>
      <c r="N10" s="7"/>
      <c r="P10" s="62">
        <f>+N10-M10</f>
        <v>0</v>
      </c>
    </row>
    <row r="11" spans="1:22" ht="14.7" customHeight="1">
      <c r="A11" s="3"/>
      <c r="M11" s="58"/>
      <c r="N11" s="58"/>
    </row>
    <row r="12" spans="1:22">
      <c r="A12" s="3"/>
    </row>
    <row r="13" spans="1:22">
      <c r="A13" s="3"/>
      <c r="K13" s="3"/>
      <c r="L13" s="3"/>
    </row>
    <row r="14" spans="1:22">
      <c r="A14" s="3"/>
      <c r="M14" s="3"/>
    </row>
    <row r="15" spans="1:22">
      <c r="A15" s="3"/>
    </row>
    <row r="16" spans="1:22">
      <c r="A16" s="3"/>
    </row>
    <row r="17" spans="1:10">
      <c r="A17" s="3"/>
      <c r="B17" s="17"/>
      <c r="C17" s="17"/>
      <c r="D17" s="17"/>
      <c r="E17" s="17"/>
    </row>
    <row r="18" spans="1:10">
      <c r="A18" s="3"/>
      <c r="B18" s="17"/>
      <c r="C18" s="17"/>
      <c r="D18" s="17"/>
      <c r="E18" s="17"/>
    </row>
    <row r="19" spans="1:10">
      <c r="A19" s="3"/>
      <c r="B19" s="17"/>
      <c r="C19" s="17"/>
      <c r="D19" s="17"/>
      <c r="E19" s="17"/>
    </row>
    <row r="20" spans="1:10">
      <c r="A20" s="3"/>
      <c r="B20" s="17"/>
      <c r="C20" s="17"/>
      <c r="D20" s="17"/>
      <c r="E20" s="17"/>
    </row>
    <row r="21" spans="1:10">
      <c r="A21" s="3"/>
    </row>
    <row r="22" spans="1:10">
      <c r="A22" s="3"/>
    </row>
    <row r="23" spans="1:10">
      <c r="A23" s="3"/>
      <c r="B23" s="17"/>
      <c r="C23" s="17"/>
      <c r="D23" s="17"/>
      <c r="E23" s="17"/>
    </row>
    <row r="24" spans="1:10">
      <c r="A24" s="3"/>
      <c r="B24" s="17"/>
      <c r="C24" s="17"/>
      <c r="D24" s="17"/>
      <c r="E24" s="17"/>
    </row>
    <row r="25" spans="1:10">
      <c r="A25" s="3"/>
      <c r="B25" s="17"/>
      <c r="C25" s="17"/>
      <c r="D25" s="17"/>
      <c r="E25" s="17"/>
    </row>
    <row r="26" spans="1:10">
      <c r="A26" s="3"/>
      <c r="C26" s="17"/>
      <c r="D26" s="17"/>
      <c r="E26" s="17"/>
    </row>
    <row r="27" spans="1:10">
      <c r="A27" s="3"/>
      <c r="B27" s="3"/>
      <c r="C27" s="3"/>
      <c r="D27" s="3"/>
      <c r="E27" s="3"/>
      <c r="F27" s="3"/>
      <c r="G27" s="3"/>
      <c r="H27" s="3"/>
      <c r="I27" s="3"/>
      <c r="J27" s="3"/>
    </row>
    <row r="28" spans="1:10">
      <c r="A28" s="3"/>
      <c r="B28" s="3"/>
      <c r="C28" s="3"/>
      <c r="D28" s="3"/>
      <c r="E28" s="3"/>
      <c r="F28" s="3"/>
      <c r="G28" s="3"/>
      <c r="H28" s="3"/>
      <c r="I28" s="3"/>
      <c r="J28" s="3"/>
    </row>
    <row r="29" spans="1:10">
      <c r="A29" s="3"/>
      <c r="B29" s="3"/>
      <c r="C29" s="3"/>
      <c r="D29" s="3"/>
      <c r="E29" s="3"/>
      <c r="F29" s="3"/>
      <c r="G29" s="3"/>
      <c r="H29" s="3"/>
      <c r="I29" s="3"/>
      <c r="J29" s="3"/>
    </row>
    <row r="30" spans="1:10">
      <c r="A30" s="3"/>
      <c r="B30" s="3"/>
      <c r="C30" s="3"/>
      <c r="D30" s="3"/>
      <c r="E30" s="3"/>
      <c r="F30" s="3"/>
      <c r="G30" s="3"/>
      <c r="H30" s="3"/>
      <c r="I30" s="3"/>
      <c r="J30" s="3"/>
    </row>
    <row r="31" spans="1:10">
      <c r="A31" s="3"/>
      <c r="B31" s="3"/>
      <c r="C31" s="3"/>
      <c r="D31" s="3"/>
      <c r="E31" s="3"/>
      <c r="F31" s="3"/>
      <c r="G31" s="3"/>
      <c r="H31" s="3"/>
      <c r="I31" s="3"/>
      <c r="J31" s="3"/>
    </row>
    <row r="32" spans="1:10">
      <c r="A32" s="3"/>
      <c r="B32" s="3"/>
      <c r="C32" s="3"/>
      <c r="D32" s="3"/>
      <c r="E32" s="3"/>
      <c r="F32" s="3"/>
      <c r="G32" s="3"/>
      <c r="H32" s="3"/>
      <c r="I32" s="3"/>
      <c r="J32" s="3"/>
    </row>
    <row r="33" spans="1:10">
      <c r="A33" s="3"/>
      <c r="B33" s="3"/>
      <c r="C33" s="3"/>
      <c r="D33" s="3"/>
      <c r="E33" s="3"/>
      <c r="F33" s="3"/>
      <c r="G33" s="3"/>
      <c r="H33" s="3"/>
      <c r="I33" s="3"/>
      <c r="J33" s="3"/>
    </row>
    <row r="34" spans="1:10">
      <c r="A34" s="3"/>
      <c r="B34" s="3"/>
      <c r="C34" s="3"/>
      <c r="D34" s="3"/>
      <c r="E34" s="3"/>
      <c r="F34" s="3"/>
      <c r="G34" s="3"/>
      <c r="H34" s="3"/>
      <c r="I34" s="3"/>
      <c r="J34" s="3"/>
    </row>
    <row r="35" spans="1:10">
      <c r="A35" s="3"/>
      <c r="B35" s="3"/>
      <c r="C35" s="3"/>
      <c r="D35" s="3"/>
      <c r="E35" s="3"/>
      <c r="F35" s="3"/>
      <c r="G35" s="3"/>
      <c r="H35" s="3"/>
      <c r="I35" s="3"/>
      <c r="J35" s="3"/>
    </row>
    <row r="36" spans="1:10">
      <c r="A36" s="3"/>
      <c r="B36" s="3"/>
      <c r="C36" s="3"/>
      <c r="D36" s="3"/>
      <c r="E36" s="3"/>
      <c r="F36" s="3"/>
      <c r="G36" s="3"/>
      <c r="H36" s="3"/>
      <c r="I36" s="3"/>
      <c r="J36" s="3"/>
    </row>
    <row r="37" spans="1:10">
      <c r="A37" s="3"/>
    </row>
    <row r="38" spans="1:10">
      <c r="A38" s="3"/>
    </row>
    <row r="39" spans="1:10">
      <c r="A39" s="3"/>
    </row>
  </sheetData>
  <mergeCells count="2">
    <mergeCell ref="B2:F3"/>
    <mergeCell ref="B4:L4"/>
  </mergeCells>
  <printOptions horizontalCentered="1" verticalCentered="1"/>
  <pageMargins left="0.23622047244094491" right="0.23622047244094491" top="0.74803149606299213" bottom="0.74803149606299213" header="0.31496062992125984" footer="0.31496062992125984"/>
  <pageSetup paperSize="9" scale="77" orientation="portrait" r:id="rId1"/>
  <headerFooter differentFirst="1">
    <oddFooter>&amp;R&amp;P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D5DE5-B0F2-4DE2-9995-E9689338C558}">
  <sheetPr>
    <pageSetUpPr fitToPage="1"/>
  </sheetPr>
  <dimension ref="C2:K19"/>
  <sheetViews>
    <sheetView showGridLines="0" zoomScale="80" zoomScaleNormal="80" workbookViewId="0">
      <selection activeCell="D27" sqref="D27"/>
    </sheetView>
  </sheetViews>
  <sheetFormatPr defaultColWidth="10.6640625" defaultRowHeight="13.8"/>
  <cols>
    <col min="1" max="1" width="10.6640625" style="2"/>
    <col min="2" max="2" width="6" style="2" customWidth="1"/>
    <col min="3" max="3" width="69.33203125" style="2" customWidth="1"/>
    <col min="4" max="4" width="16.6640625" style="2" customWidth="1"/>
    <col min="5" max="5" width="2.6640625" style="2" customWidth="1"/>
    <col min="6" max="16384" width="10.6640625" style="2"/>
  </cols>
  <sheetData>
    <row r="2" spans="3:11" ht="17.399999999999999">
      <c r="C2" s="40"/>
      <c r="D2" s="40"/>
      <c r="E2" s="40"/>
    </row>
    <row r="3" spans="3:11" ht="21.6" thickBot="1">
      <c r="C3" s="788" t="s">
        <v>10</v>
      </c>
      <c r="D3" s="788"/>
      <c r="E3" s="40"/>
    </row>
    <row r="4" spans="3:11" ht="21">
      <c r="C4" s="41"/>
      <c r="D4" s="40"/>
      <c r="H4" s="40"/>
    </row>
    <row r="5" spans="3:11" ht="17.399999999999999" customHeight="1">
      <c r="C5" s="786" t="s">
        <v>66</v>
      </c>
      <c r="D5" s="40"/>
      <c r="H5" s="40"/>
      <c r="I5" s="789"/>
    </row>
    <row r="6" spans="3:11" ht="17.399999999999999" customHeight="1">
      <c r="C6" s="786"/>
      <c r="D6" s="40"/>
      <c r="H6" s="40"/>
      <c r="I6" s="789"/>
    </row>
    <row r="7" spans="3:11" ht="17.399999999999999">
      <c r="C7" s="786" t="s">
        <v>67</v>
      </c>
      <c r="D7" s="40"/>
      <c r="H7" s="40"/>
    </row>
    <row r="8" spans="3:11" ht="17.399999999999999">
      <c r="C8" s="786"/>
      <c r="D8" s="40"/>
      <c r="H8" s="40"/>
    </row>
    <row r="9" spans="3:11" ht="17.399999999999999">
      <c r="C9" s="786" t="s">
        <v>68</v>
      </c>
      <c r="D9" s="40"/>
      <c r="H9" s="40"/>
      <c r="K9" s="40"/>
    </row>
    <row r="10" spans="3:11" ht="17.399999999999999">
      <c r="C10" s="786"/>
      <c r="D10" s="40"/>
      <c r="H10" s="40"/>
      <c r="K10" s="40"/>
    </row>
    <row r="11" spans="3:11" ht="17.399999999999999">
      <c r="C11" s="786" t="s">
        <v>69</v>
      </c>
      <c r="D11" s="40"/>
      <c r="H11" s="40"/>
      <c r="K11" s="40"/>
    </row>
    <row r="12" spans="3:11" ht="17.399999999999999">
      <c r="C12" s="786"/>
      <c r="D12" s="40"/>
      <c r="H12" s="40"/>
      <c r="K12" s="40"/>
    </row>
    <row r="13" spans="3:11" ht="17.399999999999999">
      <c r="C13" s="786" t="s">
        <v>105</v>
      </c>
      <c r="D13" s="40"/>
      <c r="H13" s="40"/>
      <c r="K13" s="40"/>
    </row>
    <row r="14" spans="3:11" ht="17.399999999999999">
      <c r="C14" s="786"/>
      <c r="D14" s="40"/>
      <c r="H14" s="40"/>
      <c r="K14" s="40"/>
    </row>
    <row r="15" spans="3:11" ht="17.399999999999999">
      <c r="C15" s="786" t="s">
        <v>106</v>
      </c>
      <c r="D15" s="40"/>
      <c r="H15" s="40"/>
      <c r="K15" s="40"/>
    </row>
    <row r="16" spans="3:11" ht="17.399999999999999">
      <c r="C16" s="786"/>
      <c r="D16" s="40"/>
      <c r="H16" s="40"/>
      <c r="K16" s="40"/>
    </row>
    <row r="17" spans="3:8" ht="17.399999999999999">
      <c r="C17" s="787" t="s">
        <v>103</v>
      </c>
      <c r="D17" s="40"/>
      <c r="H17" s="40"/>
    </row>
    <row r="18" spans="3:8" ht="18" thickBot="1">
      <c r="C18" s="787"/>
      <c r="D18" s="42"/>
    </row>
    <row r="19" spans="3:8">
      <c r="C19" s="780"/>
    </row>
  </sheetData>
  <mergeCells count="9">
    <mergeCell ref="C15:C16"/>
    <mergeCell ref="C17:C18"/>
    <mergeCell ref="C3:D3"/>
    <mergeCell ref="C5:C6"/>
    <mergeCell ref="I5:I6"/>
    <mergeCell ref="C7:C8"/>
    <mergeCell ref="C9:C10"/>
    <mergeCell ref="C11:C12"/>
    <mergeCell ref="C13:C14"/>
  </mergeCells>
  <hyperlinks>
    <hyperlink ref="C5:C6" location="'1. Pro forma numbers'!A1" display="1. Pro forma numbers" xr:uid="{9DC54EBE-9A7A-467B-988D-2F20B78C5109}"/>
    <hyperlink ref="C7:C8" location="'2. Group Net Installed Capacity'!A1" display="2. Group Net Installed Capacity" xr:uid="{8B81D765-4582-400C-A166-284BD969A517}"/>
    <hyperlink ref="C9:C10" location="'3. Group Net Production'!A1" display="3. Group Net Production" xr:uid="{619E77C3-9A71-422E-838F-8B9C71FD5F13}"/>
    <hyperlink ref="C11:C12" location="'4. Group I&amp;N-Retail '!A1" display="4. Grids and Enel X Global Retail" xr:uid="{2264A42B-4C30-46DB-AEF8-4FCAF26364BA}"/>
    <hyperlink ref="C13:C14" location="'Pro forma numbers x quarter'!A1" display="5. Quarters Overview" xr:uid="{67F1E7F0-DFCB-4A3D-BC3C-0D72B30120D6}"/>
    <hyperlink ref="C15:C16" location="'6. Main events'!A1" display="6. Main events" xr:uid="{EDABAC96-E7B6-4295-8A1B-7CCD1117E797}"/>
    <hyperlink ref="C17:C18" location="'7. Disclaimer'!A1" display="7. Disclaimer" xr:uid="{350EB6CC-7CA6-47C0-902A-634C131A9F45}"/>
  </hyperlinks>
  <printOptions horizontalCentered="1" verticalCentered="1"/>
  <pageMargins left="0.23622047244094491" right="0.23622047244094491" top="0.74803149606299213" bottom="0.74803149606299213" header="0.31496062992125984" footer="0.31496062992125984"/>
  <pageSetup paperSize="9" scale="72" orientation="portrait" r:id="rId1"/>
  <headerFooter differentFirst="1">
    <oddFooter>&amp;R&amp;P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C1:AG64"/>
  <sheetViews>
    <sheetView showGridLines="0" topLeftCell="A20" zoomScale="80" zoomScaleNormal="80" workbookViewId="0">
      <selection activeCell="C48" sqref="C48"/>
    </sheetView>
  </sheetViews>
  <sheetFormatPr defaultColWidth="11.44140625" defaultRowHeight="13.8"/>
  <cols>
    <col min="1" max="2" width="3.6640625" style="2" customWidth="1"/>
    <col min="3" max="3" width="43.44140625" style="2" bestFit="1" customWidth="1"/>
    <col min="4" max="4" width="0.77734375" style="28" customWidth="1"/>
    <col min="5" max="5" width="8.6640625" style="2" bestFit="1" customWidth="1"/>
    <col min="6" max="6" width="0.77734375" style="2" customWidth="1"/>
    <col min="7" max="7" width="8.6640625" style="2" bestFit="1" customWidth="1"/>
    <col min="8" max="8" width="0.77734375" style="28" customWidth="1"/>
    <col min="9" max="9" width="8.109375" style="2" bestFit="1" customWidth="1"/>
    <col min="10" max="10" width="0.6640625" style="2" customWidth="1"/>
    <col min="11" max="12" width="0" style="2" hidden="1" customWidth="1"/>
    <col min="13" max="13" width="0.6640625" style="2" hidden="1" customWidth="1"/>
    <col min="14" max="14" width="0" style="2" hidden="1" customWidth="1"/>
    <col min="15" max="15" width="0.6640625" style="28" hidden="1" customWidth="1"/>
    <col min="16" max="16" width="0.6640625" style="2" customWidth="1"/>
    <col min="17" max="17" width="18.33203125" style="2" customWidth="1"/>
    <col min="18" max="21" width="11.44140625" style="2" bestFit="1"/>
    <col min="22" max="23" width="11.44140625" style="2" bestFit="1" customWidth="1"/>
    <col min="24" max="16381" width="11.44140625" style="2" bestFit="1"/>
    <col min="16382" max="16384" width="11.44140625" style="2"/>
  </cols>
  <sheetData>
    <row r="1" spans="3:33" s="17" customFormat="1">
      <c r="D1" s="47"/>
      <c r="H1" s="47"/>
      <c r="O1" s="47"/>
      <c r="S1" s="3"/>
      <c r="T1" s="3"/>
      <c r="U1" s="3"/>
      <c r="V1" s="3"/>
      <c r="W1" s="3"/>
      <c r="X1" s="3"/>
      <c r="Y1" s="3"/>
      <c r="Z1" s="3"/>
      <c r="AA1" s="3"/>
      <c r="AB1" s="2"/>
      <c r="AC1" s="2"/>
      <c r="AD1" s="2"/>
      <c r="AE1" s="2"/>
      <c r="AF1" s="2"/>
      <c r="AG1" s="2"/>
    </row>
    <row r="2" spans="3:33" s="17" customFormat="1" ht="19.5" customHeight="1">
      <c r="C2" s="206" t="s">
        <v>124</v>
      </c>
      <c r="D2" s="53"/>
      <c r="E2" s="53"/>
      <c r="F2" s="53"/>
      <c r="G2" s="53"/>
      <c r="H2" s="53"/>
      <c r="I2" s="53"/>
      <c r="J2" s="53"/>
      <c r="K2" s="53"/>
      <c r="L2" s="53"/>
      <c r="M2" s="53"/>
      <c r="N2" s="53"/>
      <c r="O2" s="108"/>
      <c r="P2" s="53"/>
      <c r="Q2" s="53"/>
      <c r="R2" s="2"/>
      <c r="S2" s="3"/>
      <c r="T2" s="3"/>
      <c r="U2" s="3"/>
      <c r="V2" s="3"/>
      <c r="W2" s="3"/>
      <c r="X2" s="3"/>
      <c r="Y2" s="3"/>
      <c r="Z2" s="3"/>
      <c r="AA2" s="3"/>
      <c r="AB2" s="2"/>
      <c r="AC2" s="2"/>
      <c r="AD2" s="2"/>
      <c r="AE2" s="2"/>
      <c r="AF2" s="2"/>
      <c r="AG2" s="2"/>
    </row>
    <row r="3" spans="3:33" s="17" customFormat="1" ht="15" customHeight="1" thickBot="1">
      <c r="C3" s="54"/>
      <c r="D3" s="54"/>
      <c r="E3" s="54"/>
      <c r="F3" s="54"/>
      <c r="G3" s="54"/>
      <c r="H3" s="54"/>
      <c r="I3" s="54"/>
      <c r="J3" s="54"/>
      <c r="K3" s="54"/>
      <c r="L3" s="54"/>
      <c r="M3" s="54"/>
      <c r="N3" s="54"/>
      <c r="O3" s="109"/>
      <c r="P3" s="54"/>
      <c r="Q3" s="53"/>
      <c r="R3" s="2"/>
      <c r="S3" s="3"/>
      <c r="T3" s="3"/>
      <c r="U3" s="3"/>
      <c r="V3" s="3"/>
      <c r="W3" s="3"/>
      <c r="X3" s="3"/>
      <c r="Y3" s="3"/>
      <c r="Z3" s="3"/>
      <c r="AA3" s="3"/>
      <c r="AB3" s="3"/>
      <c r="AC3" s="2"/>
      <c r="AD3" s="2"/>
      <c r="AE3" s="2"/>
      <c r="AF3" s="2"/>
      <c r="AG3" s="2"/>
    </row>
    <row r="4" spans="3:33">
      <c r="E4" s="43"/>
      <c r="F4" s="17"/>
      <c r="G4" s="17"/>
      <c r="H4" s="47"/>
      <c r="I4" s="17"/>
      <c r="J4" s="17"/>
      <c r="K4" s="43"/>
      <c r="L4" s="17"/>
      <c r="M4" s="17"/>
      <c r="N4" s="17"/>
      <c r="O4" s="47"/>
      <c r="P4" s="17"/>
      <c r="Q4" s="17"/>
      <c r="R4" s="17"/>
    </row>
    <row r="5" spans="3:33" ht="15" customHeight="1">
      <c r="C5" s="207" t="s">
        <v>58</v>
      </c>
      <c r="D5" s="209"/>
      <c r="E5" s="693" t="s">
        <v>138</v>
      </c>
      <c r="F5" s="210"/>
      <c r="G5" s="694" t="s">
        <v>139</v>
      </c>
      <c r="H5" s="211"/>
      <c r="I5" s="691" t="s">
        <v>72</v>
      </c>
      <c r="K5" s="116"/>
      <c r="L5" s="117"/>
      <c r="N5" s="116"/>
      <c r="O5" s="118"/>
      <c r="Q5" s="156"/>
      <c r="R5" s="17"/>
    </row>
    <row r="6" spans="3:33" ht="15" customHeight="1">
      <c r="C6" s="208" t="s">
        <v>17</v>
      </c>
      <c r="D6" s="212"/>
      <c r="E6" s="213">
        <v>92.827847997300012</v>
      </c>
      <c r="F6" s="214"/>
      <c r="G6" s="213">
        <v>89.387275807301023</v>
      </c>
      <c r="H6" s="215"/>
      <c r="I6" s="637">
        <v>3.8490625862858785E-2</v>
      </c>
      <c r="K6" s="74"/>
      <c r="L6" s="119"/>
      <c r="N6" s="74"/>
      <c r="O6" s="120"/>
      <c r="R6" s="17"/>
      <c r="U6" s="51"/>
      <c r="V6" s="176"/>
      <c r="AC6" s="140"/>
    </row>
    <row r="7" spans="3:33" ht="15" customHeight="1">
      <c r="C7" s="217" t="s">
        <v>48</v>
      </c>
      <c r="D7" s="218"/>
      <c r="E7" s="219">
        <v>67.705929699999999</v>
      </c>
      <c r="F7" s="214"/>
      <c r="G7" s="219">
        <v>65.044465110001013</v>
      </c>
      <c r="H7" s="215"/>
      <c r="I7" s="638">
        <v>4.0917618209297402E-2</v>
      </c>
      <c r="K7" s="74"/>
      <c r="L7" s="119"/>
      <c r="N7" s="74"/>
      <c r="O7" s="120"/>
      <c r="R7" s="17"/>
      <c r="U7" s="179"/>
      <c r="V7" s="178"/>
      <c r="AC7" s="140"/>
    </row>
    <row r="8" spans="3:33" ht="15" customHeight="1">
      <c r="C8" s="221" t="s">
        <v>37</v>
      </c>
      <c r="D8" s="218"/>
      <c r="E8" s="219">
        <v>3.4</v>
      </c>
      <c r="F8" s="214"/>
      <c r="G8" s="219">
        <v>2.8</v>
      </c>
      <c r="H8" s="215"/>
      <c r="I8" s="638">
        <v>0.21428571428571441</v>
      </c>
      <c r="K8" s="74"/>
      <c r="L8" s="119"/>
      <c r="N8" s="74"/>
      <c r="O8" s="120"/>
      <c r="R8" s="17"/>
      <c r="U8" s="179"/>
      <c r="V8" s="178"/>
      <c r="AC8" s="140"/>
    </row>
    <row r="9" spans="3:33" ht="15" customHeight="1">
      <c r="C9" s="217" t="s">
        <v>13</v>
      </c>
      <c r="D9" s="215"/>
      <c r="E9" s="219">
        <v>3.3279926973</v>
      </c>
      <c r="F9" s="214"/>
      <c r="G9" s="219">
        <v>3.3279926973</v>
      </c>
      <c r="H9" s="215"/>
      <c r="I9" s="638">
        <v>0</v>
      </c>
      <c r="K9" s="121"/>
      <c r="L9" s="122"/>
      <c r="N9" s="74"/>
      <c r="O9" s="120"/>
      <c r="R9" s="17"/>
      <c r="W9" s="177"/>
      <c r="X9" s="178"/>
    </row>
    <row r="10" spans="3:33" ht="15" customHeight="1">
      <c r="C10" s="222" t="s">
        <v>35</v>
      </c>
      <c r="D10" s="215"/>
      <c r="E10" s="213">
        <v>71.033922397300003</v>
      </c>
      <c r="F10" s="214"/>
      <c r="G10" s="213">
        <v>68.372457807301018</v>
      </c>
      <c r="H10" s="215"/>
      <c r="I10" s="638">
        <v>3.8925975098042853E-2</v>
      </c>
      <c r="K10" s="121"/>
      <c r="L10" s="122"/>
      <c r="N10" s="74"/>
      <c r="O10" s="120"/>
      <c r="R10" s="17"/>
      <c r="W10" s="177"/>
      <c r="X10" s="178"/>
    </row>
    <row r="11" spans="3:33" ht="15" customHeight="1">
      <c r="C11" s="217" t="s">
        <v>91</v>
      </c>
      <c r="D11" s="215"/>
      <c r="E11" s="219">
        <v>21.793925600000001</v>
      </c>
      <c r="F11" s="214"/>
      <c r="G11" s="219">
        <v>21.014818000000002</v>
      </c>
      <c r="H11" s="215"/>
      <c r="I11" s="638">
        <v>3.7074201641908111E-2</v>
      </c>
      <c r="K11" s="121"/>
      <c r="L11" s="124"/>
      <c r="N11" s="74"/>
      <c r="O11" s="125"/>
      <c r="R11" s="17"/>
      <c r="V11" s="180"/>
      <c r="W11" s="236"/>
      <c r="X11" s="178"/>
    </row>
    <row r="12" spans="3:33" ht="15" customHeight="1">
      <c r="C12" s="223" t="s">
        <v>40</v>
      </c>
      <c r="D12" s="215"/>
      <c r="E12" s="224">
        <v>10.434000000000001</v>
      </c>
      <c r="F12" s="225"/>
      <c r="G12" s="224">
        <v>9.7629999999999999</v>
      </c>
      <c r="H12" s="226"/>
      <c r="I12" s="639">
        <v>6.872887432141761E-2</v>
      </c>
      <c r="J12" s="153"/>
      <c r="K12" s="154"/>
      <c r="L12" s="152"/>
      <c r="M12" s="153"/>
      <c r="N12" s="155"/>
      <c r="O12" s="152"/>
      <c r="P12" s="153"/>
      <c r="Q12" s="157"/>
      <c r="R12" s="17"/>
      <c r="V12" s="180"/>
      <c r="W12" s="236"/>
      <c r="X12" s="178"/>
    </row>
    <row r="13" spans="3:33" ht="15" customHeight="1">
      <c r="E13" s="126"/>
      <c r="I13" s="140"/>
      <c r="K13" s="126"/>
      <c r="R13" s="17"/>
      <c r="W13" s="177"/>
      <c r="X13" s="178"/>
    </row>
    <row r="14" spans="3:33" ht="15" customHeight="1">
      <c r="E14" s="126"/>
      <c r="I14" s="140"/>
      <c r="K14" s="126"/>
      <c r="R14" s="17"/>
    </row>
    <row r="15" spans="3:33" ht="15" customHeight="1">
      <c r="C15" s="207" t="s">
        <v>59</v>
      </c>
      <c r="D15" s="209"/>
      <c r="E15" s="693" t="str">
        <f>E5</f>
        <v>FY 2025</v>
      </c>
      <c r="F15" s="210"/>
      <c r="G15" s="695" t="s">
        <v>139</v>
      </c>
      <c r="H15" s="211"/>
      <c r="I15" s="692" t="str">
        <f>I5</f>
        <v>∆% yoy</v>
      </c>
      <c r="K15" s="116"/>
      <c r="L15" s="117"/>
      <c r="N15" s="116"/>
      <c r="O15" s="118"/>
      <c r="Q15" s="156"/>
      <c r="R15" s="17"/>
    </row>
    <row r="16" spans="3:33" ht="15" customHeight="1">
      <c r="C16" s="208" t="s">
        <v>23</v>
      </c>
      <c r="D16" s="212"/>
      <c r="E16" s="213">
        <v>200.33609042629945</v>
      </c>
      <c r="F16" s="227"/>
      <c r="G16" s="213">
        <v>203.69655652622643</v>
      </c>
      <c r="H16" s="215"/>
      <c r="I16" s="637">
        <v>-1.6497412412046941E-2</v>
      </c>
      <c r="K16" s="74"/>
      <c r="L16" s="119"/>
      <c r="N16" s="74"/>
      <c r="O16" s="120"/>
      <c r="R16" s="17"/>
      <c r="V16" s="772"/>
    </row>
    <row r="17" spans="3:30" ht="15" customHeight="1">
      <c r="C17" s="217" t="s">
        <v>48</v>
      </c>
      <c r="D17" s="218"/>
      <c r="E17" s="219">
        <v>142.29943742638648</v>
      </c>
      <c r="F17" s="228"/>
      <c r="G17" s="219">
        <v>146.02268306963845</v>
      </c>
      <c r="H17" s="215"/>
      <c r="I17" s="640">
        <v>-2.5497721073077018E-2</v>
      </c>
      <c r="K17" s="74"/>
      <c r="L17" s="119"/>
      <c r="N17" s="74"/>
      <c r="O17" s="120"/>
      <c r="R17" s="17"/>
    </row>
    <row r="18" spans="3:30" ht="15" customHeight="1">
      <c r="C18" s="217" t="s">
        <v>13</v>
      </c>
      <c r="D18" s="215"/>
      <c r="E18" s="219">
        <v>24.923922182150999</v>
      </c>
      <c r="F18" s="228"/>
      <c r="G18" s="219">
        <v>24.151711745</v>
      </c>
      <c r="H18" s="215"/>
      <c r="I18" s="640">
        <v>3.1973321199929794E-2</v>
      </c>
      <c r="K18" s="121"/>
      <c r="L18" s="122"/>
      <c r="N18" s="74"/>
      <c r="O18" s="120"/>
      <c r="R18" s="17"/>
    </row>
    <row r="19" spans="3:30" ht="15" customHeight="1">
      <c r="C19" s="222" t="s">
        <v>36</v>
      </c>
      <c r="D19" s="215"/>
      <c r="E19" s="213">
        <v>167.22335960853746</v>
      </c>
      <c r="F19" s="228"/>
      <c r="G19" s="213">
        <v>170.17439481463845</v>
      </c>
      <c r="H19" s="215"/>
      <c r="I19" s="637">
        <v>-1.7341241079866232E-2</v>
      </c>
      <c r="K19" s="121"/>
      <c r="L19" s="122"/>
      <c r="N19" s="74"/>
      <c r="O19" s="120"/>
      <c r="R19" s="17"/>
    </row>
    <row r="20" spans="3:30" ht="15" customHeight="1">
      <c r="C20" s="229" t="s">
        <v>91</v>
      </c>
      <c r="D20" s="215"/>
      <c r="E20" s="224">
        <v>33.112730817761999</v>
      </c>
      <c r="F20" s="228"/>
      <c r="G20" s="224">
        <v>33.522161711587998</v>
      </c>
      <c r="H20" s="215"/>
      <c r="I20" s="640">
        <v>-1.2213737805711555E-2</v>
      </c>
      <c r="K20" s="123"/>
      <c r="L20" s="124"/>
      <c r="N20" s="76"/>
      <c r="O20" s="125"/>
      <c r="R20" s="17"/>
    </row>
    <row r="21" spans="3:30" ht="15" customHeight="1">
      <c r="C21" s="44"/>
      <c r="D21" s="75"/>
      <c r="E21" s="51"/>
      <c r="F21" s="51"/>
      <c r="G21" s="51"/>
      <c r="I21" s="140"/>
      <c r="L21" s="127"/>
      <c r="O21" s="128"/>
      <c r="R21" s="17"/>
    </row>
    <row r="22" spans="3:30" ht="15" customHeight="1">
      <c r="E22" s="129"/>
      <c r="I22" s="140"/>
      <c r="K22" s="129"/>
      <c r="L22" s="130"/>
      <c r="O22" s="131"/>
      <c r="R22" s="17"/>
    </row>
    <row r="23" spans="3:30" ht="15" customHeight="1">
      <c r="C23" s="230" t="s">
        <v>41</v>
      </c>
      <c r="D23" s="209"/>
      <c r="E23" s="696" t="str">
        <f>E15</f>
        <v>FY 2025</v>
      </c>
      <c r="F23" s="210"/>
      <c r="G23" s="697" t="str">
        <f>G15</f>
        <v>FY 2024</v>
      </c>
      <c r="H23" s="211"/>
      <c r="I23" s="692" t="s">
        <v>72</v>
      </c>
      <c r="K23" s="115"/>
      <c r="L23" s="132"/>
      <c r="N23" s="115"/>
      <c r="O23" s="118"/>
      <c r="Q23" s="156"/>
      <c r="R23" s="17"/>
    </row>
    <row r="24" spans="3:30" ht="15" customHeight="1">
      <c r="C24" s="231" t="s">
        <v>24</v>
      </c>
      <c r="D24" s="212"/>
      <c r="E24" s="213">
        <v>474.74089321346196</v>
      </c>
      <c r="F24" s="225"/>
      <c r="G24" s="213">
        <v>468.67584250083104</v>
      </c>
      <c r="H24" s="215"/>
      <c r="I24" s="637">
        <v>1.294082212615888E-2</v>
      </c>
      <c r="K24" s="68"/>
      <c r="L24" s="119"/>
      <c r="N24" s="74"/>
      <c r="R24" s="17"/>
    </row>
    <row r="25" spans="3:30" ht="15" customHeight="1">
      <c r="C25" s="232" t="s">
        <v>18</v>
      </c>
      <c r="D25" s="212"/>
      <c r="E25" s="219">
        <v>208.22685000000001</v>
      </c>
      <c r="F25" s="214"/>
      <c r="G25" s="219">
        <v>208.53446564805506</v>
      </c>
      <c r="H25" s="233"/>
      <c r="I25" s="638">
        <v>-1.4751309674354562E-3</v>
      </c>
      <c r="K25" s="68"/>
      <c r="L25" s="119"/>
      <c r="N25" s="74"/>
      <c r="R25" s="17"/>
      <c r="V25" s="237"/>
      <c r="W25" s="214"/>
      <c r="X25" s="214"/>
      <c r="Y25" s="214"/>
      <c r="Z25" s="214"/>
      <c r="AA25" s="214"/>
      <c r="AB25" s="214"/>
      <c r="AC25" s="214"/>
      <c r="AD25" s="214"/>
    </row>
    <row r="26" spans="3:30" ht="15" customHeight="1">
      <c r="C26" s="232" t="s">
        <v>49</v>
      </c>
      <c r="D26" s="212"/>
      <c r="E26" s="219">
        <v>143.55449999999999</v>
      </c>
      <c r="F26" s="214"/>
      <c r="G26" s="219">
        <v>138.57963194574154</v>
      </c>
      <c r="H26" s="215"/>
      <c r="I26" s="638">
        <v>3.5898984464082462E-2</v>
      </c>
      <c r="K26" s="68"/>
      <c r="L26" s="119"/>
      <c r="N26" s="74"/>
      <c r="R26" s="17"/>
      <c r="V26" s="214"/>
      <c r="W26" s="214"/>
      <c r="X26" s="214"/>
      <c r="Y26" s="214"/>
      <c r="Z26" s="214"/>
      <c r="AA26" s="214"/>
      <c r="AB26" s="214"/>
      <c r="AC26" s="214"/>
      <c r="AD26" s="214"/>
    </row>
    <row r="27" spans="3:30" ht="15" customHeight="1">
      <c r="C27" s="232" t="s">
        <v>50</v>
      </c>
      <c r="D27" s="212"/>
      <c r="E27" s="219">
        <v>122.959543213462</v>
      </c>
      <c r="F27" s="214"/>
      <c r="G27" s="219">
        <v>121.56174490703449</v>
      </c>
      <c r="H27" s="215"/>
      <c r="I27" s="638">
        <v>1.1498669318184662E-2</v>
      </c>
      <c r="K27" s="68"/>
      <c r="L27" s="119"/>
      <c r="N27" s="74"/>
      <c r="R27" s="17"/>
      <c r="V27" s="214"/>
      <c r="W27" s="214"/>
      <c r="X27" s="214"/>
      <c r="Y27" s="214"/>
      <c r="Z27" s="214"/>
      <c r="AA27" s="214"/>
      <c r="AB27" s="214"/>
      <c r="AC27" s="214"/>
      <c r="AD27" s="214"/>
    </row>
    <row r="28" spans="3:30" ht="15" customHeight="1">
      <c r="C28" s="222" t="s">
        <v>57</v>
      </c>
      <c r="D28" s="218"/>
      <c r="E28" s="213">
        <v>69.066580999999999</v>
      </c>
      <c r="F28" s="234"/>
      <c r="G28" s="213">
        <v>68.523156</v>
      </c>
      <c r="H28" s="215"/>
      <c r="I28" s="637">
        <v>7.9305308120951601E-3</v>
      </c>
      <c r="K28" s="68"/>
      <c r="L28" s="124"/>
      <c r="M28" s="119"/>
      <c r="O28" s="120"/>
      <c r="R28" s="17"/>
      <c r="V28" s="214"/>
      <c r="W28" s="214"/>
      <c r="X28" s="214"/>
      <c r="Y28" s="214"/>
      <c r="Z28" s="214"/>
      <c r="AA28" s="214"/>
      <c r="AB28" s="214"/>
      <c r="AC28" s="214"/>
      <c r="AD28" s="214"/>
    </row>
    <row r="29" spans="3:30" ht="15" customHeight="1">
      <c r="C29" s="217" t="s">
        <v>18</v>
      </c>
      <c r="D29" s="218"/>
      <c r="E29" s="219">
        <v>31.202121000000002</v>
      </c>
      <c r="F29" s="235"/>
      <c r="G29" s="219">
        <v>31.11149</v>
      </c>
      <c r="H29" s="215"/>
      <c r="I29" s="638">
        <v>2.9131038082714777E-3</v>
      </c>
      <c r="K29" s="68"/>
      <c r="M29" s="119"/>
      <c r="R29" s="17"/>
      <c r="V29" s="237"/>
      <c r="W29" s="214"/>
      <c r="X29" s="214"/>
      <c r="Y29" s="214"/>
      <c r="Z29" s="214"/>
      <c r="AA29" s="214"/>
      <c r="AB29" s="214"/>
      <c r="AC29" s="214"/>
      <c r="AD29" s="214"/>
    </row>
    <row r="30" spans="3:30" ht="15" customHeight="1">
      <c r="C30" s="232" t="s">
        <v>49</v>
      </c>
      <c r="D30" s="218"/>
      <c r="E30" s="219">
        <v>12.719284999999999</v>
      </c>
      <c r="F30" s="235"/>
      <c r="G30" s="219">
        <v>12.638463</v>
      </c>
      <c r="H30" s="215"/>
      <c r="I30" s="638">
        <v>6.3949231801365691E-3</v>
      </c>
      <c r="K30" s="68"/>
      <c r="M30" s="119"/>
      <c r="R30" s="17"/>
    </row>
    <row r="31" spans="3:30" ht="15" customHeight="1">
      <c r="C31" s="229" t="s">
        <v>50</v>
      </c>
      <c r="D31" s="215"/>
      <c r="E31" s="224">
        <v>25.145175000000002</v>
      </c>
      <c r="F31" s="228"/>
      <c r="G31" s="224">
        <v>24.773202999999999</v>
      </c>
      <c r="H31" s="215"/>
      <c r="I31" s="638">
        <v>1.5015095141310608E-2</v>
      </c>
      <c r="K31" s="72"/>
      <c r="L31" s="124"/>
      <c r="M31" s="119"/>
      <c r="N31" s="160"/>
      <c r="O31" s="159"/>
      <c r="R31" s="17"/>
    </row>
    <row r="32" spans="3:30" ht="15" customHeight="1">
      <c r="C32" s="73"/>
      <c r="E32" s="126"/>
      <c r="I32" s="169"/>
      <c r="K32" s="126"/>
      <c r="L32" s="24"/>
      <c r="R32" s="17"/>
    </row>
    <row r="33" spans="3:31" ht="15" customHeight="1">
      <c r="C33" s="73"/>
      <c r="E33" s="126"/>
      <c r="I33" s="140"/>
      <c r="K33" s="126"/>
      <c r="R33" s="17"/>
      <c r="S33" s="17"/>
      <c r="V33" s="17"/>
      <c r="W33" s="17"/>
      <c r="X33" s="17"/>
      <c r="Y33" s="17"/>
      <c r="Z33" s="17"/>
      <c r="AA33" s="17"/>
      <c r="AB33" s="17"/>
      <c r="AC33" s="17"/>
      <c r="AD33" s="17"/>
      <c r="AE33" s="17"/>
    </row>
    <row r="34" spans="3:31" ht="15" customHeight="1">
      <c r="C34" s="515" t="s">
        <v>99</v>
      </c>
      <c r="D34" s="209"/>
      <c r="E34" s="698" t="str">
        <f>E23</f>
        <v>FY 2025</v>
      </c>
      <c r="F34" s="210"/>
      <c r="G34" s="699" t="str">
        <f>G23</f>
        <v>FY 2024</v>
      </c>
      <c r="H34" s="211"/>
      <c r="I34" s="692" t="s">
        <v>72</v>
      </c>
      <c r="K34" s="133"/>
      <c r="L34" s="134"/>
      <c r="N34" s="133"/>
      <c r="O34" s="118"/>
      <c r="Q34" s="156"/>
      <c r="R34" s="17"/>
      <c r="S34" s="17"/>
      <c r="V34" s="17"/>
      <c r="W34" s="17"/>
      <c r="X34" s="17"/>
      <c r="Y34" s="17"/>
      <c r="Z34" s="17"/>
      <c r="AA34" s="17"/>
      <c r="AB34" s="17"/>
      <c r="AC34" s="17"/>
      <c r="AD34" s="17"/>
      <c r="AE34" s="17"/>
    </row>
    <row r="35" spans="3:31" ht="15" customHeight="1">
      <c r="C35" s="222" t="s">
        <v>93</v>
      </c>
      <c r="D35" s="212"/>
      <c r="E35" s="213">
        <v>120.40635268365428</v>
      </c>
      <c r="F35" s="227"/>
      <c r="G35" s="213">
        <v>133.4174832261354</v>
      </c>
      <c r="H35" s="215"/>
      <c r="I35" s="216">
        <v>-9.7521930618552966E-2</v>
      </c>
      <c r="K35" s="139"/>
      <c r="L35" s="119"/>
      <c r="N35" s="139"/>
      <c r="O35" s="120"/>
      <c r="R35" s="17"/>
      <c r="S35" s="17"/>
      <c r="V35" s="17"/>
      <c r="W35" s="17"/>
      <c r="X35" s="17"/>
      <c r="Y35" s="17"/>
      <c r="Z35" s="17"/>
      <c r="AA35" s="17"/>
      <c r="AB35" s="17"/>
      <c r="AC35" s="17"/>
      <c r="AD35" s="17"/>
      <c r="AE35" s="17"/>
    </row>
    <row r="36" spans="3:31" ht="15" customHeight="1">
      <c r="C36" s="221" t="s">
        <v>51</v>
      </c>
      <c r="D36" s="218"/>
      <c r="E36" s="219">
        <v>52.659604091401505</v>
      </c>
      <c r="F36" s="228"/>
      <c r="G36" s="643">
        <v>66.361983563026996</v>
      </c>
      <c r="H36" s="215"/>
      <c r="I36" s="220">
        <v>-0.20647935362889991</v>
      </c>
      <c r="K36" s="139"/>
      <c r="L36" s="119"/>
      <c r="N36" s="139"/>
      <c r="O36" s="120"/>
      <c r="R36" s="17"/>
      <c r="S36" s="17"/>
      <c r="V36" s="17"/>
      <c r="W36" s="17"/>
      <c r="X36" s="17"/>
      <c r="Y36" s="17"/>
      <c r="Z36" s="17"/>
      <c r="AA36" s="17"/>
      <c r="AB36" s="17"/>
      <c r="AC36" s="17"/>
      <c r="AD36" s="17"/>
      <c r="AE36" s="17"/>
    </row>
    <row r="37" spans="3:31" ht="15" customHeight="1">
      <c r="C37" s="221" t="s">
        <v>52</v>
      </c>
      <c r="D37" s="214"/>
      <c r="E37" s="219">
        <v>67.746748592252771</v>
      </c>
      <c r="F37" s="228"/>
      <c r="G37" s="643">
        <v>67.055499663108407</v>
      </c>
      <c r="H37" s="214"/>
      <c r="I37" s="220">
        <v>1.0308609027108062E-2</v>
      </c>
      <c r="K37" s="139"/>
      <c r="L37" s="119"/>
      <c r="N37" s="139"/>
      <c r="O37" s="120"/>
      <c r="AB37" s="17"/>
      <c r="AC37" s="17"/>
      <c r="AD37" s="17"/>
      <c r="AE37" s="17"/>
    </row>
    <row r="38" spans="3:31" ht="15" customHeight="1">
      <c r="C38" s="221" t="s">
        <v>100</v>
      </c>
      <c r="D38" s="513"/>
      <c r="E38" s="220">
        <v>0.56051936389602997</v>
      </c>
      <c r="F38" s="644"/>
      <c r="G38" s="220">
        <v>0.54023083135715311</v>
      </c>
      <c r="H38" s="214"/>
      <c r="I38" s="645">
        <v>2.0288532538876858</v>
      </c>
      <c r="K38" s="114"/>
      <c r="L38" s="135"/>
      <c r="N38" s="114"/>
      <c r="O38" s="136"/>
      <c r="R38" s="17"/>
      <c r="S38" s="17"/>
      <c r="V38" s="17"/>
      <c r="W38" s="17"/>
      <c r="X38" s="17"/>
      <c r="Y38" s="17"/>
      <c r="Z38" s="17"/>
      <c r="AA38" s="17"/>
      <c r="AB38" s="17"/>
      <c r="AC38" s="17"/>
      <c r="AD38" s="17"/>
      <c r="AE38" s="17"/>
    </row>
    <row r="39" spans="3:31" ht="15" customHeight="1">
      <c r="C39" s="221" t="s">
        <v>101</v>
      </c>
      <c r="D39" s="214"/>
      <c r="E39" s="220">
        <v>0.96646091549667013</v>
      </c>
      <c r="F39" s="644"/>
      <c r="G39" s="220">
        <v>0.97340956662646871</v>
      </c>
      <c r="H39" s="214"/>
      <c r="I39" s="645">
        <v>-0.69486511297985887</v>
      </c>
      <c r="K39" s="114"/>
      <c r="L39" s="135"/>
      <c r="N39" s="114"/>
      <c r="O39" s="136"/>
      <c r="R39" s="17"/>
      <c r="S39" s="17"/>
      <c r="V39" s="17"/>
      <c r="W39" s="17"/>
      <c r="X39" s="17"/>
      <c r="Y39" s="17"/>
      <c r="Z39" s="17"/>
      <c r="AA39" s="17"/>
      <c r="AB39" s="17"/>
      <c r="AC39" s="17"/>
      <c r="AD39" s="17"/>
      <c r="AE39" s="17"/>
    </row>
    <row r="40" spans="3:31" ht="15" customHeight="1">
      <c r="C40" s="646" t="s">
        <v>94</v>
      </c>
      <c r="D40" s="214"/>
      <c r="E40" s="213">
        <v>5.7940671179240635</v>
      </c>
      <c r="F40" s="228"/>
      <c r="G40" s="213">
        <v>6.5723815904720038</v>
      </c>
      <c r="H40" s="214"/>
      <c r="I40" s="216">
        <v>-0.11842198476063293</v>
      </c>
      <c r="K40" s="114"/>
      <c r="L40" s="135"/>
      <c r="N40" s="114"/>
      <c r="O40" s="136"/>
      <c r="Q40" s="140"/>
      <c r="R40" s="17"/>
      <c r="S40" s="17"/>
      <c r="V40" s="17"/>
      <c r="W40" s="17"/>
      <c r="X40" s="17"/>
      <c r="Y40" s="17"/>
      <c r="Z40" s="17"/>
      <c r="AA40" s="17"/>
      <c r="AB40" s="17"/>
      <c r="AC40" s="17"/>
      <c r="AD40" s="17"/>
      <c r="AE40" s="17"/>
    </row>
    <row r="41" spans="3:31" ht="15" customHeight="1">
      <c r="C41" s="221" t="s">
        <v>51</v>
      </c>
      <c r="D41" s="214"/>
      <c r="E41" s="219">
        <v>3.0340790093903012</v>
      </c>
      <c r="F41" s="228"/>
      <c r="G41" s="219">
        <v>3.4267471002399277</v>
      </c>
      <c r="H41" s="647"/>
      <c r="I41" s="648">
        <v>-0.11458916557400267</v>
      </c>
      <c r="K41" s="114"/>
      <c r="L41" s="135"/>
      <c r="N41" s="114"/>
      <c r="O41" s="136"/>
      <c r="R41" s="17"/>
      <c r="S41" s="17"/>
      <c r="T41" s="17"/>
      <c r="U41" s="17"/>
      <c r="V41" s="17"/>
      <c r="W41" s="17"/>
      <c r="X41" s="17"/>
      <c r="Y41" s="17"/>
      <c r="Z41" s="17"/>
      <c r="AA41" s="17"/>
      <c r="AB41" s="17"/>
      <c r="AC41" s="17"/>
      <c r="AD41" s="17"/>
      <c r="AE41" s="17"/>
    </row>
    <row r="42" spans="3:31" ht="15" customHeight="1">
      <c r="C42" s="221" t="s">
        <v>52</v>
      </c>
      <c r="D42" s="214"/>
      <c r="E42" s="219">
        <v>2.7599881085337628</v>
      </c>
      <c r="F42" s="228"/>
      <c r="G42" s="219">
        <v>3.1456344902320761</v>
      </c>
      <c r="H42" s="649"/>
      <c r="I42" s="648">
        <v>-0.12259732746949292</v>
      </c>
      <c r="K42" s="114"/>
      <c r="L42" s="119"/>
      <c r="N42" s="114"/>
      <c r="O42" s="120"/>
      <c r="Z42" s="17"/>
      <c r="AA42" s="17"/>
      <c r="AB42" s="17"/>
      <c r="AC42" s="17"/>
      <c r="AD42" s="17"/>
      <c r="AE42" s="17"/>
    </row>
    <row r="43" spans="3:31" ht="15" customHeight="1">
      <c r="C43" s="221" t="s">
        <v>100</v>
      </c>
      <c r="D43" s="214"/>
      <c r="E43" s="220">
        <v>0.52565799365582866</v>
      </c>
      <c r="F43" s="650"/>
      <c r="G43" s="651">
        <v>0.56255231720417476</v>
      </c>
      <c r="H43" s="647"/>
      <c r="I43" s="645">
        <v>-3.6894323548346097</v>
      </c>
      <c r="J43" s="138"/>
      <c r="K43" s="167"/>
      <c r="L43" s="137"/>
      <c r="M43" s="138"/>
      <c r="N43" s="167"/>
      <c r="O43" s="137"/>
      <c r="P43" s="138"/>
      <c r="Q43" s="158"/>
      <c r="R43" s="17"/>
      <c r="S43" s="17"/>
      <c r="T43" s="17"/>
      <c r="U43" s="17"/>
      <c r="V43" s="17"/>
      <c r="W43" s="17"/>
      <c r="X43" s="17"/>
      <c r="Y43" s="17"/>
      <c r="Z43" s="17"/>
      <c r="AA43" s="17"/>
      <c r="AB43" s="17"/>
      <c r="AC43" s="17"/>
      <c r="AD43" s="17"/>
      <c r="AE43" s="17"/>
    </row>
    <row r="44" spans="3:31" ht="15" customHeight="1">
      <c r="C44" s="221" t="s">
        <v>101</v>
      </c>
      <c r="D44" s="214"/>
      <c r="E44" s="220">
        <v>0.94454504422943519</v>
      </c>
      <c r="F44" s="652"/>
      <c r="G44" s="651">
        <v>1</v>
      </c>
      <c r="H44" s="649"/>
      <c r="I44" s="645">
        <v>-5.5454955770564807</v>
      </c>
      <c r="J44" s="138"/>
      <c r="K44" s="167"/>
      <c r="L44" s="138"/>
      <c r="M44" s="138"/>
      <c r="N44" s="167"/>
      <c r="O44" s="138"/>
      <c r="P44" s="138"/>
      <c r="Q44" s="158"/>
      <c r="R44" s="17"/>
      <c r="S44" s="17"/>
      <c r="T44" s="17"/>
      <c r="U44" s="17"/>
      <c r="V44" s="17"/>
      <c r="W44" s="17"/>
      <c r="X44" s="17"/>
      <c r="Y44" s="17"/>
      <c r="Z44" s="17"/>
      <c r="AA44" s="17"/>
      <c r="AB44" s="17"/>
      <c r="AC44" s="17"/>
      <c r="AD44" s="17"/>
      <c r="AE44" s="17"/>
    </row>
    <row r="45" spans="3:31" ht="15" customHeight="1">
      <c r="C45" s="222" t="s">
        <v>95</v>
      </c>
      <c r="D45" s="215"/>
      <c r="E45" s="213">
        <v>38.218099351639992</v>
      </c>
      <c r="F45" s="412"/>
      <c r="G45" s="213">
        <v>38.759234795691398</v>
      </c>
      <c r="H45" s="277"/>
      <c r="I45" s="216">
        <v>-1.3961458395756576E-2</v>
      </c>
      <c r="J45" s="31"/>
      <c r="K45" s="168"/>
      <c r="L45" s="49"/>
      <c r="M45" s="31"/>
      <c r="N45" s="168"/>
      <c r="O45" s="33"/>
      <c r="P45" s="32"/>
      <c r="Q45" s="77"/>
      <c r="R45" s="17"/>
      <c r="S45" s="17"/>
      <c r="T45" s="17"/>
      <c r="U45" s="17"/>
      <c r="V45" s="17"/>
      <c r="W45" s="17"/>
      <c r="X45" s="17"/>
      <c r="Y45" s="17"/>
      <c r="Z45" s="17"/>
      <c r="AA45" s="17"/>
      <c r="AB45" s="17"/>
      <c r="AC45" s="17"/>
      <c r="AD45" s="17"/>
      <c r="AE45" s="17"/>
    </row>
    <row r="46" spans="3:31">
      <c r="C46" s="170"/>
      <c r="AC46" s="140"/>
    </row>
    <row r="47" spans="3:31" ht="39.450000000000003" customHeight="1">
      <c r="C47" s="790" t="s">
        <v>62</v>
      </c>
      <c r="D47" s="790"/>
      <c r="E47" s="790"/>
      <c r="F47" s="790"/>
      <c r="G47" s="790"/>
      <c r="AC47" s="140"/>
    </row>
    <row r="49" spans="3:15" ht="36" customHeight="1">
      <c r="C49" s="791" t="s">
        <v>77</v>
      </c>
      <c r="D49" s="791"/>
      <c r="E49" s="791"/>
      <c r="F49" s="791"/>
      <c r="G49" s="791"/>
      <c r="H49" s="791"/>
      <c r="I49" s="791"/>
    </row>
    <row r="52" spans="3:15">
      <c r="H52" s="2"/>
      <c r="O52" s="2"/>
    </row>
    <row r="53" spans="3:15">
      <c r="H53" s="2"/>
      <c r="O53" s="2"/>
    </row>
    <row r="54" spans="3:15">
      <c r="H54" s="2"/>
      <c r="O54" s="2"/>
    </row>
    <row r="55" spans="3:15">
      <c r="H55" s="2"/>
      <c r="O55" s="2"/>
    </row>
    <row r="56" spans="3:15">
      <c r="H56" s="2"/>
      <c r="O56" s="2"/>
    </row>
    <row r="57" spans="3:15">
      <c r="H57" s="2"/>
      <c r="O57" s="2"/>
    </row>
    <row r="58" spans="3:15">
      <c r="H58" s="2"/>
      <c r="O58" s="2"/>
    </row>
    <row r="59" spans="3:15">
      <c r="H59" s="2"/>
      <c r="O59" s="2"/>
    </row>
    <row r="60" spans="3:15">
      <c r="H60" s="2"/>
      <c r="O60" s="2"/>
    </row>
    <row r="61" spans="3:15">
      <c r="H61" s="2"/>
      <c r="O61" s="2"/>
    </row>
    <row r="62" spans="3:15">
      <c r="H62" s="2"/>
      <c r="O62" s="2"/>
    </row>
    <row r="63" spans="3:15">
      <c r="H63" s="2"/>
      <c r="O63" s="2"/>
    </row>
    <row r="64" spans="3:15">
      <c r="H64" s="2"/>
      <c r="O64" s="2"/>
    </row>
  </sheetData>
  <mergeCells count="2">
    <mergeCell ref="C47:G47"/>
    <mergeCell ref="C49:I49"/>
  </mergeCells>
  <printOptions horizontalCentered="1" verticalCentered="1"/>
  <pageMargins left="0.23622047244094491" right="0.23622047244094491" top="0.74803149606299213" bottom="0.74803149606299213" header="0.31496062992125984" footer="0.31496062992125984"/>
  <pageSetup paperSize="9" scale="64" orientation="portrait" r:id="rId1"/>
  <headerFooter differentFirst="1">
    <oddFooter>&amp;R&amp;P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C2:AF96"/>
  <sheetViews>
    <sheetView showGridLines="0" topLeftCell="A76" zoomScaleNormal="100" zoomScaleSheetLayoutView="100" workbookViewId="0">
      <selection activeCell="C95" sqref="C95"/>
    </sheetView>
  </sheetViews>
  <sheetFormatPr defaultColWidth="9.44140625" defaultRowHeight="13.8"/>
  <cols>
    <col min="1" max="2" width="3.6640625" style="2" customWidth="1"/>
    <col min="3" max="3" width="39.109375" style="17" bestFit="1" customWidth="1"/>
    <col min="4" max="4" width="0.88671875" style="18" customWidth="1"/>
    <col min="5" max="5" width="7.44140625" style="17" bestFit="1" customWidth="1"/>
    <col min="6" max="6" width="0.77734375" style="18" customWidth="1"/>
    <col min="7" max="7" width="7.44140625" style="17" bestFit="1" customWidth="1"/>
    <col min="8" max="8" width="0.77734375" style="47" customWidth="1"/>
    <col min="9" max="9" width="7.109375" style="17" bestFit="1" customWidth="1"/>
    <col min="10" max="10" width="0.77734375" style="31" customWidth="1"/>
    <col min="11" max="11" width="0.6640625" style="31" hidden="1" customWidth="1"/>
    <col min="12" max="12" width="7.109375" style="26" customWidth="1"/>
    <col min="13" max="13" width="1" style="26" customWidth="1"/>
    <col min="14" max="14" width="9.44140625" style="2"/>
    <col min="15" max="15" width="1" style="26" customWidth="1"/>
    <col min="16" max="16" width="8.5546875" style="2" customWidth="1"/>
    <col min="17" max="17" width="1" style="26" customWidth="1"/>
    <col min="18" max="18" width="9.44140625" style="2"/>
    <col min="19" max="19" width="1" style="26" customWidth="1"/>
    <col min="20" max="16384" width="9.44140625" style="2"/>
  </cols>
  <sheetData>
    <row r="2" spans="3:32" ht="14.25" customHeight="1">
      <c r="C2" s="206" t="s">
        <v>89</v>
      </c>
      <c r="D2" s="53"/>
      <c r="E2" s="53"/>
      <c r="F2" s="53"/>
    </row>
    <row r="3" spans="3:32" ht="15" customHeight="1" thickBot="1">
      <c r="C3" s="54"/>
      <c r="D3" s="54"/>
      <c r="E3" s="54"/>
      <c r="F3" s="54"/>
      <c r="G3" s="19"/>
      <c r="H3" s="78"/>
      <c r="I3" s="95"/>
      <c r="J3" s="82"/>
      <c r="K3" s="82"/>
      <c r="L3" s="4"/>
      <c r="M3" s="4"/>
      <c r="O3" s="4"/>
      <c r="Q3" s="4"/>
      <c r="S3" s="4"/>
    </row>
    <row r="4" spans="3:32" ht="15" customHeight="1">
      <c r="J4" s="94"/>
      <c r="K4" s="94"/>
      <c r="L4" s="4"/>
      <c r="M4" s="4"/>
      <c r="O4" s="4"/>
      <c r="Q4" s="4"/>
      <c r="S4" s="4"/>
    </row>
    <row r="5" spans="3:32" ht="15" customHeight="1">
      <c r="C5" s="240" t="s">
        <v>11</v>
      </c>
      <c r="D5" s="241"/>
      <c r="E5" s="700" t="s">
        <v>138</v>
      </c>
      <c r="F5" s="242"/>
      <c r="G5" s="701" t="s">
        <v>139</v>
      </c>
      <c r="H5" s="243"/>
      <c r="I5" s="702" t="s">
        <v>72</v>
      </c>
      <c r="J5" s="244"/>
      <c r="L5" s="4"/>
      <c r="M5" s="4"/>
      <c r="O5" s="4"/>
      <c r="Q5" s="4"/>
      <c r="S5" s="4"/>
    </row>
    <row r="6" spans="3:32" ht="15" customHeight="1">
      <c r="C6" s="245" t="s">
        <v>0</v>
      </c>
      <c r="D6" s="246"/>
      <c r="E6" s="253">
        <v>28319.985600000004</v>
      </c>
      <c r="F6" s="247"/>
      <c r="G6" s="253">
        <v>27697.385000001013</v>
      </c>
      <c r="H6" s="248"/>
      <c r="I6" s="254">
        <v>2.2478678041229161E-2</v>
      </c>
      <c r="J6" s="249"/>
      <c r="K6" s="34"/>
      <c r="L6" s="22"/>
      <c r="M6" s="22"/>
      <c r="O6" s="22"/>
      <c r="Q6" s="22"/>
      <c r="S6" s="22"/>
    </row>
    <row r="7" spans="3:32" ht="15" customHeight="1">
      <c r="C7" s="256" t="s">
        <v>1</v>
      </c>
      <c r="D7" s="246"/>
      <c r="E7" s="252">
        <v>16183.845000000001</v>
      </c>
      <c r="F7" s="247"/>
      <c r="G7" s="253">
        <v>15739.165000000001</v>
      </c>
      <c r="H7" s="248"/>
      <c r="I7" s="254">
        <v>2.8253087123745191E-2</v>
      </c>
      <c r="J7" s="249"/>
      <c r="K7" s="34"/>
      <c r="L7" s="23"/>
      <c r="M7" s="23"/>
      <c r="O7" s="23"/>
      <c r="Q7" s="23"/>
      <c r="S7" s="23"/>
    </row>
    <row r="8" spans="3:32" ht="15" customHeight="1">
      <c r="C8" s="256" t="s">
        <v>3</v>
      </c>
      <c r="D8" s="246"/>
      <c r="E8" s="252">
        <v>859.62999999999988</v>
      </c>
      <c r="F8" s="247"/>
      <c r="G8" s="253">
        <v>859.62999999999988</v>
      </c>
      <c r="H8" s="248"/>
      <c r="I8" s="254">
        <v>0</v>
      </c>
      <c r="J8" s="249"/>
      <c r="K8" s="34"/>
      <c r="L8" s="23"/>
      <c r="M8" s="23"/>
      <c r="O8" s="23"/>
      <c r="Q8" s="23"/>
      <c r="S8" s="23"/>
    </row>
    <row r="9" spans="3:32" ht="15" customHeight="1">
      <c r="C9" s="256" t="s">
        <v>54</v>
      </c>
      <c r="D9" s="246"/>
      <c r="E9" s="252">
        <v>3441.2200000000003</v>
      </c>
      <c r="F9" s="247"/>
      <c r="G9" s="253">
        <v>2847.2699999999995</v>
      </c>
      <c r="H9" s="257"/>
      <c r="I9" s="254">
        <v>0.20860332880267785</v>
      </c>
      <c r="J9" s="249"/>
      <c r="K9" s="34"/>
      <c r="L9" s="23"/>
      <c r="M9" s="23"/>
      <c r="O9" s="23"/>
      <c r="Q9" s="23"/>
      <c r="S9" s="23"/>
    </row>
    <row r="10" spans="3:32" ht="15" customHeight="1">
      <c r="C10" s="256" t="s">
        <v>2</v>
      </c>
      <c r="D10" s="246"/>
      <c r="E10" s="252">
        <v>13059.259100000001</v>
      </c>
      <c r="F10" s="247"/>
      <c r="G10" s="253">
        <v>12311.43511</v>
      </c>
      <c r="H10" s="248"/>
      <c r="I10" s="254">
        <v>6.0742227312929442E-2</v>
      </c>
      <c r="J10" s="249"/>
      <c r="K10" s="34"/>
      <c r="L10" s="23"/>
      <c r="M10" s="23"/>
      <c r="O10" s="23"/>
      <c r="Q10" s="23"/>
      <c r="S10" s="23"/>
    </row>
    <row r="11" spans="3:32" ht="15" customHeight="1">
      <c r="C11" s="258" t="s">
        <v>12</v>
      </c>
      <c r="D11" s="259"/>
      <c r="E11" s="260">
        <v>61863.939700000003</v>
      </c>
      <c r="F11" s="261"/>
      <c r="G11" s="262">
        <v>59454.885110001007</v>
      </c>
      <c r="H11" s="263"/>
      <c r="I11" s="264">
        <v>4.0519035324714903E-2</v>
      </c>
      <c r="J11" s="265"/>
      <c r="K11" s="83"/>
      <c r="L11" s="25"/>
      <c r="M11" s="25"/>
      <c r="O11" s="25"/>
      <c r="Q11" s="25"/>
      <c r="S11" s="25"/>
    </row>
    <row r="12" spans="3:32" ht="15" customHeight="1">
      <c r="C12" s="256" t="s">
        <v>13</v>
      </c>
      <c r="D12" s="246"/>
      <c r="E12" s="253">
        <v>3327.9926973000001</v>
      </c>
      <c r="F12" s="247"/>
      <c r="G12" s="253">
        <v>3327.9926973000001</v>
      </c>
      <c r="H12" s="248"/>
      <c r="I12" s="254">
        <v>0</v>
      </c>
      <c r="J12" s="249"/>
      <c r="K12" s="34"/>
      <c r="L12" s="25"/>
      <c r="M12" s="25"/>
      <c r="O12" s="25"/>
      <c r="Q12" s="25"/>
      <c r="S12" s="25"/>
    </row>
    <row r="13" spans="3:32" ht="15" customHeight="1">
      <c r="C13" s="258" t="s">
        <v>35</v>
      </c>
      <c r="D13" s="259"/>
      <c r="E13" s="266">
        <v>65191.932397299999</v>
      </c>
      <c r="F13" s="247"/>
      <c r="G13" s="266">
        <v>62782.877807301003</v>
      </c>
      <c r="H13" s="263"/>
      <c r="I13" s="264">
        <v>3.8371203648757346E-2</v>
      </c>
      <c r="J13" s="265"/>
      <c r="K13" s="83"/>
      <c r="L13" s="25"/>
      <c r="M13" s="25"/>
      <c r="O13" s="25"/>
      <c r="Q13" s="25"/>
      <c r="S13" s="25"/>
    </row>
    <row r="14" spans="3:32" ht="15" customHeight="1">
      <c r="C14" s="256" t="s">
        <v>14</v>
      </c>
      <c r="D14" s="246"/>
      <c r="E14" s="253">
        <v>4627.3000000000011</v>
      </c>
      <c r="F14" s="247"/>
      <c r="G14" s="253">
        <v>4627.3000000000011</v>
      </c>
      <c r="H14" s="248"/>
      <c r="I14" s="254">
        <v>0</v>
      </c>
      <c r="J14" s="249"/>
      <c r="K14" s="34"/>
      <c r="L14" s="23"/>
      <c r="M14" s="23"/>
      <c r="O14" s="23"/>
      <c r="Q14" s="23"/>
      <c r="S14" s="23"/>
    </row>
    <row r="15" spans="3:32" ht="15" customHeight="1">
      <c r="C15" s="256" t="s">
        <v>15</v>
      </c>
      <c r="D15" s="246"/>
      <c r="E15" s="253">
        <v>12419.798000000003</v>
      </c>
      <c r="F15" s="247"/>
      <c r="G15" s="253">
        <v>11621.798000000001</v>
      </c>
      <c r="H15" s="248"/>
      <c r="I15" s="254">
        <v>6.8664074181981283E-2</v>
      </c>
      <c r="J15" s="249"/>
      <c r="K15" s="34"/>
      <c r="L15" s="23"/>
      <c r="M15" s="25"/>
      <c r="O15" s="25"/>
      <c r="Q15" s="25"/>
      <c r="S15" s="25"/>
    </row>
    <row r="16" spans="3:32" ht="15" customHeight="1">
      <c r="C16" s="256" t="s">
        <v>16</v>
      </c>
      <c r="D16" s="246"/>
      <c r="E16" s="253">
        <v>4746.8276000000005</v>
      </c>
      <c r="F16" s="247"/>
      <c r="G16" s="253">
        <v>4765.72</v>
      </c>
      <c r="H16" s="248"/>
      <c r="I16" s="254">
        <v>-3.9642278606379922E-3</v>
      </c>
      <c r="J16" s="249"/>
      <c r="K16" s="34"/>
      <c r="L16" s="61"/>
      <c r="M16" s="61"/>
      <c r="N16" s="28"/>
      <c r="O16" s="61"/>
      <c r="P16" s="28"/>
      <c r="Q16" s="61"/>
      <c r="R16" s="28"/>
      <c r="S16" s="61"/>
      <c r="T16" s="28"/>
      <c r="U16" s="28"/>
      <c r="V16" s="28"/>
      <c r="W16" s="28"/>
      <c r="X16" s="28"/>
      <c r="Y16" s="28"/>
      <c r="Z16" s="28"/>
      <c r="AA16" s="28"/>
      <c r="AB16" s="28"/>
      <c r="AC16" s="28"/>
      <c r="AD16" s="28"/>
      <c r="AE16" s="28"/>
      <c r="AF16" s="28"/>
    </row>
    <row r="17" spans="3:32" ht="15" customHeight="1">
      <c r="C17" s="267" t="s">
        <v>96</v>
      </c>
      <c r="D17" s="268"/>
      <c r="E17" s="269">
        <v>21793.925600000006</v>
      </c>
      <c r="F17" s="270"/>
      <c r="G17" s="269">
        <v>21014.818000000003</v>
      </c>
      <c r="H17" s="271"/>
      <c r="I17" s="272">
        <v>3.7074201641908333E-2</v>
      </c>
      <c r="J17" s="273"/>
      <c r="K17" s="84"/>
      <c r="L17" s="98"/>
      <c r="M17" s="29"/>
      <c r="O17" s="29"/>
      <c r="Q17" s="29"/>
      <c r="S17" s="29"/>
    </row>
    <row r="18" spans="3:32" ht="15" customHeight="1">
      <c r="C18" s="274" t="s">
        <v>60</v>
      </c>
      <c r="D18" s="275"/>
      <c r="E18" s="276">
        <v>86985.857997300001</v>
      </c>
      <c r="F18" s="241"/>
      <c r="G18" s="276">
        <v>83797.695807301003</v>
      </c>
      <c r="H18" s="277"/>
      <c r="I18" s="278">
        <v>3.8045940992583072E-2</v>
      </c>
      <c r="J18" s="279"/>
      <c r="L18" s="22"/>
      <c r="M18" s="22"/>
      <c r="O18" s="22"/>
      <c r="Q18" s="22"/>
      <c r="S18" s="22"/>
    </row>
    <row r="19" spans="3:32" ht="15" customHeight="1">
      <c r="C19" s="274" t="s">
        <v>73</v>
      </c>
      <c r="D19" s="275"/>
      <c r="E19" s="276">
        <v>5841.9900000000007</v>
      </c>
      <c r="F19" s="241"/>
      <c r="G19" s="276">
        <v>6289.58</v>
      </c>
      <c r="H19" s="277"/>
      <c r="I19" s="278">
        <v>-7.1163734303403281E-2</v>
      </c>
      <c r="J19" s="279"/>
      <c r="L19" s="22"/>
      <c r="M19" s="22"/>
      <c r="O19" s="22"/>
      <c r="Q19" s="22"/>
      <c r="S19" s="22"/>
    </row>
    <row r="20" spans="3:32" ht="15" customHeight="1">
      <c r="C20" s="274" t="s">
        <v>61</v>
      </c>
      <c r="D20" s="275"/>
      <c r="E20" s="276">
        <v>92827.847997300007</v>
      </c>
      <c r="F20" s="241"/>
      <c r="G20" s="276">
        <v>90087.275807301005</v>
      </c>
      <c r="H20" s="277"/>
      <c r="I20" s="278">
        <v>3.0421301626004871E-2</v>
      </c>
      <c r="J20" s="279"/>
      <c r="L20" s="22"/>
      <c r="M20" s="22"/>
      <c r="O20" s="22"/>
      <c r="Q20" s="22"/>
      <c r="S20" s="22"/>
    </row>
    <row r="21" spans="3:32" s="28" customFormat="1" ht="15" customHeight="1">
      <c r="N21" s="2"/>
      <c r="P21" s="2"/>
      <c r="R21" s="2"/>
      <c r="T21" s="2"/>
      <c r="U21" s="2"/>
      <c r="V21" s="2"/>
      <c r="W21" s="2"/>
      <c r="X21" s="2"/>
      <c r="Y21" s="2"/>
      <c r="Z21" s="2"/>
      <c r="AA21" s="2"/>
      <c r="AB21" s="2"/>
      <c r="AC21" s="2"/>
      <c r="AD21" s="2"/>
      <c r="AE21" s="2"/>
      <c r="AF21" s="2"/>
    </row>
    <row r="22" spans="3:32" s="28" customFormat="1" ht="15" customHeight="1">
      <c r="C22" s="206" t="s">
        <v>53</v>
      </c>
      <c r="D22" s="30"/>
      <c r="E22" s="171"/>
      <c r="F22" s="196"/>
      <c r="G22" s="171"/>
      <c r="H22" s="33"/>
      <c r="I22" s="33"/>
      <c r="J22" s="196"/>
      <c r="K22" s="31"/>
      <c r="L22" s="4"/>
      <c r="M22" s="4"/>
      <c r="N22" s="2"/>
      <c r="O22" s="4"/>
      <c r="P22" s="2"/>
      <c r="Q22" s="4"/>
      <c r="R22" s="2"/>
      <c r="S22" s="4"/>
      <c r="T22" s="2"/>
      <c r="U22" s="2"/>
      <c r="V22" s="2"/>
      <c r="W22" s="2"/>
      <c r="X22" s="2"/>
      <c r="Y22" s="2"/>
      <c r="Z22" s="2"/>
      <c r="AA22" s="2"/>
      <c r="AB22" s="2"/>
      <c r="AC22" s="2"/>
      <c r="AD22" s="2"/>
      <c r="AE22" s="2"/>
      <c r="AF22" s="2"/>
    </row>
    <row r="23" spans="3:32" s="28" customFormat="1" ht="15" customHeight="1">
      <c r="C23" s="55"/>
      <c r="D23" s="30"/>
      <c r="E23" s="30"/>
      <c r="F23" s="196"/>
      <c r="G23" s="32"/>
      <c r="H23" s="33"/>
      <c r="I23" s="33"/>
      <c r="J23" s="196"/>
      <c r="K23" s="31"/>
      <c r="L23" s="4"/>
      <c r="M23" s="4"/>
      <c r="N23" s="2"/>
      <c r="O23" s="4"/>
      <c r="P23" s="2"/>
      <c r="Q23" s="4"/>
      <c r="R23" s="2"/>
      <c r="S23" s="4"/>
      <c r="T23" s="2"/>
      <c r="U23" s="2"/>
      <c r="V23" s="2"/>
      <c r="W23" s="2"/>
      <c r="X23" s="2"/>
      <c r="Y23" s="2"/>
      <c r="Z23" s="2"/>
      <c r="AA23" s="2"/>
      <c r="AB23" s="2"/>
      <c r="AC23" s="2"/>
      <c r="AD23" s="2"/>
      <c r="AE23" s="2"/>
      <c r="AF23" s="2"/>
    </row>
    <row r="24" spans="3:32" ht="15" customHeight="1">
      <c r="C24" s="280" t="s">
        <v>18</v>
      </c>
      <c r="D24" s="241"/>
      <c r="E24" s="703" t="s">
        <v>138</v>
      </c>
      <c r="F24" s="242"/>
      <c r="G24" s="704" t="s">
        <v>139</v>
      </c>
      <c r="H24" s="242"/>
      <c r="I24" s="705" t="s">
        <v>72</v>
      </c>
      <c r="J24" s="244"/>
      <c r="L24" s="4"/>
      <c r="M24" s="4"/>
      <c r="O24" s="4"/>
      <c r="Q24" s="4"/>
      <c r="S24" s="4"/>
    </row>
    <row r="25" spans="3:32" ht="15" customHeight="1">
      <c r="C25" s="256" t="s">
        <v>0</v>
      </c>
      <c r="D25" s="246"/>
      <c r="E25" s="253">
        <v>12993.9</v>
      </c>
      <c r="F25" s="247"/>
      <c r="G25" s="253">
        <v>12994.125800000005</v>
      </c>
      <c r="H25" s="281"/>
      <c r="I25" s="254">
        <v>0</v>
      </c>
      <c r="J25" s="249"/>
      <c r="K25" s="34"/>
      <c r="L25" s="632"/>
      <c r="M25" s="27"/>
      <c r="N25" s="28"/>
      <c r="O25" s="27"/>
      <c r="P25" s="28"/>
      <c r="Q25" s="27"/>
      <c r="R25" s="28"/>
      <c r="S25" s="27"/>
      <c r="T25" s="28"/>
      <c r="U25" s="28"/>
      <c r="V25" s="28"/>
      <c r="W25" s="28"/>
      <c r="X25" s="28"/>
      <c r="Y25" s="28"/>
      <c r="Z25" s="28"/>
      <c r="AA25" s="28"/>
      <c r="AB25" s="28"/>
      <c r="AC25" s="28"/>
      <c r="AD25" s="28"/>
      <c r="AE25" s="28"/>
      <c r="AF25" s="28"/>
    </row>
    <row r="26" spans="3:32" ht="15" customHeight="1">
      <c r="C26" s="256" t="s">
        <v>1</v>
      </c>
      <c r="D26" s="246"/>
      <c r="E26" s="253">
        <v>874.3</v>
      </c>
      <c r="F26" s="247"/>
      <c r="G26" s="253">
        <v>874.3</v>
      </c>
      <c r="H26" s="281"/>
      <c r="I26" s="254">
        <v>0</v>
      </c>
      <c r="J26" s="249"/>
      <c r="K26" s="34"/>
      <c r="L26" s="633"/>
      <c r="M26" s="4"/>
      <c r="O26" s="4"/>
      <c r="Q26" s="4"/>
      <c r="S26" s="4"/>
    </row>
    <row r="27" spans="3:32" ht="15" customHeight="1">
      <c r="C27" s="256" t="s">
        <v>3</v>
      </c>
      <c r="D27" s="246"/>
      <c r="E27" s="253">
        <v>776.26</v>
      </c>
      <c r="F27" s="247"/>
      <c r="G27" s="253">
        <v>776.26</v>
      </c>
      <c r="H27" s="281"/>
      <c r="I27" s="254">
        <v>0</v>
      </c>
      <c r="J27" s="249"/>
      <c r="L27" s="633"/>
    </row>
    <row r="28" spans="3:32" ht="15" customHeight="1">
      <c r="C28" s="256" t="s">
        <v>54</v>
      </c>
      <c r="D28" s="246"/>
      <c r="E28" s="253">
        <v>1762.92</v>
      </c>
      <c r="F28" s="247"/>
      <c r="G28" s="253">
        <v>1174.05</v>
      </c>
      <c r="H28" s="281"/>
      <c r="I28" s="254">
        <v>0.50157148332694534</v>
      </c>
      <c r="J28" s="249"/>
      <c r="K28" s="34"/>
      <c r="L28" s="633"/>
      <c r="M28" s="4"/>
      <c r="O28" s="4"/>
      <c r="Q28" s="4"/>
      <c r="S28" s="4"/>
    </row>
    <row r="29" spans="3:32" ht="15" customHeight="1">
      <c r="C29" s="256" t="s">
        <v>2</v>
      </c>
      <c r="D29" s="246"/>
      <c r="E29" s="253">
        <v>446.6860999999999</v>
      </c>
      <c r="F29" s="247"/>
      <c r="G29" s="253">
        <v>436.32799999999997</v>
      </c>
      <c r="H29" s="281"/>
      <c r="I29" s="254">
        <v>2.3739251205515011E-2</v>
      </c>
      <c r="J29" s="249"/>
      <c r="K29" s="34"/>
      <c r="L29" s="633"/>
      <c r="M29" s="4"/>
      <c r="O29" s="4"/>
      <c r="Q29" s="4"/>
      <c r="S29" s="4"/>
    </row>
    <row r="30" spans="3:32" ht="15" customHeight="1">
      <c r="C30" s="258" t="s">
        <v>12</v>
      </c>
      <c r="D30" s="259"/>
      <c r="E30" s="282">
        <v>16854.0661</v>
      </c>
      <c r="F30" s="270"/>
      <c r="G30" s="282">
        <v>16255.063800000004</v>
      </c>
      <c r="H30" s="263"/>
      <c r="I30" s="272">
        <v>3.6850196798366097E-2</v>
      </c>
      <c r="J30" s="265"/>
      <c r="K30" s="34"/>
      <c r="L30" s="633"/>
      <c r="M30" s="4"/>
      <c r="O30" s="4"/>
      <c r="Q30" s="4"/>
      <c r="S30" s="4"/>
    </row>
    <row r="31" spans="3:32" ht="15" customHeight="1">
      <c r="C31" s="256" t="s">
        <v>14</v>
      </c>
      <c r="D31" s="246"/>
      <c r="E31" s="253">
        <v>4160.1000000000004</v>
      </c>
      <c r="F31" s="247"/>
      <c r="G31" s="253">
        <v>4160.1000000000004</v>
      </c>
      <c r="H31" s="281"/>
      <c r="I31" s="254">
        <v>0</v>
      </c>
      <c r="J31" s="249"/>
      <c r="K31" s="83"/>
      <c r="L31" s="633"/>
      <c r="M31" s="4"/>
      <c r="O31" s="4"/>
      <c r="Q31" s="4"/>
      <c r="S31" s="4"/>
    </row>
    <row r="32" spans="3:32" ht="15" customHeight="1">
      <c r="C32" s="256" t="s">
        <v>15</v>
      </c>
      <c r="D32" s="246"/>
      <c r="E32" s="253">
        <v>5506.9730000000009</v>
      </c>
      <c r="F32" s="247"/>
      <c r="G32" s="253">
        <v>4708.973</v>
      </c>
      <c r="H32" s="281"/>
      <c r="I32" s="254">
        <v>0.16946370259502452</v>
      </c>
      <c r="J32" s="249"/>
      <c r="K32" s="34"/>
      <c r="L32" s="633"/>
      <c r="M32" s="4"/>
      <c r="O32" s="4"/>
      <c r="Q32" s="4"/>
      <c r="S32" s="4"/>
    </row>
    <row r="33" spans="3:32" ht="15" customHeight="1">
      <c r="C33" s="256" t="s">
        <v>16</v>
      </c>
      <c r="D33" s="246"/>
      <c r="E33" s="253">
        <v>1632.8119999999999</v>
      </c>
      <c r="F33" s="247"/>
      <c r="G33" s="253">
        <v>1632</v>
      </c>
      <c r="H33" s="281"/>
      <c r="I33" s="254">
        <v>4.9754901960774589E-4</v>
      </c>
      <c r="J33" s="249"/>
      <c r="K33" s="34"/>
      <c r="L33" s="633"/>
      <c r="M33" s="4"/>
      <c r="O33" s="4"/>
      <c r="Q33" s="4"/>
      <c r="S33" s="4"/>
    </row>
    <row r="34" spans="3:32" ht="15" customHeight="1">
      <c r="C34" s="267" t="s">
        <v>96</v>
      </c>
      <c r="D34" s="268"/>
      <c r="E34" s="283">
        <v>11299.885</v>
      </c>
      <c r="F34" s="270"/>
      <c r="G34" s="283">
        <v>10501.073</v>
      </c>
      <c r="H34" s="271"/>
      <c r="I34" s="272">
        <v>7.6069559748799032E-2</v>
      </c>
      <c r="J34" s="273"/>
      <c r="K34" s="34"/>
      <c r="L34" s="633"/>
      <c r="M34" s="4"/>
      <c r="O34" s="4"/>
      <c r="Q34" s="4"/>
      <c r="S34" s="4"/>
    </row>
    <row r="35" spans="3:32" ht="15" customHeight="1">
      <c r="C35" s="284" t="s">
        <v>4</v>
      </c>
      <c r="D35" s="275"/>
      <c r="E35" s="285">
        <v>28153.951099999998</v>
      </c>
      <c r="F35" s="241"/>
      <c r="G35" s="286">
        <v>26756.136800000004</v>
      </c>
      <c r="H35" s="287"/>
      <c r="I35" s="653">
        <v>5.2242755015365017E-2</v>
      </c>
      <c r="J35" s="279"/>
      <c r="K35" s="84"/>
      <c r="L35" s="633"/>
      <c r="M35" s="4"/>
      <c r="N35" s="28"/>
      <c r="O35" s="4"/>
      <c r="P35" s="28"/>
      <c r="Q35" s="4"/>
      <c r="R35" s="28"/>
      <c r="S35" s="4"/>
      <c r="T35" s="28"/>
      <c r="U35" s="28"/>
      <c r="V35" s="28"/>
      <c r="W35" s="28"/>
      <c r="X35" s="28"/>
      <c r="Y35" s="28"/>
      <c r="Z35" s="28"/>
      <c r="AA35" s="28"/>
      <c r="AB35" s="28"/>
      <c r="AC35" s="28"/>
      <c r="AD35" s="28"/>
      <c r="AE35" s="28"/>
      <c r="AF35" s="28"/>
    </row>
    <row r="36" spans="3:32" s="28" customFormat="1" ht="15" customHeight="1">
      <c r="K36" s="31"/>
      <c r="L36" s="27"/>
      <c r="M36" s="27"/>
      <c r="N36" s="2"/>
      <c r="O36" s="27"/>
      <c r="P36" s="2"/>
      <c r="Q36" s="27"/>
      <c r="R36" s="2"/>
      <c r="S36" s="27"/>
      <c r="T36" s="2"/>
      <c r="U36" s="2"/>
      <c r="V36" s="2"/>
      <c r="W36" s="2"/>
      <c r="X36" s="2"/>
      <c r="Y36" s="2"/>
      <c r="Z36" s="2"/>
      <c r="AA36" s="2"/>
      <c r="AB36" s="2"/>
      <c r="AC36" s="2"/>
      <c r="AD36" s="2"/>
      <c r="AE36" s="2"/>
      <c r="AF36" s="2"/>
    </row>
    <row r="37" spans="3:32" ht="15" customHeight="1">
      <c r="C37" s="288" t="s">
        <v>19</v>
      </c>
      <c r="D37" s="279"/>
      <c r="E37" s="706" t="s">
        <v>138</v>
      </c>
      <c r="F37" s="244"/>
      <c r="G37" s="707" t="s">
        <v>139</v>
      </c>
      <c r="H37" s="244"/>
      <c r="I37" s="705" t="s">
        <v>72</v>
      </c>
      <c r="J37" s="244"/>
      <c r="L37" s="4"/>
      <c r="M37" s="4"/>
      <c r="O37" s="4"/>
      <c r="Q37" s="4"/>
      <c r="S37" s="4"/>
    </row>
    <row r="38" spans="3:32" ht="15" customHeight="1">
      <c r="C38" s="256" t="s">
        <v>0</v>
      </c>
      <c r="D38" s="246"/>
      <c r="E38" s="253">
        <v>5367.7886000000008</v>
      </c>
      <c r="F38" s="247"/>
      <c r="G38" s="253">
        <v>4746.1620000000003</v>
      </c>
      <c r="H38" s="281"/>
      <c r="I38" s="254">
        <v>0.13097458535970752</v>
      </c>
      <c r="J38" s="249"/>
      <c r="K38" s="34"/>
      <c r="L38" s="633"/>
      <c r="M38" s="4"/>
      <c r="O38" s="4"/>
      <c r="Q38" s="4"/>
      <c r="S38" s="4"/>
    </row>
    <row r="39" spans="3:32" ht="15" customHeight="1">
      <c r="C39" s="256" t="s">
        <v>1</v>
      </c>
      <c r="D39" s="246"/>
      <c r="E39" s="253">
        <v>3001.3050000000007</v>
      </c>
      <c r="F39" s="247"/>
      <c r="G39" s="253">
        <v>2892.8249999999998</v>
      </c>
      <c r="H39" s="281"/>
      <c r="I39" s="254">
        <v>3.7499675922325393E-2</v>
      </c>
      <c r="J39" s="249"/>
      <c r="K39" s="34"/>
      <c r="L39" s="633"/>
      <c r="M39" s="4"/>
      <c r="O39" s="4"/>
      <c r="Q39" s="4"/>
      <c r="S39" s="4"/>
    </row>
    <row r="40" spans="3:32" ht="15" customHeight="1">
      <c r="C40" s="256" t="s">
        <v>2</v>
      </c>
      <c r="D40" s="246"/>
      <c r="E40" s="253">
        <v>2940.6439999999998</v>
      </c>
      <c r="F40" s="247"/>
      <c r="G40" s="253">
        <v>2498.0281099999993</v>
      </c>
      <c r="H40" s="281"/>
      <c r="I40" s="254">
        <v>0.17718611260943762</v>
      </c>
      <c r="J40" s="249"/>
      <c r="K40" s="34"/>
      <c r="L40" s="633"/>
      <c r="M40" s="4"/>
      <c r="O40" s="4"/>
      <c r="Q40" s="4"/>
      <c r="S40" s="4"/>
    </row>
    <row r="41" spans="3:32" ht="15" customHeight="1">
      <c r="C41" s="258" t="s">
        <v>12</v>
      </c>
      <c r="D41" s="275"/>
      <c r="E41" s="282">
        <v>11309.737600000002</v>
      </c>
      <c r="F41" s="270"/>
      <c r="G41" s="282">
        <v>10137.01511</v>
      </c>
      <c r="H41" s="263"/>
      <c r="I41" s="272">
        <v>0.11568716010328628</v>
      </c>
      <c r="J41" s="265"/>
      <c r="K41" s="34"/>
      <c r="L41" s="633"/>
      <c r="M41" s="4"/>
      <c r="O41" s="4"/>
      <c r="Q41" s="4"/>
      <c r="S41" s="4"/>
    </row>
    <row r="42" spans="3:32" ht="15" customHeight="1">
      <c r="C42" s="256" t="s">
        <v>13</v>
      </c>
      <c r="D42" s="246"/>
      <c r="E42" s="253">
        <v>3327.9926973000001</v>
      </c>
      <c r="F42" s="247"/>
      <c r="G42" s="253">
        <v>3327.9926973000001</v>
      </c>
      <c r="H42" s="281"/>
      <c r="I42" s="254">
        <v>0</v>
      </c>
      <c r="J42" s="249"/>
      <c r="K42" s="83"/>
      <c r="L42" s="633"/>
      <c r="M42" s="4"/>
      <c r="N42" s="28"/>
      <c r="O42" s="4"/>
      <c r="P42" s="28"/>
      <c r="Q42" s="4"/>
      <c r="R42" s="28"/>
      <c r="S42" s="4"/>
      <c r="T42" s="28"/>
      <c r="U42" s="28"/>
      <c r="V42" s="28"/>
      <c r="W42" s="28"/>
      <c r="X42" s="28"/>
      <c r="Y42" s="28"/>
      <c r="Z42" s="28"/>
      <c r="AA42" s="28"/>
      <c r="AB42" s="28"/>
      <c r="AC42" s="28"/>
      <c r="AD42" s="28"/>
      <c r="AE42" s="28"/>
      <c r="AF42" s="28"/>
    </row>
    <row r="43" spans="3:32" ht="15" customHeight="1">
      <c r="C43" s="258" t="s">
        <v>35</v>
      </c>
      <c r="D43" s="259"/>
      <c r="E43" s="266">
        <v>14637.730297300002</v>
      </c>
      <c r="F43" s="247"/>
      <c r="G43" s="266">
        <v>13465.0078073</v>
      </c>
      <c r="H43" s="263"/>
      <c r="I43" s="272">
        <v>8.7094081695535008E-2</v>
      </c>
      <c r="J43" s="265"/>
      <c r="K43" s="34"/>
      <c r="L43" s="633"/>
      <c r="M43" s="27"/>
      <c r="N43" s="28"/>
      <c r="O43" s="27"/>
      <c r="P43" s="28"/>
      <c r="Q43" s="27"/>
      <c r="R43" s="28"/>
      <c r="S43" s="27"/>
      <c r="T43" s="28"/>
      <c r="U43" s="28"/>
      <c r="V43" s="28"/>
      <c r="W43" s="28"/>
      <c r="X43" s="28"/>
      <c r="Y43" s="28"/>
      <c r="Z43" s="28"/>
      <c r="AA43" s="28"/>
      <c r="AB43" s="28"/>
      <c r="AC43" s="28"/>
      <c r="AD43" s="28"/>
      <c r="AE43" s="28"/>
      <c r="AF43" s="28"/>
    </row>
    <row r="44" spans="3:32" ht="15" customHeight="1">
      <c r="C44" s="256" t="s">
        <v>14</v>
      </c>
      <c r="D44" s="246"/>
      <c r="E44" s="253">
        <v>241.2</v>
      </c>
      <c r="F44" s="247"/>
      <c r="G44" s="253">
        <v>241.2</v>
      </c>
      <c r="H44" s="281"/>
      <c r="I44" s="254">
        <v>0</v>
      </c>
      <c r="J44" s="249"/>
      <c r="K44" s="83"/>
      <c r="L44" s="633"/>
      <c r="M44" s="27"/>
      <c r="O44" s="27"/>
      <c r="Q44" s="27"/>
      <c r="S44" s="27"/>
    </row>
    <row r="45" spans="3:32" ht="15" customHeight="1">
      <c r="C45" s="256" t="s">
        <v>15</v>
      </c>
      <c r="D45" s="246"/>
      <c r="E45" s="253">
        <v>5444.7849999999999</v>
      </c>
      <c r="F45" s="247"/>
      <c r="G45" s="253">
        <v>5444.7849999999999</v>
      </c>
      <c r="H45" s="281"/>
      <c r="I45" s="254">
        <v>0</v>
      </c>
      <c r="J45" s="249"/>
      <c r="K45" s="34"/>
      <c r="L45" s="633"/>
      <c r="M45" s="4"/>
      <c r="O45" s="4"/>
      <c r="Q45" s="4"/>
      <c r="S45" s="4"/>
    </row>
    <row r="46" spans="3:32" s="28" customFormat="1" ht="15" customHeight="1">
      <c r="C46" s="256" t="s">
        <v>16</v>
      </c>
      <c r="D46" s="290"/>
      <c r="E46" s="253">
        <v>2292.5200000000004</v>
      </c>
      <c r="F46" s="247"/>
      <c r="G46" s="253">
        <v>2304.02</v>
      </c>
      <c r="H46" s="281"/>
      <c r="I46" s="254">
        <v>-4.991276117394583E-3</v>
      </c>
      <c r="J46" s="249"/>
      <c r="K46" s="34"/>
      <c r="L46" s="633"/>
      <c r="M46" s="4"/>
      <c r="O46" s="4"/>
      <c r="Q46" s="4"/>
      <c r="S46" s="4"/>
    </row>
    <row r="47" spans="3:32" s="28" customFormat="1" ht="15" customHeight="1">
      <c r="C47" s="267" t="s">
        <v>96</v>
      </c>
      <c r="D47" s="291"/>
      <c r="E47" s="292">
        <v>7978.5050000000001</v>
      </c>
      <c r="F47" s="270"/>
      <c r="G47" s="292">
        <v>7990.0049999999992</v>
      </c>
      <c r="H47" s="271"/>
      <c r="I47" s="272">
        <v>-1.4392982232175333E-3</v>
      </c>
      <c r="J47" s="273"/>
      <c r="K47" s="34"/>
      <c r="L47" s="633"/>
      <c r="M47" s="27"/>
      <c r="N47" s="2"/>
      <c r="O47" s="27"/>
      <c r="P47" s="2"/>
      <c r="Q47" s="27"/>
      <c r="R47" s="2"/>
      <c r="S47" s="27"/>
      <c r="T47" s="2"/>
      <c r="U47" s="2"/>
      <c r="V47" s="2"/>
      <c r="W47" s="2"/>
      <c r="X47" s="2"/>
      <c r="Y47" s="2"/>
      <c r="Z47" s="2"/>
      <c r="AA47" s="2"/>
      <c r="AB47" s="2"/>
      <c r="AC47" s="2"/>
      <c r="AD47" s="2"/>
      <c r="AE47" s="2"/>
      <c r="AF47" s="2"/>
    </row>
    <row r="48" spans="3:32" ht="15" customHeight="1">
      <c r="C48" s="293" t="s">
        <v>4</v>
      </c>
      <c r="D48" s="294"/>
      <c r="E48" s="295">
        <v>22616.235297300002</v>
      </c>
      <c r="F48" s="296"/>
      <c r="G48" s="297">
        <v>21455.012807300001</v>
      </c>
      <c r="H48" s="298"/>
      <c r="I48" s="653">
        <v>5.4123598080766389E-2</v>
      </c>
      <c r="J48" s="299"/>
      <c r="K48" s="84"/>
      <c r="L48" s="633"/>
      <c r="M48" s="4"/>
      <c r="O48" s="4"/>
      <c r="Q48" s="4"/>
      <c r="S48" s="4"/>
    </row>
    <row r="49" spans="3:32" ht="15" customHeight="1">
      <c r="K49" s="85"/>
      <c r="L49" s="4"/>
      <c r="M49" s="4"/>
      <c r="O49" s="4"/>
      <c r="Q49" s="4"/>
      <c r="S49" s="4"/>
    </row>
    <row r="50" spans="3:32" ht="15" customHeight="1">
      <c r="C50" s="300" t="s">
        <v>125</v>
      </c>
      <c r="D50" s="241"/>
      <c r="E50" s="708" t="s">
        <v>138</v>
      </c>
      <c r="F50" s="242"/>
      <c r="G50" s="709" t="s">
        <v>139</v>
      </c>
      <c r="H50" s="242"/>
      <c r="I50" s="705" t="s">
        <v>72</v>
      </c>
      <c r="J50" s="244"/>
      <c r="M50" s="4"/>
      <c r="O50" s="4"/>
      <c r="Q50" s="4"/>
      <c r="S50" s="4"/>
    </row>
    <row r="51" spans="3:32" ht="15" customHeight="1">
      <c r="C51" s="256" t="s">
        <v>0</v>
      </c>
      <c r="D51" s="246"/>
      <c r="E51" s="253">
        <v>9958.2970000000005</v>
      </c>
      <c r="F51" s="247"/>
      <c r="G51" s="253">
        <v>9957.0972000010079</v>
      </c>
      <c r="H51" s="281"/>
      <c r="I51" s="254" t="s">
        <v>144</v>
      </c>
      <c r="J51" s="249"/>
      <c r="K51" s="34"/>
      <c r="L51" s="633"/>
      <c r="M51" s="4"/>
      <c r="O51" s="4"/>
      <c r="Q51" s="4"/>
      <c r="S51" s="4"/>
    </row>
    <row r="52" spans="3:32" ht="15" customHeight="1">
      <c r="C52" s="256" t="s">
        <v>1</v>
      </c>
      <c r="D52" s="246"/>
      <c r="E52" s="253">
        <v>5300.9600000000009</v>
      </c>
      <c r="F52" s="247"/>
      <c r="G52" s="253">
        <v>5300.9600000000009</v>
      </c>
      <c r="H52" s="281"/>
      <c r="I52" s="254">
        <v>0</v>
      </c>
      <c r="J52" s="249"/>
      <c r="K52" s="34"/>
      <c r="L52" s="633"/>
      <c r="M52" s="4"/>
      <c r="O52" s="4"/>
      <c r="Q52" s="4"/>
      <c r="S52" s="4"/>
    </row>
    <row r="53" spans="3:32" ht="15" customHeight="1">
      <c r="C53" s="256" t="s">
        <v>3</v>
      </c>
      <c r="D53" s="246"/>
      <c r="E53" s="253">
        <v>83.37</v>
      </c>
      <c r="F53" s="247"/>
      <c r="G53" s="253">
        <v>83.37</v>
      </c>
      <c r="H53" s="281"/>
      <c r="I53" s="254">
        <v>0</v>
      </c>
      <c r="J53" s="249"/>
      <c r="K53" s="34"/>
      <c r="L53" s="633"/>
      <c r="M53" s="4"/>
      <c r="O53" s="4"/>
      <c r="Q53" s="4"/>
      <c r="S53" s="4"/>
    </row>
    <row r="54" spans="3:32" ht="15" customHeight="1">
      <c r="C54" s="256" t="s">
        <v>54</v>
      </c>
      <c r="D54" s="246"/>
      <c r="E54" s="253">
        <v>209.7</v>
      </c>
      <c r="F54" s="247"/>
      <c r="G54" s="253">
        <v>209.7</v>
      </c>
      <c r="H54" s="281"/>
      <c r="I54" s="254">
        <v>0</v>
      </c>
      <c r="J54" s="249"/>
      <c r="K54" s="34"/>
      <c r="L54" s="633"/>
      <c r="M54" s="4"/>
      <c r="O54" s="4"/>
      <c r="Q54" s="4"/>
      <c r="S54" s="4"/>
    </row>
    <row r="55" spans="3:32" ht="15" customHeight="1">
      <c r="C55" s="256" t="s">
        <v>2</v>
      </c>
      <c r="D55" s="246"/>
      <c r="E55" s="253">
        <v>5458.7839999999997</v>
      </c>
      <c r="F55" s="247"/>
      <c r="G55" s="253">
        <v>5158.8540000000003</v>
      </c>
      <c r="H55" s="281"/>
      <c r="I55" s="254">
        <v>5.8138881232149497E-2</v>
      </c>
      <c r="J55" s="249"/>
      <c r="K55" s="34"/>
      <c r="L55" s="633"/>
      <c r="M55" s="4"/>
      <c r="O55" s="4"/>
      <c r="Q55" s="4"/>
      <c r="S55" s="4"/>
    </row>
    <row r="56" spans="3:32" ht="15" customHeight="1">
      <c r="C56" s="258" t="s">
        <v>12</v>
      </c>
      <c r="D56" s="275"/>
      <c r="E56" s="262">
        <v>21011.111000000004</v>
      </c>
      <c r="F56" s="261"/>
      <c r="G56" s="262">
        <v>20709.98120000101</v>
      </c>
      <c r="H56" s="263"/>
      <c r="I56" s="272">
        <v>1.4540322228731917E-2</v>
      </c>
      <c r="J56" s="265"/>
      <c r="K56" s="83"/>
      <c r="L56" s="633"/>
      <c r="M56" s="27"/>
      <c r="N56" s="28"/>
      <c r="O56" s="27"/>
      <c r="P56" s="28"/>
      <c r="Q56" s="27"/>
      <c r="R56" s="28"/>
      <c r="S56" s="27"/>
      <c r="T56" s="28"/>
      <c r="U56" s="28"/>
      <c r="V56" s="28"/>
      <c r="W56" s="28"/>
      <c r="X56" s="28"/>
      <c r="Y56" s="28"/>
      <c r="Z56" s="28"/>
      <c r="AA56" s="28"/>
      <c r="AB56" s="28"/>
      <c r="AC56" s="28"/>
      <c r="AD56" s="28"/>
      <c r="AE56" s="28"/>
      <c r="AF56" s="28"/>
    </row>
    <row r="57" spans="3:32" ht="15" customHeight="1">
      <c r="C57" s="256" t="s">
        <v>14</v>
      </c>
      <c r="D57" s="246"/>
      <c r="E57" s="253">
        <v>226</v>
      </c>
      <c r="F57" s="247"/>
      <c r="G57" s="253">
        <v>226</v>
      </c>
      <c r="H57" s="281"/>
      <c r="I57" s="254">
        <v>0</v>
      </c>
      <c r="J57" s="249"/>
      <c r="K57" s="34"/>
      <c r="L57" s="633"/>
      <c r="M57" s="4"/>
      <c r="O57" s="4"/>
      <c r="Q57" s="4"/>
      <c r="S57" s="4"/>
    </row>
    <row r="58" spans="3:32" s="28" customFormat="1" ht="15" customHeight="1">
      <c r="C58" s="256" t="s">
        <v>15</v>
      </c>
      <c r="D58" s="290"/>
      <c r="E58" s="253">
        <v>1468.04</v>
      </c>
      <c r="F58" s="249"/>
      <c r="G58" s="253">
        <v>1468.04</v>
      </c>
      <c r="H58" s="281"/>
      <c r="I58" s="254">
        <v>0</v>
      </c>
      <c r="J58" s="249"/>
      <c r="K58" s="34"/>
      <c r="L58" s="633"/>
      <c r="M58" s="4"/>
      <c r="N58" s="2"/>
      <c r="O58" s="4"/>
      <c r="P58" s="2"/>
      <c r="Q58" s="4"/>
      <c r="R58" s="2"/>
      <c r="S58" s="4"/>
      <c r="T58" s="2"/>
      <c r="U58" s="2"/>
      <c r="V58" s="2"/>
      <c r="W58" s="2"/>
      <c r="X58" s="2"/>
      <c r="Y58" s="2"/>
      <c r="Z58" s="2"/>
      <c r="AA58" s="2"/>
      <c r="AB58" s="2"/>
      <c r="AC58" s="2"/>
      <c r="AD58" s="2"/>
      <c r="AE58" s="2"/>
      <c r="AF58" s="2"/>
    </row>
    <row r="59" spans="3:32" ht="15" customHeight="1">
      <c r="C59" s="256" t="s">
        <v>16</v>
      </c>
      <c r="D59" s="246"/>
      <c r="E59" s="253">
        <v>496.99259999999998</v>
      </c>
      <c r="F59" s="247"/>
      <c r="G59" s="253">
        <v>510.50900000000001</v>
      </c>
      <c r="H59" s="281"/>
      <c r="I59" s="254">
        <v>-2.6476320691701916E-2</v>
      </c>
      <c r="J59" s="249"/>
      <c r="K59" s="34"/>
      <c r="L59" s="633"/>
      <c r="M59" s="4"/>
      <c r="O59" s="4"/>
      <c r="Q59" s="4"/>
      <c r="S59" s="4"/>
    </row>
    <row r="60" spans="3:32" ht="15" customHeight="1">
      <c r="C60" s="267" t="s">
        <v>96</v>
      </c>
      <c r="D60" s="291"/>
      <c r="E60" s="302">
        <v>2191.0326</v>
      </c>
      <c r="F60" s="270"/>
      <c r="G60" s="302">
        <v>2204.549</v>
      </c>
      <c r="H60" s="271"/>
      <c r="I60" s="272">
        <v>-6.1311406550726977E-3</v>
      </c>
      <c r="J60" s="273"/>
      <c r="K60" s="84"/>
      <c r="L60" s="633"/>
      <c r="M60" s="4"/>
      <c r="O60" s="4"/>
      <c r="Q60" s="4"/>
      <c r="S60" s="4"/>
    </row>
    <row r="61" spans="3:32" ht="15" customHeight="1">
      <c r="C61" s="303" t="s">
        <v>4</v>
      </c>
      <c r="D61" s="304"/>
      <c r="E61" s="305">
        <v>23202.143600000003</v>
      </c>
      <c r="F61" s="306"/>
      <c r="G61" s="654">
        <v>22914.530200001009</v>
      </c>
      <c r="H61" s="307"/>
      <c r="I61" s="653">
        <v>1.2551573062535626E-2</v>
      </c>
      <c r="J61" s="308"/>
      <c r="K61" s="87"/>
      <c r="L61" s="633"/>
      <c r="M61" s="4"/>
      <c r="O61" s="4"/>
      <c r="Q61" s="4"/>
      <c r="S61" s="4"/>
    </row>
    <row r="62" spans="3:32" ht="15" customHeight="1"/>
    <row r="63" spans="3:32" ht="15" customHeight="1">
      <c r="C63" s="309" t="s">
        <v>126</v>
      </c>
      <c r="D63" s="241"/>
      <c r="E63" s="710" t="s">
        <v>138</v>
      </c>
      <c r="F63" s="242"/>
      <c r="G63" s="711" t="s">
        <v>139</v>
      </c>
      <c r="H63" s="242"/>
      <c r="I63" s="705" t="s">
        <v>72</v>
      </c>
      <c r="J63" s="244"/>
      <c r="L63" s="4"/>
      <c r="M63" s="4"/>
      <c r="O63" s="4"/>
      <c r="Q63" s="4"/>
      <c r="S63" s="4"/>
    </row>
    <row r="64" spans="3:32" ht="15" customHeight="1">
      <c r="C64" s="256" t="s">
        <v>1</v>
      </c>
      <c r="D64" s="246"/>
      <c r="E64" s="253">
        <v>6580.9800000000005</v>
      </c>
      <c r="F64" s="247"/>
      <c r="G64" s="253">
        <v>6295.98</v>
      </c>
      <c r="H64" s="281"/>
      <c r="I64" s="311">
        <v>4.5266979882401248E-2</v>
      </c>
      <c r="J64" s="249"/>
      <c r="K64" s="34"/>
      <c r="L64" s="4"/>
      <c r="M64" s="4"/>
      <c r="O64" s="4"/>
      <c r="Q64" s="4"/>
      <c r="S64" s="4"/>
    </row>
    <row r="65" spans="3:32" s="28" customFormat="1" ht="15" customHeight="1">
      <c r="C65" s="256" t="s">
        <v>54</v>
      </c>
      <c r="D65" s="246"/>
      <c r="E65" s="253">
        <v>1457.42</v>
      </c>
      <c r="F65" s="247"/>
      <c r="G65" s="253">
        <v>1457.42</v>
      </c>
      <c r="H65" s="281"/>
      <c r="I65" s="311">
        <v>0</v>
      </c>
      <c r="J65" s="249"/>
      <c r="K65" s="34"/>
      <c r="L65" s="4"/>
      <c r="M65" s="4"/>
      <c r="N65" s="2"/>
      <c r="O65" s="4"/>
      <c r="P65" s="2"/>
      <c r="Q65" s="4"/>
      <c r="R65" s="2"/>
      <c r="S65" s="4"/>
      <c r="T65" s="2"/>
      <c r="U65" s="2"/>
      <c r="V65" s="2"/>
      <c r="W65" s="2"/>
      <c r="X65" s="2"/>
      <c r="Y65" s="2"/>
      <c r="Z65" s="2"/>
      <c r="AA65" s="2"/>
      <c r="AB65" s="2"/>
      <c r="AC65" s="2"/>
      <c r="AD65" s="2"/>
      <c r="AE65" s="2"/>
      <c r="AF65" s="2"/>
    </row>
    <row r="66" spans="3:32" s="28" customFormat="1" ht="15" customHeight="1">
      <c r="C66" s="256" t="s">
        <v>2</v>
      </c>
      <c r="D66" s="246"/>
      <c r="E66" s="312">
        <v>3866.9</v>
      </c>
      <c r="F66" s="247"/>
      <c r="G66" s="312">
        <v>3866.9</v>
      </c>
      <c r="H66" s="281"/>
      <c r="I66" s="313">
        <v>0</v>
      </c>
      <c r="J66" s="249"/>
      <c r="K66" s="34"/>
      <c r="L66" s="4"/>
      <c r="M66" s="4"/>
      <c r="N66" s="2"/>
      <c r="O66" s="4"/>
      <c r="P66" s="2"/>
      <c r="Q66" s="4"/>
      <c r="R66" s="2"/>
      <c r="S66" s="4"/>
      <c r="T66" s="2"/>
      <c r="U66" s="2"/>
      <c r="V66" s="2"/>
      <c r="W66" s="2"/>
      <c r="X66" s="2"/>
      <c r="Y66" s="2"/>
      <c r="Z66" s="2"/>
      <c r="AA66" s="2"/>
      <c r="AB66" s="2"/>
      <c r="AC66" s="2"/>
      <c r="AD66" s="2"/>
      <c r="AE66" s="2"/>
      <c r="AF66" s="2"/>
    </row>
    <row r="67" spans="3:32" s="28" customFormat="1" ht="15" customHeight="1">
      <c r="C67" s="314" t="s">
        <v>4</v>
      </c>
      <c r="D67" s="275"/>
      <c r="E67" s="315">
        <v>11905.300000000001</v>
      </c>
      <c r="F67" s="316"/>
      <c r="G67" s="655">
        <v>11620.3</v>
      </c>
      <c r="H67" s="318"/>
      <c r="I67" s="653">
        <v>2.452604493859889E-2</v>
      </c>
      <c r="J67" s="279"/>
      <c r="K67" s="31"/>
      <c r="L67" s="4"/>
      <c r="M67" s="4"/>
      <c r="N67" s="2"/>
      <c r="O67" s="4"/>
      <c r="P67" s="2"/>
      <c r="Q67" s="4"/>
      <c r="R67" s="2"/>
      <c r="S67" s="4"/>
      <c r="T67" s="2"/>
      <c r="U67" s="2"/>
      <c r="V67" s="2"/>
      <c r="W67" s="2"/>
      <c r="X67" s="2"/>
      <c r="Y67" s="2"/>
      <c r="Z67" s="2"/>
      <c r="AA67" s="2"/>
      <c r="AB67" s="2"/>
      <c r="AC67" s="2"/>
      <c r="AD67" s="2"/>
      <c r="AE67" s="2"/>
      <c r="AF67" s="2"/>
    </row>
    <row r="68" spans="3:32" s="28" customFormat="1" ht="15" customHeight="1">
      <c r="N68" s="2"/>
      <c r="P68" s="2"/>
      <c r="R68" s="2"/>
      <c r="T68" s="2"/>
      <c r="U68" s="2"/>
      <c r="V68" s="2"/>
      <c r="W68" s="2"/>
      <c r="X68" s="2"/>
      <c r="Y68" s="2"/>
      <c r="Z68" s="2"/>
      <c r="AA68" s="2"/>
      <c r="AB68" s="2"/>
      <c r="AC68" s="2"/>
      <c r="AD68" s="2"/>
      <c r="AE68" s="2"/>
      <c r="AF68" s="2"/>
    </row>
    <row r="69" spans="3:32" ht="15" customHeight="1">
      <c r="C69" s="781" t="s">
        <v>127</v>
      </c>
      <c r="D69" s="241"/>
      <c r="E69" s="712" t="s">
        <v>138</v>
      </c>
      <c r="F69" s="242"/>
      <c r="G69" s="713" t="s">
        <v>139</v>
      </c>
      <c r="H69" s="242"/>
      <c r="I69" s="705" t="s">
        <v>72</v>
      </c>
      <c r="J69" s="244"/>
      <c r="L69" s="4"/>
      <c r="M69" s="4"/>
      <c r="O69" s="4"/>
      <c r="Q69" s="4"/>
      <c r="S69" s="4"/>
    </row>
    <row r="70" spans="3:32" ht="15" customHeight="1">
      <c r="C70" s="256" t="s">
        <v>1</v>
      </c>
      <c r="D70" s="246"/>
      <c r="E70" s="253">
        <v>426.3</v>
      </c>
      <c r="F70" s="247"/>
      <c r="G70" s="253">
        <v>375.1</v>
      </c>
      <c r="H70" s="281"/>
      <c r="I70" s="254">
        <v>0.13649693415089303</v>
      </c>
      <c r="J70" s="249"/>
      <c r="K70" s="34"/>
      <c r="L70" s="4"/>
      <c r="M70" s="4"/>
      <c r="O70" s="4"/>
      <c r="Q70" s="4"/>
      <c r="S70" s="4"/>
    </row>
    <row r="71" spans="3:32" ht="15" customHeight="1">
      <c r="C71" s="256" t="s">
        <v>2</v>
      </c>
      <c r="D71" s="246"/>
      <c r="E71" s="253">
        <v>357.42500000000001</v>
      </c>
      <c r="F71" s="247"/>
      <c r="G71" s="253">
        <v>357.42500000000001</v>
      </c>
      <c r="H71" s="281"/>
      <c r="I71" s="254">
        <v>0</v>
      </c>
      <c r="J71" s="249"/>
      <c r="K71" s="34"/>
      <c r="L71" s="4"/>
      <c r="M71" s="4"/>
      <c r="O71" s="4"/>
      <c r="Q71" s="4"/>
      <c r="S71" s="4"/>
    </row>
    <row r="72" spans="3:32" ht="15" customHeight="1">
      <c r="C72" s="258" t="s">
        <v>12</v>
      </c>
      <c r="D72" s="275"/>
      <c r="E72" s="262">
        <v>783.72500000000002</v>
      </c>
      <c r="F72" s="261"/>
      <c r="G72" s="262">
        <v>732.52500000000009</v>
      </c>
      <c r="H72" s="263"/>
      <c r="I72" s="272">
        <v>6.9895225418927565E-2</v>
      </c>
      <c r="J72" s="265"/>
      <c r="K72" s="83"/>
      <c r="L72" s="4"/>
      <c r="M72" s="4"/>
      <c r="O72" s="4"/>
      <c r="Q72" s="4"/>
      <c r="S72" s="4"/>
    </row>
    <row r="73" spans="3:32" ht="15" customHeight="1">
      <c r="C73" s="256" t="s">
        <v>16</v>
      </c>
      <c r="D73" s="290"/>
      <c r="E73" s="253">
        <v>324.50299999999999</v>
      </c>
      <c r="F73" s="249"/>
      <c r="G73" s="253">
        <v>319.19099999999997</v>
      </c>
      <c r="H73" s="281"/>
      <c r="I73" s="254">
        <v>1.6642073241413424E-2</v>
      </c>
      <c r="J73" s="249"/>
      <c r="K73" s="34"/>
      <c r="L73" s="4"/>
      <c r="M73" s="4"/>
      <c r="O73" s="4"/>
      <c r="Q73" s="4"/>
      <c r="S73" s="4"/>
    </row>
    <row r="74" spans="3:32" ht="15" customHeight="1">
      <c r="C74" s="267" t="s">
        <v>97</v>
      </c>
      <c r="D74" s="290"/>
      <c r="E74" s="320">
        <v>324.50299999999999</v>
      </c>
      <c r="F74" s="270"/>
      <c r="G74" s="320">
        <v>319.19099999999997</v>
      </c>
      <c r="H74" s="281"/>
      <c r="I74" s="272">
        <v>1.6642073241413424E-2</v>
      </c>
      <c r="J74" s="273"/>
      <c r="K74" s="84"/>
      <c r="L74" s="4"/>
      <c r="M74" s="4"/>
      <c r="O74" s="4"/>
      <c r="Q74" s="4"/>
      <c r="S74" s="4"/>
    </row>
    <row r="75" spans="3:32" ht="15" customHeight="1">
      <c r="C75" s="321" t="s">
        <v>4</v>
      </c>
      <c r="D75" s="322"/>
      <c r="E75" s="323">
        <v>1108.2280000000001</v>
      </c>
      <c r="F75" s="324"/>
      <c r="G75" s="323">
        <v>1051.7160000000001</v>
      </c>
      <c r="H75" s="325"/>
      <c r="I75" s="653">
        <v>5.3733137082634386E-2</v>
      </c>
      <c r="J75" s="326"/>
      <c r="K75" s="86"/>
      <c r="L75" s="4"/>
      <c r="M75" s="4"/>
      <c r="O75" s="4"/>
      <c r="Q75" s="4"/>
      <c r="S75" s="4"/>
    </row>
    <row r="76" spans="3:32" ht="15" customHeight="1"/>
    <row r="77" spans="3:32" ht="15" customHeight="1">
      <c r="C77" s="206" t="s">
        <v>73</v>
      </c>
      <c r="D77" s="162"/>
      <c r="E77" s="163"/>
      <c r="F77" s="198"/>
      <c r="G77" s="163"/>
      <c r="H77" s="197"/>
      <c r="I77" s="164"/>
      <c r="J77" s="199"/>
      <c r="K77" s="165"/>
      <c r="L77" s="4"/>
      <c r="M77" s="4"/>
      <c r="O77" s="4"/>
      <c r="Q77" s="4"/>
      <c r="S77" s="4"/>
    </row>
    <row r="78" spans="3:32" ht="15" customHeight="1">
      <c r="C78" s="53"/>
      <c r="D78" s="162"/>
      <c r="E78" s="163"/>
      <c r="F78" s="198"/>
      <c r="G78" s="163"/>
      <c r="H78" s="197"/>
      <c r="I78" s="164"/>
      <c r="J78" s="199"/>
      <c r="K78" s="165"/>
      <c r="L78" s="4"/>
      <c r="M78" s="4"/>
      <c r="O78" s="4"/>
      <c r="Q78" s="4"/>
      <c r="S78" s="4"/>
    </row>
    <row r="79" spans="3:32" ht="15" customHeight="1">
      <c r="C79" s="327" t="s">
        <v>128</v>
      </c>
      <c r="D79" s="241"/>
      <c r="E79" s="714" t="s">
        <v>138</v>
      </c>
      <c r="F79" s="242"/>
      <c r="G79" s="715" t="s">
        <v>139</v>
      </c>
      <c r="H79" s="328"/>
      <c r="I79" s="705" t="s">
        <v>72</v>
      </c>
      <c r="J79" s="244"/>
      <c r="L79" s="4"/>
      <c r="M79" s="4"/>
      <c r="O79" s="4"/>
      <c r="Q79" s="4"/>
      <c r="S79" s="4"/>
    </row>
    <row r="80" spans="3:32" ht="15" customHeight="1">
      <c r="C80" s="256" t="s">
        <v>1</v>
      </c>
      <c r="D80" s="246"/>
      <c r="E80" s="253">
        <v>3550.32</v>
      </c>
      <c r="F80" s="247"/>
      <c r="G80" s="253">
        <v>4128.62</v>
      </c>
      <c r="H80" s="330"/>
      <c r="I80" s="254">
        <v>-0.1400710164655502</v>
      </c>
      <c r="J80" s="249"/>
      <c r="K80" s="34"/>
      <c r="L80" s="4"/>
      <c r="M80" s="4"/>
      <c r="O80" s="4"/>
      <c r="Q80" s="4"/>
      <c r="S80" s="4"/>
    </row>
    <row r="81" spans="3:20" ht="15" customHeight="1">
      <c r="C81" s="256" t="s">
        <v>2</v>
      </c>
      <c r="D81" s="246"/>
      <c r="E81" s="331">
        <v>2291.67</v>
      </c>
      <c r="F81" s="247"/>
      <c r="G81" s="331">
        <v>2160.9599999999996</v>
      </c>
      <c r="H81" s="330"/>
      <c r="I81" s="254">
        <v>6.0487005775211156E-2</v>
      </c>
      <c r="J81" s="249"/>
      <c r="K81" s="34"/>
      <c r="L81" s="4"/>
      <c r="M81" s="4"/>
      <c r="O81" s="4"/>
      <c r="Q81" s="4"/>
      <c r="S81" s="4"/>
    </row>
    <row r="82" spans="3:20" ht="15" customHeight="1">
      <c r="C82" s="332" t="s">
        <v>4</v>
      </c>
      <c r="D82" s="275"/>
      <c r="E82" s="333">
        <v>5841.9900000000007</v>
      </c>
      <c r="F82" s="334"/>
      <c r="G82" s="333">
        <v>6289.58</v>
      </c>
      <c r="H82" s="335"/>
      <c r="I82" s="653">
        <v>-7.1163734303403281E-2</v>
      </c>
      <c r="J82" s="265"/>
      <c r="K82" s="83"/>
      <c r="L82" s="4"/>
      <c r="M82" s="4"/>
      <c r="O82" s="4"/>
      <c r="Q82" s="4"/>
      <c r="S82" s="4"/>
    </row>
    <row r="83" spans="3:20" ht="15" customHeight="1"/>
    <row r="84" spans="3:20" ht="15" customHeight="1">
      <c r="C84" s="206" t="s">
        <v>74</v>
      </c>
      <c r="D84" s="56"/>
      <c r="E84" s="183"/>
      <c r="F84" s="183"/>
      <c r="G84" s="183"/>
      <c r="H84" s="183"/>
      <c r="I84" s="183"/>
      <c r="J84" s="199"/>
      <c r="K84" s="165"/>
      <c r="L84" s="4"/>
      <c r="M84" s="4"/>
      <c r="O84" s="4"/>
      <c r="Q84" s="4"/>
      <c r="S84" s="4"/>
    </row>
    <row r="85" spans="3:20" ht="15" customHeight="1">
      <c r="C85" s="53"/>
      <c r="D85" s="56"/>
      <c r="E85" s="183"/>
      <c r="F85" s="183"/>
      <c r="G85" s="183"/>
      <c r="H85" s="183"/>
      <c r="I85" s="183"/>
      <c r="J85" s="199"/>
      <c r="K85" s="165"/>
      <c r="L85" s="4"/>
      <c r="M85" s="4"/>
      <c r="O85" s="4"/>
      <c r="Q85" s="4"/>
      <c r="S85" s="4"/>
    </row>
    <row r="86" spans="3:20" ht="15" customHeight="1">
      <c r="C86" s="336" t="s">
        <v>11</v>
      </c>
      <c r="D86" s="239"/>
      <c r="E86" s="716" t="s">
        <v>75</v>
      </c>
      <c r="F86" s="242"/>
      <c r="G86" s="716" t="s">
        <v>86</v>
      </c>
      <c r="H86" s="328"/>
      <c r="I86" s="716" t="s">
        <v>1</v>
      </c>
      <c r="J86" s="337"/>
      <c r="K86" s="165"/>
      <c r="L86" s="716" t="s">
        <v>54</v>
      </c>
      <c r="M86" s="329"/>
      <c r="N86" s="717" t="s">
        <v>15</v>
      </c>
      <c r="O86" s="329"/>
      <c r="P86" s="718" t="s">
        <v>145</v>
      </c>
      <c r="Q86" s="329"/>
      <c r="R86" s="716" t="s">
        <v>142</v>
      </c>
      <c r="S86" s="329"/>
      <c r="T86" s="705" t="s">
        <v>72</v>
      </c>
    </row>
    <row r="87" spans="3:20" ht="15" customHeight="1">
      <c r="C87" s="339" t="s">
        <v>18</v>
      </c>
      <c r="D87" s="238"/>
      <c r="E87" s="255">
        <v>0.54</v>
      </c>
      <c r="F87" s="340"/>
      <c r="G87" s="255">
        <v>10.39</v>
      </c>
      <c r="H87" s="341"/>
      <c r="I87" s="289">
        <v>0</v>
      </c>
      <c r="J87" s="342"/>
      <c r="K87" s="165"/>
      <c r="L87" s="289">
        <v>588.87</v>
      </c>
      <c r="M87" s="343"/>
      <c r="N87" s="289">
        <v>798</v>
      </c>
      <c r="O87" s="343"/>
      <c r="P87" s="344">
        <v>1397.8</v>
      </c>
      <c r="Q87" s="343"/>
      <c r="R87" s="289">
        <v>1369.29</v>
      </c>
      <c r="S87" s="343"/>
      <c r="T87" s="254">
        <v>2.082100942824372E-2</v>
      </c>
    </row>
    <row r="88" spans="3:20" ht="15" customHeight="1">
      <c r="C88" s="339" t="s">
        <v>19</v>
      </c>
      <c r="D88" s="238"/>
      <c r="E88" s="251">
        <v>622.98599999999999</v>
      </c>
      <c r="F88" s="345"/>
      <c r="G88" s="251">
        <v>437.54</v>
      </c>
      <c r="H88" s="345"/>
      <c r="I88" s="289">
        <v>108.48</v>
      </c>
      <c r="J88" s="241"/>
      <c r="K88" s="165"/>
      <c r="L88" s="289">
        <v>5.08</v>
      </c>
      <c r="M88" s="346"/>
      <c r="N88" s="289">
        <v>0</v>
      </c>
      <c r="O88" s="346"/>
      <c r="P88" s="347">
        <v>1174.086</v>
      </c>
      <c r="Q88" s="346"/>
      <c r="R88" s="289">
        <v>231.68</v>
      </c>
      <c r="S88" s="346"/>
      <c r="T88" s="254">
        <v>4.0677054558011045</v>
      </c>
    </row>
    <row r="89" spans="3:20" ht="15" customHeight="1">
      <c r="C89" s="339" t="s">
        <v>20</v>
      </c>
      <c r="D89" s="348"/>
      <c r="E89" s="349">
        <v>1.2</v>
      </c>
      <c r="F89" s="239"/>
      <c r="G89" s="251">
        <v>299.93</v>
      </c>
      <c r="H89" s="345"/>
      <c r="I89" s="350">
        <v>486.2</v>
      </c>
      <c r="J89" s="241"/>
      <c r="K89" s="165"/>
      <c r="L89" s="350">
        <v>0</v>
      </c>
      <c r="M89" s="346"/>
      <c r="N89" s="289">
        <v>0</v>
      </c>
      <c r="O89" s="346"/>
      <c r="P89" s="351">
        <v>787.32999999999993</v>
      </c>
      <c r="Q89" s="346"/>
      <c r="R89" s="350">
        <v>2487.67</v>
      </c>
      <c r="S89" s="346"/>
      <c r="T89" s="254">
        <v>-0.68350705680415813</v>
      </c>
    </row>
    <row r="90" spans="3:20" ht="15" customHeight="1">
      <c r="C90" s="352" t="s">
        <v>4</v>
      </c>
      <c r="D90" s="348"/>
      <c r="E90" s="353">
        <v>624.726</v>
      </c>
      <c r="F90" s="354"/>
      <c r="G90" s="355">
        <v>747.86</v>
      </c>
      <c r="H90" s="354"/>
      <c r="I90" s="356">
        <v>594.67999999999995</v>
      </c>
      <c r="J90" s="241"/>
      <c r="K90" s="165"/>
      <c r="L90" s="356">
        <v>593.95000000000005</v>
      </c>
      <c r="M90" s="346"/>
      <c r="N90" s="357">
        <v>798</v>
      </c>
      <c r="O90" s="346"/>
      <c r="P90" s="358">
        <v>3359.2160000000003</v>
      </c>
      <c r="Q90" s="346"/>
      <c r="R90" s="356">
        <v>4088.6400000000003</v>
      </c>
      <c r="S90" s="346"/>
      <c r="T90" s="653">
        <v>-0.17840259841903416</v>
      </c>
    </row>
    <row r="91" spans="3:20">
      <c r="C91" s="161"/>
      <c r="D91" s="162"/>
      <c r="E91" s="163"/>
      <c r="F91" s="162"/>
      <c r="G91" s="163"/>
      <c r="H91" s="80"/>
      <c r="I91" s="164"/>
      <c r="J91" s="165"/>
      <c r="K91" s="165"/>
      <c r="L91" s="4"/>
      <c r="M91" s="4"/>
      <c r="O91" s="4"/>
      <c r="Q91" s="4"/>
      <c r="S91" s="4"/>
    </row>
    <row r="92" spans="3:20" ht="14.25" customHeight="1">
      <c r="C92" s="65"/>
      <c r="D92" s="56"/>
      <c r="E92" s="56"/>
      <c r="F92" s="56"/>
      <c r="G92" s="56"/>
      <c r="H92" s="81"/>
      <c r="I92" s="56"/>
      <c r="J92" s="81"/>
      <c r="K92" s="81"/>
      <c r="L92" s="4"/>
      <c r="M92" s="4"/>
      <c r="O92" s="4"/>
      <c r="Q92" s="4"/>
      <c r="S92" s="4"/>
    </row>
    <row r="93" spans="3:20" ht="115.2" customHeight="1">
      <c r="C93" s="790" t="s">
        <v>76</v>
      </c>
      <c r="D93" s="790"/>
      <c r="E93" s="790"/>
      <c r="F93" s="790"/>
      <c r="G93" s="790"/>
      <c r="H93" s="790"/>
      <c r="I93" s="790"/>
      <c r="J93" s="81"/>
      <c r="K93" s="81"/>
      <c r="L93" s="4"/>
      <c r="M93" s="4"/>
      <c r="O93" s="4"/>
      <c r="Q93" s="4"/>
      <c r="S93" s="4"/>
    </row>
    <row r="94" spans="3:20">
      <c r="L94" s="4"/>
      <c r="M94" s="4"/>
      <c r="O94" s="4"/>
      <c r="Q94" s="4"/>
      <c r="S94" s="4"/>
    </row>
    <row r="95" spans="3:20">
      <c r="L95" s="4"/>
      <c r="M95" s="4"/>
      <c r="O95" s="4"/>
      <c r="Q95" s="4"/>
      <c r="S95" s="4"/>
    </row>
    <row r="96" spans="3:20">
      <c r="L96" s="4"/>
      <c r="M96" s="4"/>
      <c r="O96" s="4"/>
      <c r="Q96" s="4"/>
      <c r="S96" s="4"/>
    </row>
  </sheetData>
  <mergeCells count="1">
    <mergeCell ref="C93:I93"/>
  </mergeCells>
  <printOptions horizontalCentered="1" verticalCentered="1"/>
  <pageMargins left="0.23622047244094491" right="0.23622047244094491" top="0.74803149606299213" bottom="0.74803149606299213" header="0.31496062992125984" footer="0.31496062992125984"/>
  <pageSetup paperSize="9" scale="47" orientation="portrait" r:id="rId1"/>
  <headerFooter differentFirst="1">
    <oddFooter>&amp;R&amp;P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V95"/>
  <sheetViews>
    <sheetView showGridLines="0" topLeftCell="A73" zoomScaleNormal="100" zoomScaleSheetLayoutView="100" workbookViewId="0">
      <selection activeCell="C94" sqref="C94"/>
    </sheetView>
  </sheetViews>
  <sheetFormatPr defaultColWidth="9.33203125" defaultRowHeight="13.8"/>
  <cols>
    <col min="1" max="2" width="3.6640625" style="2" customWidth="1"/>
    <col min="3" max="3" width="32.6640625" style="17" bestFit="1" customWidth="1"/>
    <col min="4" max="4" width="0.77734375" style="18" customWidth="1"/>
    <col min="5" max="5" width="7.44140625" style="17" bestFit="1" customWidth="1"/>
    <col min="6" max="6" width="0.77734375" style="18" customWidth="1"/>
    <col min="7" max="7" width="7.44140625" style="17" bestFit="1" customWidth="1"/>
    <col min="8" max="8" width="0.77734375" style="47" customWidth="1"/>
    <col min="9" max="9" width="8.109375" style="17" bestFit="1" customWidth="1"/>
    <col min="10" max="10" width="1.77734375" style="18" customWidth="1"/>
    <col min="11" max="11" width="7.77734375" style="143" bestFit="1" customWidth="1"/>
    <col min="12" max="12" width="0.77734375" style="143" customWidth="1"/>
    <col min="13" max="13" width="7.77734375" style="143" bestFit="1" customWidth="1"/>
    <col min="14" max="14" width="0.77734375" style="143" customWidth="1"/>
    <col min="15" max="15" width="8.77734375" style="143" bestFit="1" customWidth="1"/>
    <col min="16" max="16" width="0.6640625" style="141" customWidth="1"/>
    <col min="17" max="17" width="23.44140625" style="26" bestFit="1" customWidth="1"/>
    <col min="18" max="18" width="23.44140625" style="26" customWidth="1"/>
    <col min="19" max="16384" width="9.33203125" style="2"/>
  </cols>
  <sheetData>
    <row r="1" spans="2:18">
      <c r="Q1" s="4"/>
      <c r="R1" s="4"/>
    </row>
    <row r="2" spans="2:18" ht="14.25" customHeight="1">
      <c r="C2" s="206" t="s">
        <v>90</v>
      </c>
      <c r="D2" s="53"/>
      <c r="E2" s="53"/>
      <c r="F2" s="53"/>
      <c r="Q2" s="4"/>
      <c r="R2" s="4"/>
    </row>
    <row r="3" spans="2:18" ht="15" customHeight="1" thickBot="1">
      <c r="C3" s="54"/>
      <c r="D3" s="54"/>
      <c r="E3" s="54"/>
      <c r="F3" s="54"/>
      <c r="G3" s="19"/>
      <c r="H3" s="78"/>
      <c r="I3" s="95"/>
      <c r="J3" s="20"/>
      <c r="K3" s="150"/>
      <c r="L3" s="150"/>
      <c r="M3" s="150"/>
      <c r="N3" s="150"/>
      <c r="O3" s="150"/>
      <c r="P3" s="149"/>
      <c r="Q3" s="4"/>
      <c r="R3" s="4"/>
    </row>
    <row r="4" spans="2:18" ht="15" customHeight="1">
      <c r="C4" s="53"/>
      <c r="D4" s="53"/>
      <c r="E4" s="53"/>
      <c r="F4" s="53"/>
      <c r="J4" s="17"/>
      <c r="K4" s="17"/>
      <c r="L4" s="17"/>
      <c r="M4" s="17"/>
      <c r="N4" s="17"/>
      <c r="O4" s="17"/>
      <c r="P4" s="28"/>
      <c r="Q4" s="4"/>
      <c r="R4" s="4"/>
    </row>
    <row r="5" spans="2:18" ht="15" customHeight="1">
      <c r="C5" s="240" t="s">
        <v>11</v>
      </c>
      <c r="D5" s="241"/>
      <c r="E5" s="700" t="s">
        <v>138</v>
      </c>
      <c r="F5" s="242"/>
      <c r="G5" s="721" t="s">
        <v>139</v>
      </c>
      <c r="H5" s="243"/>
      <c r="I5" s="705" t="s">
        <v>72</v>
      </c>
      <c r="J5" s="359"/>
      <c r="K5" s="721" t="s">
        <v>110</v>
      </c>
      <c r="L5" s="242"/>
      <c r="M5" s="721" t="s">
        <v>111</v>
      </c>
      <c r="N5" s="243"/>
      <c r="O5" s="770" t="s">
        <v>72</v>
      </c>
      <c r="Q5" s="4"/>
      <c r="R5" s="4"/>
    </row>
    <row r="6" spans="2:18" ht="15" customHeight="1">
      <c r="C6" s="360" t="s">
        <v>55</v>
      </c>
      <c r="D6" s="206"/>
      <c r="E6" s="361">
        <v>200336.09042629949</v>
      </c>
      <c r="F6" s="206"/>
      <c r="G6" s="361">
        <v>206881.94652622647</v>
      </c>
      <c r="H6" s="362"/>
      <c r="I6" s="370">
        <v>-3.1640538045194622E-2</v>
      </c>
      <c r="J6" s="338"/>
      <c r="K6" s="361">
        <v>48586.226697262216</v>
      </c>
      <c r="L6" s="206"/>
      <c r="M6" s="361">
        <v>47401.019291566481</v>
      </c>
      <c r="N6" s="362"/>
      <c r="O6" s="370">
        <v>2.5003837964020503E-2</v>
      </c>
      <c r="Q6" s="4"/>
      <c r="R6" s="4"/>
    </row>
    <row r="7" spans="2:18" ht="15" customHeight="1">
      <c r="C7" s="363" t="s">
        <v>56</v>
      </c>
      <c r="D7" s="206"/>
      <c r="E7" s="361">
        <v>186100.19734914211</v>
      </c>
      <c r="F7" s="206"/>
      <c r="G7" s="361">
        <v>191873.31840845651</v>
      </c>
      <c r="H7" s="362"/>
      <c r="I7" s="370">
        <v>-3.0088191037717316E-2</v>
      </c>
      <c r="J7" s="338"/>
      <c r="K7" s="361">
        <v>44947.636539413463</v>
      </c>
      <c r="L7" s="206"/>
      <c r="M7" s="361">
        <v>44632.199167351791</v>
      </c>
      <c r="N7" s="362"/>
      <c r="O7" s="370">
        <v>7.0674844158791217E-3</v>
      </c>
      <c r="Q7" s="4"/>
      <c r="R7" s="4"/>
    </row>
    <row r="8" spans="2:18" ht="15" customHeight="1">
      <c r="C8" s="364" t="s">
        <v>63</v>
      </c>
      <c r="D8" s="206"/>
      <c r="E8" s="365">
        <v>152987.46653138008</v>
      </c>
      <c r="F8" s="206"/>
      <c r="G8" s="365">
        <v>157480.12669686851</v>
      </c>
      <c r="H8" s="362"/>
      <c r="I8" s="311">
        <v>-2.852842615586848E-2</v>
      </c>
      <c r="J8" s="338"/>
      <c r="K8" s="365">
        <v>35416.080842585463</v>
      </c>
      <c r="L8" s="206"/>
      <c r="M8" s="365">
        <v>36113.393296764785</v>
      </c>
      <c r="N8" s="362"/>
      <c r="O8" s="311">
        <v>-1.9308970731415354E-2</v>
      </c>
      <c r="Q8" s="4"/>
      <c r="R8" s="4"/>
    </row>
    <row r="9" spans="2:18" ht="15" customHeight="1">
      <c r="C9" s="363" t="s">
        <v>78</v>
      </c>
      <c r="D9" s="206"/>
      <c r="E9" s="361">
        <v>14235.893077157365</v>
      </c>
      <c r="F9" s="206"/>
      <c r="G9" s="361">
        <v>15008.62811776996</v>
      </c>
      <c r="H9" s="366"/>
      <c r="I9" s="370">
        <v>-5.1486054191567932E-2</v>
      </c>
      <c r="J9" s="338"/>
      <c r="K9" s="361">
        <v>3638.5901578487501</v>
      </c>
      <c r="L9" s="206"/>
      <c r="M9" s="361">
        <v>2768.8201242146915</v>
      </c>
      <c r="N9" s="366"/>
      <c r="O9" s="311">
        <v>0.31413020514676715</v>
      </c>
      <c r="Q9" s="4"/>
      <c r="R9" s="4"/>
    </row>
    <row r="10" spans="2:18" ht="15" customHeight="1">
      <c r="B10" s="119"/>
      <c r="C10" s="367" t="s">
        <v>129</v>
      </c>
      <c r="D10" s="206"/>
      <c r="E10" s="368">
        <v>167223.35960853746</v>
      </c>
      <c r="F10" s="369"/>
      <c r="G10" s="368">
        <v>172488.75481463847</v>
      </c>
      <c r="H10" s="366"/>
      <c r="I10" s="370">
        <v>-3.052602015568695E-2</v>
      </c>
      <c r="J10" s="338"/>
      <c r="K10" s="368">
        <v>39054.671000434231</v>
      </c>
      <c r="L10" s="369"/>
      <c r="M10" s="368">
        <v>38882.213420979475</v>
      </c>
      <c r="N10" s="366"/>
      <c r="O10" s="370">
        <v>4.4353848271843077E-3</v>
      </c>
      <c r="Q10" s="4"/>
      <c r="R10" s="4"/>
    </row>
    <row r="11" spans="2:18" ht="15" customHeight="1">
      <c r="E11" s="173"/>
      <c r="F11" s="143"/>
      <c r="G11" s="173"/>
      <c r="I11" s="769"/>
      <c r="J11" s="21"/>
      <c r="K11" s="17"/>
      <c r="L11" s="17"/>
      <c r="M11" s="17"/>
      <c r="N11" s="17"/>
      <c r="O11" s="769"/>
      <c r="P11" s="28"/>
      <c r="Q11" s="4"/>
      <c r="R11" s="4"/>
    </row>
    <row r="12" spans="2:18" ht="15" customHeight="1">
      <c r="J12" s="21"/>
      <c r="Q12" s="4"/>
      <c r="R12" s="4"/>
    </row>
    <row r="13" spans="2:18" ht="15" customHeight="1">
      <c r="C13" s="240" t="s">
        <v>11</v>
      </c>
      <c r="D13" s="241"/>
      <c r="E13" s="700" t="s">
        <v>138</v>
      </c>
      <c r="F13" s="722"/>
      <c r="G13" s="721" t="s">
        <v>139</v>
      </c>
      <c r="H13" s="723"/>
      <c r="I13" s="705" t="s">
        <v>72</v>
      </c>
      <c r="J13" s="498"/>
      <c r="K13" s="721" t="s">
        <v>110</v>
      </c>
      <c r="L13" s="722"/>
      <c r="M13" s="721" t="s">
        <v>111</v>
      </c>
      <c r="N13" s="723"/>
      <c r="O13" s="705" t="s">
        <v>72</v>
      </c>
      <c r="Q13" s="4"/>
      <c r="R13" s="4"/>
    </row>
    <row r="14" spans="2:18" ht="15" customHeight="1">
      <c r="C14" s="245" t="s">
        <v>0</v>
      </c>
      <c r="D14" s="247"/>
      <c r="E14" s="253">
        <v>58938.734003380516</v>
      </c>
      <c r="F14" s="657"/>
      <c r="G14" s="253">
        <v>64357.6949358192</v>
      </c>
      <c r="H14" s="657"/>
      <c r="I14" s="311">
        <v>-8.4200668433553338E-2</v>
      </c>
      <c r="J14" s="657"/>
      <c r="K14" s="253">
        <v>12348.519657866495</v>
      </c>
      <c r="L14" s="657"/>
      <c r="M14" s="253">
        <v>14332.752736653376</v>
      </c>
      <c r="N14" s="657"/>
      <c r="O14" s="311">
        <v>-0.13844047373485835</v>
      </c>
      <c r="Q14" s="4"/>
      <c r="R14" s="4"/>
    </row>
    <row r="15" spans="2:18" ht="15" customHeight="1">
      <c r="C15" s="256" t="s">
        <v>1</v>
      </c>
      <c r="D15" s="247"/>
      <c r="E15" s="253">
        <v>44395.794004770294</v>
      </c>
      <c r="F15" s="247"/>
      <c r="G15" s="253">
        <v>46078.044123460095</v>
      </c>
      <c r="H15" s="247"/>
      <c r="I15" s="311">
        <v>-3.6508713655085567E-2</v>
      </c>
      <c r="J15" s="247"/>
      <c r="K15" s="253">
        <v>11485.184439850189</v>
      </c>
      <c r="L15" s="247"/>
      <c r="M15" s="253">
        <v>11727.855118453197</v>
      </c>
      <c r="N15" s="247"/>
      <c r="O15" s="311">
        <v>-2.0691820981074138E-2</v>
      </c>
      <c r="Q15" s="4"/>
      <c r="R15" s="4"/>
    </row>
    <row r="16" spans="2:18" ht="15" customHeight="1">
      <c r="C16" s="256" t="s">
        <v>3</v>
      </c>
      <c r="D16" s="247"/>
      <c r="E16" s="253">
        <v>5322.8740000000007</v>
      </c>
      <c r="F16" s="247"/>
      <c r="G16" s="253">
        <v>5500.4359999999997</v>
      </c>
      <c r="H16" s="247"/>
      <c r="I16" s="311">
        <v>-3.2281440962134478E-2</v>
      </c>
      <c r="J16" s="247"/>
      <c r="K16" s="253">
        <v>1332.6910000000012</v>
      </c>
      <c r="L16" s="247"/>
      <c r="M16" s="253">
        <v>1346.3289999999997</v>
      </c>
      <c r="N16" s="247"/>
      <c r="O16" s="311">
        <v>-1.0129767686797631E-2</v>
      </c>
      <c r="Q16" s="4"/>
      <c r="R16" s="4"/>
    </row>
    <row r="17" spans="3:22" ht="15" customHeight="1">
      <c r="C17" s="256" t="s">
        <v>2</v>
      </c>
      <c r="D17" s="247"/>
      <c r="E17" s="253">
        <v>19406.142341078295</v>
      </c>
      <c r="F17" s="247"/>
      <c r="G17" s="253">
        <v>17392.239892589201</v>
      </c>
      <c r="H17" s="247"/>
      <c r="I17" s="311">
        <v>0.11579316183116894</v>
      </c>
      <c r="J17" s="247"/>
      <c r="K17" s="253">
        <v>4390.5359903007957</v>
      </c>
      <c r="L17" s="247"/>
      <c r="M17" s="253">
        <v>3899.2171206112016</v>
      </c>
      <c r="N17" s="247"/>
      <c r="O17" s="311">
        <v>0.12600449128428637</v>
      </c>
    </row>
    <row r="18" spans="3:22" ht="15" customHeight="1">
      <c r="C18" s="258" t="s">
        <v>12</v>
      </c>
      <c r="D18" s="261"/>
      <c r="E18" s="262">
        <v>128063.54434922909</v>
      </c>
      <c r="F18" s="261"/>
      <c r="G18" s="262">
        <v>133328.4149518685</v>
      </c>
      <c r="H18" s="261"/>
      <c r="I18" s="370">
        <v>-3.948798614713922E-2</v>
      </c>
      <c r="J18" s="261"/>
      <c r="K18" s="262">
        <v>29556.931088017467</v>
      </c>
      <c r="L18" s="261"/>
      <c r="M18" s="262">
        <v>31306.153975717782</v>
      </c>
      <c r="N18" s="261"/>
      <c r="O18" s="370">
        <v>-5.5874729583744953E-2</v>
      </c>
      <c r="P18" s="148"/>
      <c r="Q18" s="4"/>
      <c r="R18" s="4"/>
    </row>
    <row r="19" spans="3:22" ht="15" customHeight="1">
      <c r="C19" s="256" t="s">
        <v>13</v>
      </c>
      <c r="D19" s="247"/>
      <c r="E19" s="253">
        <v>24923.922182151</v>
      </c>
      <c r="F19" s="247"/>
      <c r="G19" s="253">
        <v>24151.711745000001</v>
      </c>
      <c r="H19" s="247"/>
      <c r="I19" s="311">
        <v>3.1973321199929794E-2</v>
      </c>
      <c r="J19" s="247"/>
      <c r="K19" s="253">
        <v>5859.1497545679977</v>
      </c>
      <c r="L19" s="247"/>
      <c r="M19" s="253">
        <v>4807.2393210469982</v>
      </c>
      <c r="N19" s="247"/>
      <c r="O19" s="311">
        <v>0.218817987470592</v>
      </c>
      <c r="Q19" s="4"/>
      <c r="R19" s="4"/>
    </row>
    <row r="20" spans="3:22" ht="15" customHeight="1">
      <c r="C20" s="258" t="s">
        <v>36</v>
      </c>
      <c r="D20" s="247"/>
      <c r="E20" s="266">
        <v>152987.46653138008</v>
      </c>
      <c r="F20" s="247"/>
      <c r="G20" s="266">
        <v>157480.12669686851</v>
      </c>
      <c r="H20" s="247"/>
      <c r="I20" s="370">
        <v>-2.852842615586848E-2</v>
      </c>
      <c r="J20" s="247"/>
      <c r="K20" s="266">
        <v>35416.080842585463</v>
      </c>
      <c r="L20" s="247"/>
      <c r="M20" s="266">
        <v>36113.393296764785</v>
      </c>
      <c r="N20" s="247"/>
      <c r="O20" s="370">
        <v>-1.9308970731415354E-2</v>
      </c>
      <c r="Q20" s="4"/>
      <c r="R20" s="4"/>
    </row>
    <row r="21" spans="3:22" ht="15" customHeight="1">
      <c r="C21" s="256" t="s">
        <v>14</v>
      </c>
      <c r="D21" s="247"/>
      <c r="E21" s="253">
        <v>1503.2443079299999</v>
      </c>
      <c r="F21" s="247"/>
      <c r="G21" s="253">
        <v>2376.5362180000002</v>
      </c>
      <c r="H21" s="247"/>
      <c r="I21" s="311">
        <v>-0.36746417052500402</v>
      </c>
      <c r="J21" s="247"/>
      <c r="K21" s="253">
        <v>408.01872392999974</v>
      </c>
      <c r="L21" s="247"/>
      <c r="M21" s="253">
        <v>639.99661000000015</v>
      </c>
      <c r="N21" s="247"/>
      <c r="O21" s="311">
        <v>-0.36246736692870973</v>
      </c>
      <c r="Q21" s="4"/>
      <c r="R21" s="4"/>
    </row>
    <row r="22" spans="3:22" ht="15" customHeight="1">
      <c r="C22" s="256" t="s">
        <v>15</v>
      </c>
      <c r="D22" s="247"/>
      <c r="E22" s="253">
        <v>26056.172033911003</v>
      </c>
      <c r="F22" s="247"/>
      <c r="G22" s="253">
        <v>26410.990117347003</v>
      </c>
      <c r="H22" s="247"/>
      <c r="I22" s="311">
        <v>-1.3434486244533139E-2</v>
      </c>
      <c r="J22" s="247"/>
      <c r="K22" s="253">
        <v>7773.2351148580019</v>
      </c>
      <c r="L22" s="247"/>
      <c r="M22" s="253">
        <v>6646.8169788949999</v>
      </c>
      <c r="N22" s="247"/>
      <c r="O22" s="311">
        <v>0.16946730134733801</v>
      </c>
      <c r="Q22" s="4"/>
      <c r="R22" s="4"/>
    </row>
    <row r="23" spans="3:22" ht="15" customHeight="1">
      <c r="C23" s="256" t="s">
        <v>16</v>
      </c>
      <c r="D23" s="247"/>
      <c r="E23" s="253">
        <v>5553.314475920999</v>
      </c>
      <c r="F23" s="247"/>
      <c r="G23" s="253">
        <v>5605.6653762409996</v>
      </c>
      <c r="H23" s="247"/>
      <c r="I23" s="311">
        <v>-9.3389271043334832E-3</v>
      </c>
      <c r="J23" s="247"/>
      <c r="K23" s="253">
        <v>1350.3018580399994</v>
      </c>
      <c r="L23" s="247"/>
      <c r="M23" s="253">
        <v>1231.9922816919998</v>
      </c>
      <c r="N23" s="247"/>
      <c r="O23" s="311">
        <v>9.6031101903913729E-2</v>
      </c>
      <c r="Q23" s="27"/>
      <c r="R23" s="27"/>
      <c r="S23" s="28"/>
      <c r="T23" s="28"/>
      <c r="U23" s="28"/>
      <c r="V23" s="28"/>
    </row>
    <row r="24" spans="3:22" ht="15" customHeight="1">
      <c r="C24" s="267" t="s">
        <v>96</v>
      </c>
      <c r="D24" s="270"/>
      <c r="E24" s="269">
        <v>33112.730817762</v>
      </c>
      <c r="F24" s="270"/>
      <c r="G24" s="269">
        <v>34393.191711588006</v>
      </c>
      <c r="H24" s="270"/>
      <c r="I24" s="370">
        <v>-3.7230068804419369E-2</v>
      </c>
      <c r="J24" s="270"/>
      <c r="K24" s="269">
        <v>9531.5556968279998</v>
      </c>
      <c r="L24" s="270"/>
      <c r="M24" s="269">
        <v>8518.8058705870062</v>
      </c>
      <c r="N24" s="270"/>
      <c r="O24" s="370">
        <v>0.11888401280955674</v>
      </c>
      <c r="P24" s="148"/>
      <c r="Q24" s="29"/>
      <c r="R24" s="29"/>
    </row>
    <row r="25" spans="3:22" ht="15" customHeight="1">
      <c r="C25" s="274" t="s">
        <v>22</v>
      </c>
      <c r="D25" s="241"/>
      <c r="E25" s="276">
        <v>186100.19734914211</v>
      </c>
      <c r="F25" s="241"/>
      <c r="G25" s="276">
        <v>191873.31840845651</v>
      </c>
      <c r="H25" s="241"/>
      <c r="I25" s="278">
        <v>-3.0088191037717316E-2</v>
      </c>
      <c r="J25" s="241"/>
      <c r="K25" s="276">
        <v>44947.636539413463</v>
      </c>
      <c r="L25" s="241"/>
      <c r="M25" s="276">
        <v>44632.199167351791</v>
      </c>
      <c r="N25" s="241"/>
      <c r="O25" s="278">
        <v>7.0674844158791217E-3</v>
      </c>
      <c r="P25" s="147"/>
      <c r="Q25" s="22"/>
      <c r="R25" s="22"/>
    </row>
    <row r="26" spans="3:22" ht="15" customHeight="1">
      <c r="C26" s="363" t="s">
        <v>79</v>
      </c>
      <c r="D26" s="241"/>
      <c r="E26" s="276">
        <v>14235.893077157365</v>
      </c>
      <c r="F26" s="241"/>
      <c r="G26" s="276">
        <v>15008.62811776996</v>
      </c>
      <c r="H26" s="241"/>
      <c r="I26" s="278">
        <v>-5.1486054191567932E-2</v>
      </c>
      <c r="J26" s="241"/>
      <c r="K26" s="276">
        <v>3638.5901578487501</v>
      </c>
      <c r="L26" s="241"/>
      <c r="M26" s="276">
        <v>2769</v>
      </c>
      <c r="N26" s="241"/>
      <c r="O26" s="278">
        <v>0.31404483851525833</v>
      </c>
      <c r="P26" s="146"/>
      <c r="Q26" s="22"/>
      <c r="R26" s="22"/>
    </row>
    <row r="27" spans="3:22" ht="15" customHeight="1">
      <c r="C27" s="274" t="s">
        <v>23</v>
      </c>
      <c r="D27" s="241"/>
      <c r="E27" s="276">
        <v>200336.09042629949</v>
      </c>
      <c r="F27" s="241"/>
      <c r="G27" s="276">
        <v>206881.94652622647</v>
      </c>
      <c r="H27" s="241"/>
      <c r="I27" s="278">
        <v>-3.1640538045194622E-2</v>
      </c>
      <c r="J27" s="241"/>
      <c r="K27" s="276">
        <v>48586.226697262216</v>
      </c>
      <c r="L27" s="241"/>
      <c r="M27" s="276">
        <v>44632.199167351791</v>
      </c>
      <c r="N27" s="241"/>
      <c r="O27" s="278">
        <v>8.8591366853434605E-2</v>
      </c>
      <c r="P27" s="147"/>
      <c r="Q27" s="4"/>
      <c r="R27" s="4"/>
    </row>
    <row r="28" spans="3:22" ht="15" customHeight="1">
      <c r="E28" s="200"/>
    </row>
    <row r="29" spans="3:22" ht="15" customHeight="1">
      <c r="C29" s="206" t="s">
        <v>71</v>
      </c>
      <c r="D29" s="338"/>
      <c r="E29" s="372"/>
      <c r="F29" s="275"/>
      <c r="G29" s="372"/>
      <c r="H29" s="277"/>
      <c r="I29" s="373"/>
      <c r="J29" s="275"/>
      <c r="K29" s="374"/>
      <c r="L29" s="275"/>
      <c r="M29" s="375"/>
      <c r="N29" s="275"/>
      <c r="O29" s="376"/>
      <c r="P29" s="147"/>
      <c r="Q29" s="4"/>
      <c r="R29" s="4"/>
    </row>
    <row r="30" spans="3:22" s="28" customFormat="1" ht="15" customHeight="1">
      <c r="C30" s="377"/>
      <c r="D30" s="374"/>
      <c r="E30" s="374"/>
      <c r="F30" s="378"/>
      <c r="G30" s="375"/>
      <c r="H30" s="277"/>
      <c r="I30" s="277"/>
      <c r="J30" s="378"/>
      <c r="K30" s="374"/>
      <c r="L30" s="275"/>
      <c r="M30" s="375"/>
      <c r="N30" s="275"/>
      <c r="O30" s="376"/>
      <c r="P30" s="141"/>
      <c r="Q30" s="4"/>
      <c r="R30" s="4"/>
      <c r="S30" s="2"/>
      <c r="T30" s="2"/>
      <c r="U30" s="2"/>
      <c r="V30" s="2"/>
    </row>
    <row r="31" spans="3:22" ht="15" customHeight="1">
      <c r="C31" s="280" t="s">
        <v>18</v>
      </c>
      <c r="D31" s="241"/>
      <c r="E31" s="703" t="s">
        <v>138</v>
      </c>
      <c r="F31" s="722"/>
      <c r="G31" s="724" t="s">
        <v>142</v>
      </c>
      <c r="H31" s="722"/>
      <c r="I31" s="705" t="s">
        <v>72</v>
      </c>
      <c r="J31" s="338"/>
      <c r="K31" s="703" t="s">
        <v>110</v>
      </c>
      <c r="L31" s="722"/>
      <c r="M31" s="724" t="s">
        <v>111</v>
      </c>
      <c r="N31" s="722"/>
      <c r="O31" s="705" t="s">
        <v>72</v>
      </c>
      <c r="Q31" s="4"/>
      <c r="R31" s="4"/>
    </row>
    <row r="32" spans="3:22" ht="15" customHeight="1">
      <c r="C32" s="256" t="s">
        <v>0</v>
      </c>
      <c r="D32" s="247"/>
      <c r="E32" s="253">
        <v>16062.611830000002</v>
      </c>
      <c r="F32" s="657"/>
      <c r="G32" s="253">
        <v>18474.954000000002</v>
      </c>
      <c r="H32" s="657"/>
      <c r="I32" s="254">
        <v>-0.13057364960150919</v>
      </c>
      <c r="J32" s="719"/>
      <c r="K32" s="253">
        <v>2960.7181410000003</v>
      </c>
      <c r="L32" s="657"/>
      <c r="M32" s="253">
        <v>3863.7239999999983</v>
      </c>
      <c r="N32" s="657"/>
      <c r="O32" s="656">
        <v>-0.23371386232556945</v>
      </c>
      <c r="Q32" s="4"/>
      <c r="R32" s="4"/>
      <c r="S32" s="28"/>
      <c r="T32" s="28"/>
      <c r="U32" s="28"/>
      <c r="V32" s="28"/>
    </row>
    <row r="33" spans="3:22" ht="15" customHeight="1">
      <c r="C33" s="256" t="s">
        <v>1</v>
      </c>
      <c r="D33" s="247"/>
      <c r="E33" s="253">
        <v>1224.5360000000001</v>
      </c>
      <c r="F33" s="247"/>
      <c r="G33" s="253">
        <v>1313.874</v>
      </c>
      <c r="H33" s="247"/>
      <c r="I33" s="254">
        <v>-6.7995865661395261E-2</v>
      </c>
      <c r="J33" s="246"/>
      <c r="K33" s="253">
        <v>320.06100000000015</v>
      </c>
      <c r="L33" s="247"/>
      <c r="M33" s="253">
        <v>323.36799999999994</v>
      </c>
      <c r="N33" s="247"/>
      <c r="O33" s="254">
        <v>-1.022673857648182E-2</v>
      </c>
      <c r="Q33" s="4"/>
      <c r="R33" s="4"/>
    </row>
    <row r="34" spans="3:22" ht="15" customHeight="1">
      <c r="C34" s="256" t="s">
        <v>3</v>
      </c>
      <c r="D34" s="247"/>
      <c r="E34" s="253">
        <v>5224.4960000000001</v>
      </c>
      <c r="F34" s="247"/>
      <c r="G34" s="253">
        <v>5239.7849999999999</v>
      </c>
      <c r="H34" s="247"/>
      <c r="I34" s="254">
        <v>-2.9178678132785185E-3</v>
      </c>
      <c r="J34" s="246"/>
      <c r="K34" s="253">
        <v>1315.2579999999998</v>
      </c>
      <c r="L34" s="247"/>
      <c r="M34" s="253">
        <v>1309.0510000000004</v>
      </c>
      <c r="N34" s="247"/>
      <c r="O34" s="254">
        <v>4.7416028863653814E-3</v>
      </c>
      <c r="Q34" s="4"/>
      <c r="R34" s="4"/>
    </row>
    <row r="35" spans="3:22" ht="15" customHeight="1">
      <c r="C35" s="256" t="s">
        <v>2</v>
      </c>
      <c r="D35" s="247"/>
      <c r="E35" s="253">
        <v>649.41200000000015</v>
      </c>
      <c r="F35" s="247"/>
      <c r="G35" s="253">
        <v>313.05200000000008</v>
      </c>
      <c r="H35" s="247"/>
      <c r="I35" s="254">
        <v>1.0744540843054828</v>
      </c>
      <c r="J35" s="246"/>
      <c r="K35" s="253">
        <v>101.79400000000021</v>
      </c>
      <c r="L35" s="247"/>
      <c r="M35" s="253">
        <v>63.584000000000117</v>
      </c>
      <c r="N35" s="247"/>
      <c r="O35" s="254">
        <v>0.60093734272773069</v>
      </c>
      <c r="Q35" s="4"/>
      <c r="R35" s="4"/>
    </row>
    <row r="36" spans="3:22" ht="15" customHeight="1">
      <c r="C36" s="258" t="s">
        <v>12</v>
      </c>
      <c r="D36" s="261"/>
      <c r="E36" s="262">
        <v>23161.055830000001</v>
      </c>
      <c r="F36" s="261"/>
      <c r="G36" s="262">
        <v>25341.665000000001</v>
      </c>
      <c r="H36" s="261"/>
      <c r="I36" s="272">
        <v>-8.6048378036723272E-2</v>
      </c>
      <c r="J36" s="259"/>
      <c r="K36" s="262">
        <v>4697.8311409999988</v>
      </c>
      <c r="L36" s="261"/>
      <c r="M36" s="262">
        <v>5559.726999999999</v>
      </c>
      <c r="N36" s="261"/>
      <c r="O36" s="272">
        <v>-0.15502485265913246</v>
      </c>
      <c r="Q36" s="4"/>
      <c r="R36" s="4"/>
    </row>
    <row r="37" spans="3:22" ht="15" customHeight="1">
      <c r="C37" s="256" t="s">
        <v>14</v>
      </c>
      <c r="D37" s="247"/>
      <c r="E37" s="253">
        <v>1225.325</v>
      </c>
      <c r="F37" s="247"/>
      <c r="G37" s="253">
        <v>1360.605</v>
      </c>
      <c r="H37" s="247"/>
      <c r="I37" s="254">
        <v>-9.9426358127450598E-2</v>
      </c>
      <c r="J37" s="246"/>
      <c r="K37" s="253">
        <v>388.69000000000005</v>
      </c>
      <c r="L37" s="247"/>
      <c r="M37" s="253">
        <v>411.96699999999987</v>
      </c>
      <c r="N37" s="247"/>
      <c r="O37" s="254">
        <v>-5.6502098469051742E-2</v>
      </c>
      <c r="Q37" s="4"/>
      <c r="R37" s="4"/>
    </row>
    <row r="38" spans="3:22" ht="15" customHeight="1">
      <c r="C38" s="256" t="s">
        <v>15</v>
      </c>
      <c r="D38" s="247"/>
      <c r="E38" s="253">
        <v>7103.0816699999996</v>
      </c>
      <c r="F38" s="247"/>
      <c r="G38" s="253">
        <v>7789.3980000000001</v>
      </c>
      <c r="H38" s="247"/>
      <c r="I38" s="254">
        <v>-8.8109033586420971E-2</v>
      </c>
      <c r="J38" s="246"/>
      <c r="K38" s="253">
        <v>3203.8955409999999</v>
      </c>
      <c r="L38" s="247"/>
      <c r="M38" s="253">
        <v>1773.6590000000006</v>
      </c>
      <c r="N38" s="247"/>
      <c r="O38" s="254">
        <v>0.80637627695064196</v>
      </c>
    </row>
    <row r="39" spans="3:22" ht="15" customHeight="1">
      <c r="C39" s="256" t="s">
        <v>16</v>
      </c>
      <c r="D39" s="247"/>
      <c r="E39" s="253">
        <v>128.97</v>
      </c>
      <c r="F39" s="247"/>
      <c r="G39" s="253">
        <v>290.98</v>
      </c>
      <c r="H39" s="247"/>
      <c r="I39" s="254">
        <v>-0.55677366142002893</v>
      </c>
      <c r="J39" s="246"/>
      <c r="K39" s="253">
        <v>30.384999999999991</v>
      </c>
      <c r="L39" s="247"/>
      <c r="M39" s="253">
        <v>72.17300000000003</v>
      </c>
      <c r="N39" s="247"/>
      <c r="O39" s="254">
        <v>-0.57899768611530655</v>
      </c>
    </row>
    <row r="40" spans="3:22" ht="15" customHeight="1">
      <c r="C40" s="267" t="s">
        <v>96</v>
      </c>
      <c r="D40" s="270"/>
      <c r="E40" s="283">
        <v>8457.3766699999996</v>
      </c>
      <c r="F40" s="270"/>
      <c r="G40" s="283">
        <v>9440.9830000000002</v>
      </c>
      <c r="H40" s="270"/>
      <c r="I40" s="272">
        <v>-0.10418473690716323</v>
      </c>
      <c r="J40" s="268"/>
      <c r="K40" s="283">
        <v>3622.9705409999997</v>
      </c>
      <c r="L40" s="270"/>
      <c r="M40" s="283">
        <v>2257.7990000000009</v>
      </c>
      <c r="N40" s="270"/>
      <c r="O40" s="272">
        <v>0.60464706601429019</v>
      </c>
    </row>
    <row r="41" spans="3:22" ht="15" customHeight="1">
      <c r="C41" s="284" t="s">
        <v>4</v>
      </c>
      <c r="D41" s="241"/>
      <c r="E41" s="285">
        <v>31618.432500000003</v>
      </c>
      <c r="F41" s="241"/>
      <c r="G41" s="286">
        <v>34782.648000000001</v>
      </c>
      <c r="H41" s="241"/>
      <c r="I41" s="653">
        <v>-9.0971092827665023E-2</v>
      </c>
      <c r="J41" s="275"/>
      <c r="K41" s="285">
        <v>8320.8016820000012</v>
      </c>
      <c r="L41" s="241"/>
      <c r="M41" s="286">
        <v>7817.525999999998</v>
      </c>
      <c r="N41" s="241"/>
      <c r="O41" s="653">
        <v>6.4377871208871396E-2</v>
      </c>
      <c r="P41" s="145"/>
      <c r="Q41" s="27"/>
      <c r="R41" s="27"/>
      <c r="S41" s="28"/>
      <c r="T41" s="28"/>
      <c r="U41" s="28"/>
      <c r="V41" s="28"/>
    </row>
    <row r="42" spans="3:22" s="28" customFormat="1" ht="15" customHeight="1">
      <c r="C42" s="215"/>
      <c r="D42" s="215"/>
      <c r="E42" s="215"/>
      <c r="F42" s="215"/>
      <c r="G42" s="215"/>
      <c r="H42" s="215"/>
      <c r="I42" s="215"/>
      <c r="J42" s="215"/>
      <c r="K42" s="215"/>
      <c r="L42" s="215"/>
      <c r="M42" s="215"/>
      <c r="N42" s="215"/>
      <c r="O42" s="215"/>
      <c r="S42" s="2"/>
      <c r="T42" s="2"/>
      <c r="U42" s="2"/>
      <c r="V42" s="2"/>
    </row>
    <row r="43" spans="3:22" ht="15" customHeight="1">
      <c r="C43" s="288" t="s">
        <v>19</v>
      </c>
      <c r="D43" s="279"/>
      <c r="E43" s="706" t="s">
        <v>138</v>
      </c>
      <c r="F43" s="725"/>
      <c r="G43" s="726" t="s">
        <v>139</v>
      </c>
      <c r="H43" s="725"/>
      <c r="I43" s="705" t="s">
        <v>72</v>
      </c>
      <c r="J43" s="362"/>
      <c r="K43" s="706" t="s">
        <v>110</v>
      </c>
      <c r="L43" s="725"/>
      <c r="M43" s="726" t="s">
        <v>111</v>
      </c>
      <c r="N43" s="725"/>
      <c r="O43" s="705" t="s">
        <v>72</v>
      </c>
      <c r="Q43" s="4"/>
      <c r="R43" s="4"/>
    </row>
    <row r="44" spans="3:22" ht="15" customHeight="1">
      <c r="C44" s="256" t="s">
        <v>0</v>
      </c>
      <c r="D44" s="247"/>
      <c r="E44" s="253">
        <v>8434.8983926250003</v>
      </c>
      <c r="F44" s="657"/>
      <c r="G44" s="253">
        <v>7660.0704829999995</v>
      </c>
      <c r="H44" s="657"/>
      <c r="I44" s="254">
        <v>0.10115153788004649</v>
      </c>
      <c r="J44" s="719"/>
      <c r="K44" s="253">
        <v>1550.2630397690014</v>
      </c>
      <c r="L44" s="657"/>
      <c r="M44" s="253">
        <v>1769.4873740860007</v>
      </c>
      <c r="N44" s="657"/>
      <c r="O44" s="656">
        <v>-0.12389143744539921</v>
      </c>
      <c r="P44" s="148"/>
      <c r="Q44" s="4"/>
      <c r="R44" s="4"/>
    </row>
    <row r="45" spans="3:22" ht="15" customHeight="1">
      <c r="C45" s="256" t="s">
        <v>1</v>
      </c>
      <c r="D45" s="247"/>
      <c r="E45" s="253">
        <v>5756.4260350000004</v>
      </c>
      <c r="F45" s="247"/>
      <c r="G45" s="253">
        <v>6374.2297120000003</v>
      </c>
      <c r="H45" s="247"/>
      <c r="I45" s="254">
        <v>-9.6922091752817519E-2</v>
      </c>
      <c r="J45" s="246"/>
      <c r="K45" s="253">
        <v>1631.9822530000001</v>
      </c>
      <c r="L45" s="247"/>
      <c r="M45" s="253">
        <v>1661.7230810000005</v>
      </c>
      <c r="N45" s="247"/>
      <c r="O45" s="254">
        <v>-1.7897583743076373E-2</v>
      </c>
      <c r="Q45" s="4"/>
      <c r="R45" s="4"/>
    </row>
    <row r="46" spans="3:22" ht="15" customHeight="1">
      <c r="C46" s="256" t="s">
        <v>2</v>
      </c>
      <c r="D46" s="247"/>
      <c r="E46" s="253">
        <v>3490.2873909999998</v>
      </c>
      <c r="F46" s="247"/>
      <c r="G46" s="253">
        <v>3757.6888730000001</v>
      </c>
      <c r="H46" s="247"/>
      <c r="I46" s="254">
        <v>-7.1161155443536406E-2</v>
      </c>
      <c r="J46" s="246"/>
      <c r="K46" s="253">
        <v>603.55593400000021</v>
      </c>
      <c r="L46" s="247"/>
      <c r="M46" s="253">
        <v>499.91981200000009</v>
      </c>
      <c r="N46" s="247"/>
      <c r="O46" s="254">
        <v>0.20730549082539684</v>
      </c>
      <c r="Q46" s="4"/>
      <c r="R46" s="4"/>
    </row>
    <row r="47" spans="3:22" ht="15" customHeight="1">
      <c r="C47" s="258" t="s">
        <v>12</v>
      </c>
      <c r="D47" s="241"/>
      <c r="E47" s="262">
        <v>17681.611818625002</v>
      </c>
      <c r="F47" s="261"/>
      <c r="G47" s="262">
        <v>17791.989067999999</v>
      </c>
      <c r="H47" s="261"/>
      <c r="I47" s="272">
        <v>-6.2037610833246548E-3</v>
      </c>
      <c r="J47" s="259"/>
      <c r="K47" s="262">
        <v>3785.8012267690028</v>
      </c>
      <c r="L47" s="261"/>
      <c r="M47" s="262">
        <v>3931.1302670859986</v>
      </c>
      <c r="N47" s="261"/>
      <c r="O47" s="272">
        <v>-3.6968767362858923E-2</v>
      </c>
      <c r="Q47" s="4"/>
      <c r="R47" s="4"/>
    </row>
    <row r="48" spans="3:22" ht="15" customHeight="1">
      <c r="C48" s="256" t="s">
        <v>13</v>
      </c>
      <c r="D48" s="247"/>
      <c r="E48" s="253">
        <v>24923.922182151</v>
      </c>
      <c r="F48" s="247"/>
      <c r="G48" s="253">
        <v>24151.711745000001</v>
      </c>
      <c r="H48" s="247"/>
      <c r="I48" s="254">
        <v>3.1973321199929794E-2</v>
      </c>
      <c r="J48" s="246"/>
      <c r="K48" s="253">
        <v>5859.1497545679977</v>
      </c>
      <c r="L48" s="247"/>
      <c r="M48" s="253">
        <v>4807.2393210469982</v>
      </c>
      <c r="N48" s="247"/>
      <c r="O48" s="254">
        <v>0.218817987470592</v>
      </c>
      <c r="Q48" s="27"/>
      <c r="R48" s="27"/>
      <c r="S48" s="28"/>
      <c r="T48" s="28"/>
      <c r="U48" s="28"/>
      <c r="V48" s="28"/>
    </row>
    <row r="49" spans="3:22" ht="15" customHeight="1">
      <c r="C49" s="258" t="s">
        <v>36</v>
      </c>
      <c r="D49" s="247"/>
      <c r="E49" s="266">
        <v>42605.534000776002</v>
      </c>
      <c r="F49" s="247"/>
      <c r="G49" s="266">
        <v>41943.700813000003</v>
      </c>
      <c r="H49" s="247"/>
      <c r="I49" s="272">
        <v>1.5779084223557005E-2</v>
      </c>
      <c r="J49" s="246"/>
      <c r="K49" s="266">
        <v>9644.9509813370023</v>
      </c>
      <c r="L49" s="247"/>
      <c r="M49" s="380">
        <v>8738.3695881330059</v>
      </c>
      <c r="N49" s="247"/>
      <c r="O49" s="272">
        <v>0.10374720181613317</v>
      </c>
      <c r="Q49" s="27"/>
      <c r="R49" s="27"/>
      <c r="S49" s="28"/>
      <c r="T49" s="28"/>
      <c r="U49" s="28"/>
      <c r="V49" s="28"/>
    </row>
    <row r="50" spans="3:22" ht="15" customHeight="1">
      <c r="C50" s="256" t="s">
        <v>14</v>
      </c>
      <c r="D50" s="247"/>
      <c r="E50" s="253">
        <v>89.400583999999995</v>
      </c>
      <c r="F50" s="247"/>
      <c r="G50" s="253">
        <v>53.661217999999998</v>
      </c>
      <c r="H50" s="247"/>
      <c r="I50" s="254">
        <v>0.66601853875176675</v>
      </c>
      <c r="J50" s="246"/>
      <c r="K50" s="253">
        <v>0</v>
      </c>
      <c r="L50" s="247"/>
      <c r="M50" s="253">
        <v>0</v>
      </c>
      <c r="N50" s="247"/>
      <c r="O50" s="254">
        <v>0</v>
      </c>
      <c r="Q50" s="4"/>
      <c r="R50" s="4"/>
    </row>
    <row r="51" spans="3:22" ht="15" customHeight="1">
      <c r="C51" s="256" t="s">
        <v>15</v>
      </c>
      <c r="D51" s="247"/>
      <c r="E51" s="253">
        <v>13938.459363911001</v>
      </c>
      <c r="F51" s="247"/>
      <c r="G51" s="253">
        <v>13473.592117347</v>
      </c>
      <c r="H51" s="247"/>
      <c r="I51" s="254">
        <v>3.450210177919022E-2</v>
      </c>
      <c r="J51" s="246"/>
      <c r="K51" s="253">
        <v>3853.7635738580011</v>
      </c>
      <c r="L51" s="247"/>
      <c r="M51" s="253">
        <v>4286.1899788949986</v>
      </c>
      <c r="N51" s="247"/>
      <c r="O51" s="254">
        <v>-0.10088829640455632</v>
      </c>
      <c r="Q51" s="4"/>
      <c r="R51" s="4"/>
    </row>
    <row r="52" spans="3:22" s="28" customFormat="1" ht="15" customHeight="1">
      <c r="C52" s="256" t="s">
        <v>16</v>
      </c>
      <c r="D52" s="249"/>
      <c r="E52" s="253">
        <v>4378.3214759209995</v>
      </c>
      <c r="F52" s="249"/>
      <c r="G52" s="253">
        <v>4309.1023762409995</v>
      </c>
      <c r="H52" s="249"/>
      <c r="I52" s="254">
        <v>1.6063461397819667E-2</v>
      </c>
      <c r="J52" s="290"/>
      <c r="K52" s="253">
        <v>1136.3648580399995</v>
      </c>
      <c r="L52" s="249"/>
      <c r="M52" s="253">
        <v>1013.3472816919993</v>
      </c>
      <c r="N52" s="249"/>
      <c r="O52" s="254">
        <v>0.12139725301536908</v>
      </c>
      <c r="P52" s="141"/>
      <c r="Q52" s="27"/>
      <c r="R52" s="27"/>
    </row>
    <row r="53" spans="3:22" s="28" customFormat="1" ht="15" customHeight="1">
      <c r="C53" s="267" t="s">
        <v>96</v>
      </c>
      <c r="D53" s="381"/>
      <c r="E53" s="292">
        <v>18406.181423832</v>
      </c>
      <c r="F53" s="270"/>
      <c r="G53" s="292">
        <v>17836.355711587999</v>
      </c>
      <c r="H53" s="270"/>
      <c r="I53" s="272">
        <v>3.1947429253936344E-2</v>
      </c>
      <c r="J53" s="268"/>
      <c r="K53" s="292">
        <v>4990.1284318979997</v>
      </c>
      <c r="L53" s="270"/>
      <c r="M53" s="292">
        <v>5299.3768705869988</v>
      </c>
      <c r="N53" s="270"/>
      <c r="O53" s="272">
        <v>-5.8355622980017396E-2</v>
      </c>
      <c r="P53" s="141"/>
      <c r="Q53" s="4"/>
      <c r="R53" s="4"/>
      <c r="S53" s="2"/>
      <c r="T53" s="2"/>
      <c r="U53" s="2"/>
      <c r="V53" s="2"/>
    </row>
    <row r="54" spans="3:22" ht="15" customHeight="1">
      <c r="C54" s="293" t="s">
        <v>4</v>
      </c>
      <c r="D54" s="296"/>
      <c r="E54" s="295">
        <v>61011.715424608003</v>
      </c>
      <c r="F54" s="296"/>
      <c r="G54" s="297">
        <v>59780.056524587999</v>
      </c>
      <c r="H54" s="296"/>
      <c r="I54" s="653">
        <v>2.0603173894849336E-2</v>
      </c>
      <c r="J54" s="294"/>
      <c r="K54" s="295">
        <v>14635.079413234995</v>
      </c>
      <c r="L54" s="296"/>
      <c r="M54" s="297">
        <v>14037.746458720001</v>
      </c>
      <c r="N54" s="296"/>
      <c r="O54" s="653">
        <v>4.2551912179888518E-2</v>
      </c>
      <c r="P54" s="144"/>
      <c r="Q54" s="4"/>
      <c r="R54" s="4"/>
    </row>
    <row r="55" spans="3:22" ht="15" customHeight="1">
      <c r="C55" s="57"/>
      <c r="D55" s="35"/>
      <c r="E55" s="36"/>
      <c r="F55" s="35"/>
      <c r="G55" s="37"/>
      <c r="H55" s="79"/>
      <c r="I55" s="38"/>
      <c r="J55" s="35"/>
      <c r="K55" s="36"/>
      <c r="L55" s="35"/>
      <c r="M55" s="37"/>
      <c r="N55" s="35"/>
      <c r="O55" s="38"/>
      <c r="P55" s="144"/>
      <c r="Q55" s="4"/>
      <c r="R55" s="4"/>
    </row>
    <row r="56" spans="3:22" ht="15" customHeight="1">
      <c r="C56" s="300" t="s">
        <v>130</v>
      </c>
      <c r="D56" s="241"/>
      <c r="E56" s="708" t="s">
        <v>138</v>
      </c>
      <c r="F56" s="722"/>
      <c r="G56" s="727" t="s">
        <v>139</v>
      </c>
      <c r="H56" s="722"/>
      <c r="I56" s="705" t="s">
        <v>72</v>
      </c>
      <c r="J56" s="338"/>
      <c r="K56" s="708" t="s">
        <v>110</v>
      </c>
      <c r="L56" s="722"/>
      <c r="M56" s="727" t="s">
        <v>111</v>
      </c>
      <c r="N56" s="722"/>
      <c r="O56" s="705" t="s">
        <v>72</v>
      </c>
      <c r="Q56" s="4"/>
      <c r="R56" s="4"/>
    </row>
    <row r="57" spans="3:22" ht="15" customHeight="1">
      <c r="C57" s="256" t="s">
        <v>0</v>
      </c>
      <c r="D57" s="247"/>
      <c r="E57" s="253">
        <v>34441.223780755477</v>
      </c>
      <c r="F57" s="657"/>
      <c r="G57" s="253">
        <v>36403.85045281925</v>
      </c>
      <c r="H57" s="657"/>
      <c r="I57" s="254">
        <v>-5.3912612200388232E-2</v>
      </c>
      <c r="J57" s="719"/>
      <c r="K57" s="253">
        <v>7837.5384770974888</v>
      </c>
      <c r="L57" s="657"/>
      <c r="M57" s="253">
        <v>8699.5413625673973</v>
      </c>
      <c r="N57" s="657"/>
      <c r="O57" s="254">
        <v>-9.9086014945449441E-2</v>
      </c>
      <c r="Q57" s="22"/>
      <c r="R57" s="22"/>
    </row>
    <row r="58" spans="3:22" ht="15" customHeight="1">
      <c r="C58" s="256" t="s">
        <v>1</v>
      </c>
      <c r="D58" s="247"/>
      <c r="E58" s="253">
        <v>16637.800999999999</v>
      </c>
      <c r="F58" s="247"/>
      <c r="G58" s="253">
        <v>16924.456999999999</v>
      </c>
      <c r="H58" s="247"/>
      <c r="I58" s="254">
        <v>-1.6937382392829492E-2</v>
      </c>
      <c r="J58" s="246"/>
      <c r="K58" s="253">
        <v>3714.3760000000002</v>
      </c>
      <c r="L58" s="247"/>
      <c r="M58" s="253">
        <v>4050.8719999999994</v>
      </c>
      <c r="N58" s="247"/>
      <c r="O58" s="254">
        <v>-8.3067546938041747E-2</v>
      </c>
      <c r="Q58" s="4"/>
      <c r="R58" s="4"/>
    </row>
    <row r="59" spans="3:22" ht="15" customHeight="1">
      <c r="C59" s="256" t="s">
        <v>2</v>
      </c>
      <c r="D59" s="247"/>
      <c r="E59" s="253">
        <v>8226.0479010999989</v>
      </c>
      <c r="F59" s="247"/>
      <c r="G59" s="253">
        <v>7896.7979999999989</v>
      </c>
      <c r="H59" s="247"/>
      <c r="I59" s="254">
        <v>4.1694101976522679E-2</v>
      </c>
      <c r="J59" s="246"/>
      <c r="K59" s="253">
        <v>2227.268501999999</v>
      </c>
      <c r="L59" s="247"/>
      <c r="M59" s="253">
        <v>2072.6335133000007</v>
      </c>
      <c r="N59" s="247"/>
      <c r="O59" s="254">
        <v>7.460797468906688E-2</v>
      </c>
      <c r="Q59" s="4"/>
      <c r="R59" s="4"/>
    </row>
    <row r="60" spans="3:22" ht="15" customHeight="1">
      <c r="C60" s="258" t="s">
        <v>12</v>
      </c>
      <c r="D60" s="241"/>
      <c r="E60" s="262">
        <v>59305.072681855476</v>
      </c>
      <c r="F60" s="261"/>
      <c r="G60" s="262">
        <v>61225.105452819247</v>
      </c>
      <c r="H60" s="261"/>
      <c r="I60" s="272">
        <v>-3.1360219909190246E-2</v>
      </c>
      <c r="J60" s="259"/>
      <c r="K60" s="262">
        <v>13779.182979097492</v>
      </c>
      <c r="L60" s="261"/>
      <c r="M60" s="262">
        <v>14823.0468758674</v>
      </c>
      <c r="N60" s="261"/>
      <c r="O60" s="272">
        <v>-7.0421682229809712E-2</v>
      </c>
      <c r="Q60" s="27"/>
      <c r="R60" s="27"/>
      <c r="S60" s="28"/>
      <c r="T60" s="28"/>
      <c r="U60" s="28"/>
      <c r="V60" s="28"/>
    </row>
    <row r="61" spans="3:22" ht="15" customHeight="1">
      <c r="C61" s="256" t="s">
        <v>14</v>
      </c>
      <c r="D61" s="247"/>
      <c r="E61" s="253">
        <v>188.51872392999999</v>
      </c>
      <c r="F61" s="247"/>
      <c r="G61" s="253">
        <v>962.27</v>
      </c>
      <c r="H61" s="247"/>
      <c r="I61" s="254">
        <v>-0.80408957576355911</v>
      </c>
      <c r="J61" s="246"/>
      <c r="K61" s="253">
        <v>19.328723929999995</v>
      </c>
      <c r="L61" s="247"/>
      <c r="M61" s="253">
        <v>228.18999999999994</v>
      </c>
      <c r="N61" s="247"/>
      <c r="O61" s="254">
        <v>-0.91529548214207457</v>
      </c>
      <c r="Q61" s="4"/>
      <c r="R61" s="4"/>
    </row>
    <row r="62" spans="3:22" s="28" customFormat="1" ht="15" customHeight="1">
      <c r="C62" s="256" t="s">
        <v>15</v>
      </c>
      <c r="D62" s="249"/>
      <c r="E62" s="253">
        <v>5014.6310000000003</v>
      </c>
      <c r="F62" s="249"/>
      <c r="G62" s="253">
        <v>4419.09</v>
      </c>
      <c r="H62" s="249"/>
      <c r="I62" s="254">
        <v>0.1347655286495637</v>
      </c>
      <c r="J62" s="290"/>
      <c r="K62" s="253">
        <v>715.57600000000002</v>
      </c>
      <c r="L62" s="249"/>
      <c r="M62" s="253">
        <v>586.96799999999985</v>
      </c>
      <c r="N62" s="249"/>
      <c r="O62" s="254">
        <v>0.21910564119338738</v>
      </c>
      <c r="P62" s="141"/>
      <c r="Q62" s="4"/>
      <c r="R62" s="4"/>
      <c r="S62" s="2"/>
      <c r="T62" s="2"/>
      <c r="U62" s="2"/>
      <c r="V62" s="2"/>
    </row>
    <row r="63" spans="3:22" ht="15" customHeight="1">
      <c r="C63" s="256" t="s">
        <v>16</v>
      </c>
      <c r="D63" s="247"/>
      <c r="E63" s="253">
        <v>781.52300000000002</v>
      </c>
      <c r="F63" s="247"/>
      <c r="G63" s="253">
        <v>481.173</v>
      </c>
      <c r="H63" s="247"/>
      <c r="I63" s="254">
        <v>0.62420376870688932</v>
      </c>
      <c r="J63" s="246"/>
      <c r="K63" s="253">
        <v>126.89200000000005</v>
      </c>
      <c r="L63" s="247"/>
      <c r="M63" s="253">
        <v>51.732000000000028</v>
      </c>
      <c r="N63" s="247"/>
      <c r="O63" s="254">
        <v>1.4528724967138325</v>
      </c>
      <c r="Q63" s="4"/>
      <c r="R63" s="4"/>
    </row>
    <row r="64" spans="3:22" ht="15" customHeight="1">
      <c r="C64" s="267" t="s">
        <v>96</v>
      </c>
      <c r="D64" s="381"/>
      <c r="E64" s="302">
        <v>5984.6727239300008</v>
      </c>
      <c r="F64" s="270"/>
      <c r="G64" s="302">
        <v>5862.5330000000004</v>
      </c>
      <c r="H64" s="270"/>
      <c r="I64" s="382">
        <v>2.0833950773496701E-2</v>
      </c>
      <c r="J64" s="268"/>
      <c r="K64" s="302">
        <v>861.79672393000055</v>
      </c>
      <c r="L64" s="270"/>
      <c r="M64" s="302">
        <v>866.89000000000033</v>
      </c>
      <c r="N64" s="270"/>
      <c r="O64" s="382">
        <v>-5.8753429731566165E-3</v>
      </c>
      <c r="Q64" s="4"/>
      <c r="R64" s="4"/>
    </row>
    <row r="65" spans="3:22" ht="15" customHeight="1">
      <c r="C65" s="383" t="s">
        <v>4</v>
      </c>
      <c r="D65" s="306"/>
      <c r="E65" s="305">
        <v>65289.745405785477</v>
      </c>
      <c r="F65" s="306"/>
      <c r="G65" s="305">
        <v>67087.638452819243</v>
      </c>
      <c r="H65" s="306"/>
      <c r="I65" s="653">
        <v>-2.6799170286761154E-2</v>
      </c>
      <c r="J65" s="304"/>
      <c r="K65" s="305">
        <v>14640.979703027493</v>
      </c>
      <c r="L65" s="306"/>
      <c r="M65" s="305">
        <v>15689.936875867395</v>
      </c>
      <c r="N65" s="306"/>
      <c r="O65" s="653">
        <v>-6.6855410645615621E-2</v>
      </c>
      <c r="P65" s="144"/>
      <c r="Q65" s="4"/>
      <c r="R65" s="4"/>
    </row>
    <row r="66" spans="3:22" ht="15" customHeight="1">
      <c r="C66" s="338"/>
      <c r="D66" s="275"/>
      <c r="E66" s="338"/>
      <c r="F66" s="275"/>
      <c r="G66" s="338"/>
      <c r="H66" s="362"/>
      <c r="I66" s="338"/>
      <c r="J66" s="275"/>
      <c r="K66" s="338"/>
      <c r="L66" s="338"/>
      <c r="M66" s="338"/>
      <c r="N66" s="338"/>
      <c r="O66" s="338"/>
    </row>
    <row r="67" spans="3:22" ht="15" customHeight="1">
      <c r="C67" s="309" t="s">
        <v>131</v>
      </c>
      <c r="D67" s="241"/>
      <c r="E67" s="710" t="s">
        <v>138</v>
      </c>
      <c r="F67" s="722"/>
      <c r="G67" s="711" t="s">
        <v>139</v>
      </c>
      <c r="H67" s="722"/>
      <c r="I67" s="705" t="s">
        <v>72</v>
      </c>
      <c r="J67" s="338"/>
      <c r="K67" s="728" t="s">
        <v>110</v>
      </c>
      <c r="L67" s="338"/>
      <c r="M67" s="711" t="s">
        <v>111</v>
      </c>
      <c r="N67" s="729"/>
      <c r="O67" s="705" t="s">
        <v>72</v>
      </c>
      <c r="Q67" s="4"/>
      <c r="R67" s="4"/>
    </row>
    <row r="68" spans="3:22" ht="15" customHeight="1">
      <c r="C68" s="256" t="s">
        <v>1</v>
      </c>
      <c r="D68" s="247"/>
      <c r="E68" s="253">
        <v>19990.2</v>
      </c>
      <c r="F68" s="657"/>
      <c r="G68" s="253">
        <v>20387.54</v>
      </c>
      <c r="H68" s="657"/>
      <c r="I68" s="311">
        <v>-1.9489354772571854E-2</v>
      </c>
      <c r="J68" s="719"/>
      <c r="K68" s="253">
        <v>5644.0500000000011</v>
      </c>
      <c r="L68" s="657"/>
      <c r="M68" s="253">
        <v>5516.1600000000017</v>
      </c>
      <c r="N68" s="657"/>
      <c r="O68" s="311">
        <v>2.3184606682909781E-2</v>
      </c>
      <c r="P68" s="144"/>
      <c r="Q68" s="4"/>
      <c r="R68" s="4"/>
    </row>
    <row r="69" spans="3:22" s="28" customFormat="1" ht="15" customHeight="1">
      <c r="C69" s="256" t="s">
        <v>2</v>
      </c>
      <c r="D69" s="247"/>
      <c r="E69" s="253">
        <v>6627.14</v>
      </c>
      <c r="F69" s="247"/>
      <c r="G69" s="253">
        <v>4863.12</v>
      </c>
      <c r="H69" s="247"/>
      <c r="I69" s="311">
        <v>0.36273421178173693</v>
      </c>
      <c r="J69" s="246"/>
      <c r="K69" s="253">
        <v>1327.3399999999997</v>
      </c>
      <c r="L69" s="247"/>
      <c r="M69" s="253">
        <v>1137.9699999999998</v>
      </c>
      <c r="N69" s="247"/>
      <c r="O69" s="311">
        <v>0.16641036231183581</v>
      </c>
      <c r="P69" s="141"/>
      <c r="Q69" s="4"/>
      <c r="R69" s="4"/>
      <c r="S69" s="2"/>
      <c r="T69" s="2"/>
      <c r="U69" s="2"/>
      <c r="V69" s="2"/>
    </row>
    <row r="70" spans="3:22" s="28" customFormat="1" ht="15" customHeight="1">
      <c r="C70" s="314" t="s">
        <v>4</v>
      </c>
      <c r="D70" s="241"/>
      <c r="E70" s="315">
        <v>26617.34</v>
      </c>
      <c r="F70" s="316"/>
      <c r="G70" s="315">
        <v>25250.66</v>
      </c>
      <c r="H70" s="241"/>
      <c r="I70" s="653">
        <v>5.4124525853977756E-2</v>
      </c>
      <c r="J70" s="275"/>
      <c r="K70" s="315">
        <v>6971.3900000000012</v>
      </c>
      <c r="L70" s="316"/>
      <c r="M70" s="315">
        <v>6654.130000000001</v>
      </c>
      <c r="N70" s="241"/>
      <c r="O70" s="653">
        <v>4.7678659719602834E-2</v>
      </c>
      <c r="P70" s="141"/>
      <c r="Q70" s="4"/>
      <c r="R70" s="4"/>
      <c r="S70" s="2"/>
      <c r="T70" s="2"/>
      <c r="U70" s="2"/>
      <c r="V70" s="2"/>
    </row>
    <row r="71" spans="3:22" s="28" customFormat="1" ht="15" customHeight="1">
      <c r="C71" s="385"/>
      <c r="D71" s="275"/>
      <c r="E71" s="386"/>
      <c r="F71" s="387"/>
      <c r="G71" s="388"/>
      <c r="H71" s="389"/>
      <c r="I71" s="390"/>
      <c r="J71" s="275"/>
      <c r="K71" s="386"/>
      <c r="L71" s="387"/>
      <c r="M71" s="388"/>
      <c r="N71" s="275"/>
      <c r="O71" s="391"/>
      <c r="P71" s="141"/>
      <c r="Q71" s="4"/>
      <c r="R71" s="4"/>
      <c r="S71" s="2"/>
      <c r="T71" s="2"/>
      <c r="U71" s="2"/>
      <c r="V71" s="2"/>
    </row>
    <row r="72" spans="3:22" ht="15" customHeight="1">
      <c r="C72" s="319" t="s">
        <v>132</v>
      </c>
      <c r="D72" s="241"/>
      <c r="E72" s="712" t="s">
        <v>138</v>
      </c>
      <c r="F72" s="722"/>
      <c r="G72" s="730" t="s">
        <v>139</v>
      </c>
      <c r="H72" s="722"/>
      <c r="I72" s="705" t="s">
        <v>72</v>
      </c>
      <c r="J72" s="338"/>
      <c r="K72" s="712" t="s">
        <v>110</v>
      </c>
      <c r="L72" s="722"/>
      <c r="M72" s="712" t="s">
        <v>111</v>
      </c>
      <c r="N72" s="722"/>
      <c r="O72" s="705" t="s">
        <v>72</v>
      </c>
      <c r="Q72" s="4"/>
      <c r="R72" s="4"/>
    </row>
    <row r="73" spans="3:22" ht="15" customHeight="1">
      <c r="C73" s="256" t="s">
        <v>0</v>
      </c>
      <c r="D73" s="247"/>
      <c r="E73" s="250">
        <v>0</v>
      </c>
      <c r="F73" s="657"/>
      <c r="G73" s="250">
        <v>1818.82</v>
      </c>
      <c r="H73" s="657"/>
      <c r="I73" s="254">
        <v>-1</v>
      </c>
      <c r="J73" s="719"/>
      <c r="K73" s="250">
        <v>0</v>
      </c>
      <c r="L73" s="657"/>
      <c r="M73" s="767">
        <v>0</v>
      </c>
      <c r="N73" s="657"/>
      <c r="O73" s="254" t="s">
        <v>144</v>
      </c>
      <c r="Q73" s="4"/>
      <c r="R73" s="4"/>
    </row>
    <row r="74" spans="3:22" ht="15" customHeight="1">
      <c r="C74" s="256" t="s">
        <v>1</v>
      </c>
      <c r="D74" s="247"/>
      <c r="E74" s="250">
        <v>786.83096977031096</v>
      </c>
      <c r="F74" s="247"/>
      <c r="G74" s="250">
        <v>1077.9434114600779</v>
      </c>
      <c r="H74" s="247"/>
      <c r="I74" s="254">
        <v>-0.27006282388743785</v>
      </c>
      <c r="J74" s="246"/>
      <c r="K74" s="250">
        <v>174.71518685022892</v>
      </c>
      <c r="L74" s="247"/>
      <c r="M74" s="250">
        <v>175.7320374531929</v>
      </c>
      <c r="N74" s="247"/>
      <c r="O74" s="254">
        <v>-5.7863700762863512E-3</v>
      </c>
      <c r="Q74" s="4"/>
      <c r="R74" s="4"/>
    </row>
    <row r="75" spans="3:22" ht="15" customHeight="1">
      <c r="C75" s="256" t="s">
        <v>2</v>
      </c>
      <c r="D75" s="247"/>
      <c r="E75" s="250">
        <v>511.63304897831495</v>
      </c>
      <c r="F75" s="247"/>
      <c r="G75" s="250">
        <v>822.23201958923505</v>
      </c>
      <c r="H75" s="247"/>
      <c r="I75" s="254">
        <v>-0.3777510036231464</v>
      </c>
      <c r="J75" s="246"/>
      <c r="K75" s="250">
        <v>148.01055430085097</v>
      </c>
      <c r="L75" s="247"/>
      <c r="M75" s="250">
        <v>162.3877953112351</v>
      </c>
      <c r="N75" s="247"/>
      <c r="O75" s="254">
        <v>-8.8536462871661503E-2</v>
      </c>
      <c r="Q75" s="4"/>
      <c r="R75" s="4"/>
    </row>
    <row r="76" spans="3:22" ht="15" customHeight="1">
      <c r="C76" s="392" t="s">
        <v>12</v>
      </c>
      <c r="D76" s="247"/>
      <c r="E76" s="393">
        <v>1298.4640187486259</v>
      </c>
      <c r="F76" s="270"/>
      <c r="G76" s="393">
        <v>3718.9954310493131</v>
      </c>
      <c r="H76" s="247"/>
      <c r="I76" s="272">
        <v>-0.65085624792438512</v>
      </c>
      <c r="J76" s="246"/>
      <c r="K76" s="393">
        <v>322.72574115108</v>
      </c>
      <c r="L76" s="270"/>
      <c r="M76" s="393">
        <v>338.11983276442788</v>
      </c>
      <c r="N76" s="247"/>
      <c r="O76" s="272">
        <v>-4.5528508302774218E-2</v>
      </c>
      <c r="Q76" s="4"/>
      <c r="R76" s="4"/>
    </row>
    <row r="77" spans="3:22" ht="15" customHeight="1">
      <c r="C77" s="256" t="s">
        <v>15</v>
      </c>
      <c r="D77" s="247"/>
      <c r="E77" s="250">
        <v>0</v>
      </c>
      <c r="F77" s="247"/>
      <c r="G77" s="250">
        <v>728.91</v>
      </c>
      <c r="H77" s="247"/>
      <c r="I77" s="254">
        <v>-1</v>
      </c>
      <c r="J77" s="246"/>
      <c r="K77" s="250">
        <v>0</v>
      </c>
      <c r="L77" s="247"/>
      <c r="M77" s="250">
        <v>0</v>
      </c>
      <c r="N77" s="247"/>
      <c r="O77" s="254">
        <v>0</v>
      </c>
      <c r="Q77" s="4"/>
      <c r="R77" s="4"/>
    </row>
    <row r="78" spans="3:22" ht="15" customHeight="1">
      <c r="C78" s="256" t="s">
        <v>16</v>
      </c>
      <c r="D78" s="247"/>
      <c r="E78" s="250">
        <v>264.5</v>
      </c>
      <c r="F78" s="247"/>
      <c r="G78" s="250">
        <v>524.41000000000008</v>
      </c>
      <c r="H78" s="247"/>
      <c r="I78" s="254">
        <v>-0.49562365324841262</v>
      </c>
      <c r="J78" s="246"/>
      <c r="K78" s="250">
        <v>56.66</v>
      </c>
      <c r="L78" s="247"/>
      <c r="M78" s="250">
        <v>94.740000000000009</v>
      </c>
      <c r="N78" s="247"/>
      <c r="O78" s="254">
        <v>-0.40194215748363948</v>
      </c>
      <c r="Q78" s="4"/>
      <c r="R78" s="4"/>
    </row>
    <row r="79" spans="3:22" ht="15" customHeight="1">
      <c r="C79" s="392" t="s">
        <v>96</v>
      </c>
      <c r="D79" s="247"/>
      <c r="E79" s="394">
        <v>264.5</v>
      </c>
      <c r="F79" s="395"/>
      <c r="G79" s="394">
        <v>1253.3200000000002</v>
      </c>
      <c r="H79" s="247"/>
      <c r="I79" s="272">
        <v>-0.78896052085660484</v>
      </c>
      <c r="J79" s="246"/>
      <c r="K79" s="394">
        <v>56.66</v>
      </c>
      <c r="L79" s="395"/>
      <c r="M79" s="394">
        <v>94.74000000000035</v>
      </c>
      <c r="N79" s="247"/>
      <c r="O79" s="272">
        <v>-0.4019421574836417</v>
      </c>
      <c r="Q79" s="4"/>
      <c r="R79" s="4"/>
    </row>
    <row r="80" spans="3:22" ht="15" customHeight="1">
      <c r="C80" s="321" t="s">
        <v>4</v>
      </c>
      <c r="D80" s="324"/>
      <c r="E80" s="396">
        <v>1562.9640187486259</v>
      </c>
      <c r="F80" s="324"/>
      <c r="G80" s="397">
        <v>4972.3154310493137</v>
      </c>
      <c r="H80" s="324"/>
      <c r="I80" s="653">
        <v>-0.6856667602001284</v>
      </c>
      <c r="J80" s="322"/>
      <c r="K80" s="396">
        <v>379.38574115108008</v>
      </c>
      <c r="L80" s="324"/>
      <c r="M80" s="397">
        <v>432.85983276442857</v>
      </c>
      <c r="N80" s="324"/>
      <c r="O80" s="653">
        <v>-0.12353673768212681</v>
      </c>
      <c r="P80" s="144"/>
      <c r="Q80" s="4"/>
      <c r="R80" s="4"/>
    </row>
    <row r="81" spans="3:18" ht="15" customHeight="1">
      <c r="C81" s="338"/>
      <c r="D81" s="275"/>
      <c r="E81" s="338"/>
      <c r="F81" s="275"/>
      <c r="G81" s="338"/>
      <c r="H81" s="362"/>
      <c r="I81" s="338"/>
      <c r="J81" s="275"/>
      <c r="K81" s="398"/>
      <c r="L81" s="322"/>
      <c r="M81" s="398"/>
      <c r="N81" s="322"/>
      <c r="O81" s="399"/>
      <c r="P81" s="144"/>
      <c r="Q81" s="4"/>
      <c r="R81" s="4"/>
    </row>
    <row r="82" spans="3:18" ht="15" customHeight="1">
      <c r="C82" s="400" t="s">
        <v>79</v>
      </c>
      <c r="D82" s="401"/>
      <c r="E82" s="398"/>
      <c r="F82" s="401"/>
      <c r="G82" s="398"/>
      <c r="H82" s="402"/>
      <c r="I82" s="403"/>
      <c r="J82" s="404"/>
      <c r="K82" s="398"/>
      <c r="L82" s="322"/>
      <c r="M82" s="398"/>
      <c r="N82" s="322"/>
      <c r="O82" s="399"/>
      <c r="P82" s="144"/>
      <c r="Q82" s="4"/>
      <c r="R82" s="4"/>
    </row>
    <row r="83" spans="3:18" ht="15" customHeight="1">
      <c r="C83" s="206"/>
      <c r="D83" s="401"/>
      <c r="E83" s="398"/>
      <c r="F83" s="401"/>
      <c r="G83" s="398"/>
      <c r="H83" s="402"/>
      <c r="I83" s="403"/>
      <c r="J83" s="404"/>
      <c r="K83" s="398"/>
      <c r="L83" s="322"/>
      <c r="M83" s="398"/>
      <c r="N83" s="322"/>
      <c r="O83" s="399"/>
      <c r="P83" s="144"/>
      <c r="Q83" s="4"/>
      <c r="R83" s="4"/>
    </row>
    <row r="84" spans="3:18" ht="15" customHeight="1">
      <c r="C84" s="327" t="s">
        <v>133</v>
      </c>
      <c r="D84" s="241"/>
      <c r="E84" s="714" t="s">
        <v>138</v>
      </c>
      <c r="F84" s="722"/>
      <c r="G84" s="731" t="s">
        <v>139</v>
      </c>
      <c r="H84" s="328"/>
      <c r="I84" s="705" t="s">
        <v>72</v>
      </c>
      <c r="J84" s="362"/>
      <c r="K84" s="714" t="s">
        <v>110</v>
      </c>
      <c r="L84" s="722"/>
      <c r="M84" s="731" t="s">
        <v>111</v>
      </c>
      <c r="N84" s="328"/>
      <c r="O84" s="705" t="s">
        <v>72</v>
      </c>
      <c r="P84" s="144"/>
      <c r="Q84" s="4"/>
      <c r="R84" s="4"/>
    </row>
    <row r="85" spans="3:18" ht="15" customHeight="1">
      <c r="C85" s="405" t="s">
        <v>1</v>
      </c>
      <c r="D85" s="246"/>
      <c r="E85" s="407">
        <v>12196.833556658161</v>
      </c>
      <c r="F85" s="720"/>
      <c r="G85" s="407">
        <v>12233.402678615401</v>
      </c>
      <c r="H85" s="406"/>
      <c r="I85" s="408">
        <v>-2.9892845774761589E-3</v>
      </c>
      <c r="J85" s="719"/>
      <c r="K85" s="407">
        <v>2760.1214946938708</v>
      </c>
      <c r="L85" s="720"/>
      <c r="M85" s="407">
        <v>2826.1888630326903</v>
      </c>
      <c r="N85" s="406"/>
      <c r="O85" s="408">
        <v>-2.3376841230605128E-2</v>
      </c>
      <c r="P85" s="144"/>
      <c r="Q85" s="4"/>
      <c r="R85" s="4"/>
    </row>
    <row r="86" spans="3:18" ht="15" customHeight="1">
      <c r="C86" s="405" t="s">
        <v>2</v>
      </c>
      <c r="D86" s="246"/>
      <c r="E86" s="409">
        <v>2039.0595204992042</v>
      </c>
      <c r="F86" s="290"/>
      <c r="G86" s="409">
        <v>2775.2254391545589</v>
      </c>
      <c r="H86" s="406"/>
      <c r="I86" s="410">
        <v>-0.26526346590409589</v>
      </c>
      <c r="J86" s="246"/>
      <c r="K86" s="409">
        <v>878.4686631548791</v>
      </c>
      <c r="L86" s="290"/>
      <c r="M86" s="409">
        <v>-57.368738817997837</v>
      </c>
      <c r="N86" s="406"/>
      <c r="O86" s="774" t="s">
        <v>144</v>
      </c>
      <c r="P86" s="144"/>
      <c r="Q86" s="4"/>
      <c r="R86" s="4"/>
    </row>
    <row r="87" spans="3:18" ht="15" customHeight="1">
      <c r="C87" s="332" t="s">
        <v>4</v>
      </c>
      <c r="D87" s="275"/>
      <c r="E87" s="411">
        <v>14235.893077157365</v>
      </c>
      <c r="F87" s="412"/>
      <c r="G87" s="411">
        <v>15008.62811776996</v>
      </c>
      <c r="H87" s="335"/>
      <c r="I87" s="653">
        <v>-5.1486054191567932E-2</v>
      </c>
      <c r="J87" s="412"/>
      <c r="K87" s="411">
        <v>3638.5901578487501</v>
      </c>
      <c r="L87" s="412"/>
      <c r="M87" s="411">
        <v>2768.8201242146934</v>
      </c>
      <c r="N87" s="335"/>
      <c r="O87" s="653">
        <v>0.31413020514676626</v>
      </c>
      <c r="P87" s="144"/>
      <c r="Q87" s="4"/>
      <c r="R87" s="4"/>
    </row>
    <row r="89" spans="3:18">
      <c r="Q89" s="4"/>
      <c r="R89" s="4"/>
    </row>
    <row r="90" spans="3:18" ht="98.4" customHeight="1">
      <c r="C90" s="792" t="s">
        <v>80</v>
      </c>
      <c r="D90" s="792"/>
      <c r="E90" s="792"/>
      <c r="F90" s="792"/>
      <c r="G90" s="792"/>
      <c r="H90" s="792"/>
      <c r="I90" s="792"/>
      <c r="J90" s="792"/>
    </row>
    <row r="94" spans="3:18">
      <c r="P94" s="144"/>
    </row>
    <row r="95" spans="3:18">
      <c r="P95" s="144"/>
    </row>
  </sheetData>
  <mergeCells count="1">
    <mergeCell ref="C90:J90"/>
  </mergeCells>
  <printOptions horizontalCentered="1" verticalCentered="1"/>
  <pageMargins left="0.23622047244094491" right="0.23622047244094491" top="0.74803149606299213" bottom="0.74803149606299213" header="0.31496062992125984" footer="0.31496062992125984"/>
  <pageSetup paperSize="8" scale="49" orientation="landscape" r:id="rId1"/>
  <headerFooter differentFirst="1">
    <oddFooter>&amp;R&amp;P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AB103"/>
  <sheetViews>
    <sheetView showGridLines="0" zoomScaleNormal="70" zoomScaleSheetLayoutView="100" workbookViewId="0">
      <selection activeCell="C12" sqref="C12"/>
    </sheetView>
  </sheetViews>
  <sheetFormatPr defaultColWidth="9.33203125" defaultRowHeight="13.8"/>
  <cols>
    <col min="1" max="2" width="3.6640625" style="2" customWidth="1"/>
    <col min="3" max="3" width="50.77734375" style="2" customWidth="1"/>
    <col min="4" max="4" width="0.77734375" style="2" customWidth="1"/>
    <col min="5" max="5" width="8" style="2" bestFit="1" customWidth="1"/>
    <col min="6" max="6" width="0.77734375" style="2" customWidth="1"/>
    <col min="7" max="7" width="8" style="2" bestFit="1" customWidth="1"/>
    <col min="8" max="8" width="0.77734375" style="2" customWidth="1"/>
    <col min="9" max="9" width="7.77734375" style="2" bestFit="1" customWidth="1"/>
    <col min="10" max="10" width="0.77734375" style="2" customWidth="1"/>
    <col min="11" max="11" width="50.77734375" style="2" customWidth="1"/>
    <col min="12" max="12" width="0.77734375" style="2" customWidth="1"/>
    <col min="13" max="13" width="8" style="2" bestFit="1" customWidth="1"/>
    <col min="14" max="14" width="0.77734375" style="2" customWidth="1"/>
    <col min="15" max="15" width="7.44140625" style="2" bestFit="1" customWidth="1"/>
    <col min="16" max="16" width="0.77734375" style="2" customWidth="1"/>
    <col min="17" max="17" width="7.77734375" style="2" customWidth="1"/>
    <col min="18" max="18" width="5.33203125" style="2" hidden="1" customWidth="1"/>
    <col min="19" max="19" width="1.109375" style="2" hidden="1" customWidth="1"/>
    <col min="20" max="20" width="6.77734375" style="2" hidden="1" customWidth="1"/>
    <col min="21" max="21" width="1.44140625" style="2" customWidth="1"/>
    <col min="22" max="22" width="11.44140625" style="2" customWidth="1"/>
    <col min="23" max="23" width="9.44140625" style="2" bestFit="1" customWidth="1"/>
    <col min="24" max="27" width="9.44140625" style="2" customWidth="1"/>
    <col min="28" max="28" width="9.44140625" style="2" bestFit="1" customWidth="1"/>
    <col min="29" max="16384" width="9.33203125" style="2"/>
  </cols>
  <sheetData>
    <row r="1" spans="3:28">
      <c r="U1" s="3"/>
      <c r="V1" s="3"/>
      <c r="W1" s="3"/>
      <c r="X1" s="3"/>
      <c r="Y1" s="3"/>
      <c r="Z1" s="3"/>
      <c r="AA1" s="3"/>
      <c r="AB1" s="3"/>
    </row>
    <row r="2" spans="3:28" ht="15.6">
      <c r="C2" s="413" t="s">
        <v>69</v>
      </c>
      <c r="D2" s="214"/>
      <c r="E2" s="214"/>
      <c r="F2" s="214"/>
      <c r="G2" s="214"/>
      <c r="H2" s="214"/>
      <c r="I2" s="214"/>
      <c r="J2" s="214"/>
      <c r="K2" s="214"/>
      <c r="L2" s="214"/>
      <c r="M2" s="214"/>
      <c r="N2" s="214"/>
      <c r="O2" s="214"/>
      <c r="P2" s="214"/>
      <c r="Q2" s="214"/>
      <c r="U2" s="3"/>
      <c r="V2" s="3"/>
      <c r="W2" s="3"/>
      <c r="X2" s="3"/>
      <c r="Y2" s="3"/>
      <c r="Z2" s="3"/>
      <c r="AA2" s="3"/>
      <c r="AB2" s="3"/>
    </row>
    <row r="3" spans="3:28" ht="15" thickBot="1">
      <c r="C3" s="414"/>
      <c r="D3" s="414"/>
      <c r="E3" s="414"/>
      <c r="F3" s="414"/>
      <c r="G3" s="414"/>
      <c r="H3" s="414"/>
      <c r="I3" s="414"/>
      <c r="J3" s="414"/>
      <c r="K3" s="414"/>
      <c r="L3" s="414"/>
      <c r="M3" s="414"/>
      <c r="N3" s="414"/>
      <c r="O3" s="414"/>
      <c r="P3" s="414"/>
      <c r="Q3" s="414"/>
      <c r="U3" s="3"/>
      <c r="V3" s="3"/>
      <c r="W3" s="3"/>
      <c r="X3" s="3"/>
      <c r="Y3" s="3"/>
      <c r="Z3" s="3"/>
      <c r="AA3" s="3"/>
      <c r="AB3" s="3"/>
    </row>
    <row r="4" spans="3:28" ht="14.4">
      <c r="C4" s="415"/>
      <c r="D4" s="415"/>
      <c r="E4" s="415"/>
      <c r="F4" s="415"/>
      <c r="G4" s="415"/>
      <c r="H4" s="415"/>
      <c r="I4" s="415"/>
      <c r="J4" s="415"/>
      <c r="K4" s="214"/>
      <c r="L4" s="415"/>
      <c r="M4" s="214"/>
      <c r="N4" s="415"/>
      <c r="O4" s="214"/>
      <c r="P4" s="415"/>
      <c r="Q4" s="214"/>
      <c r="U4" s="3"/>
      <c r="V4" s="3"/>
      <c r="W4" s="3"/>
      <c r="X4" s="3"/>
      <c r="Y4" s="3"/>
      <c r="Z4" s="3"/>
      <c r="AA4" s="3"/>
      <c r="AB4" s="3"/>
    </row>
    <row r="5" spans="3:28" ht="15.6">
      <c r="C5" s="416" t="s">
        <v>116</v>
      </c>
      <c r="D5" s="413"/>
      <c r="E5" s="732" t="s">
        <v>138</v>
      </c>
      <c r="F5" s="413"/>
      <c r="G5" s="733" t="s">
        <v>139</v>
      </c>
      <c r="H5" s="413"/>
      <c r="I5" s="705" t="s">
        <v>72</v>
      </c>
      <c r="J5" s="413"/>
      <c r="K5" s="416" t="s">
        <v>141</v>
      </c>
      <c r="L5" s="413"/>
      <c r="M5" s="732" t="s">
        <v>138</v>
      </c>
      <c r="N5" s="413"/>
      <c r="O5" s="734" t="s">
        <v>139</v>
      </c>
      <c r="P5" s="413"/>
      <c r="Q5" s="705" t="s">
        <v>72</v>
      </c>
      <c r="U5" s="3"/>
      <c r="V5" s="3"/>
      <c r="W5" s="3"/>
      <c r="X5" s="3"/>
      <c r="Y5" s="3"/>
      <c r="Z5" s="3"/>
      <c r="AA5" s="3"/>
      <c r="AB5" s="3"/>
    </row>
    <row r="6" spans="3:28" ht="15.6">
      <c r="C6" s="417" t="s">
        <v>120</v>
      </c>
      <c r="D6" s="413"/>
      <c r="E6" s="419">
        <v>56.858953889401505</v>
      </c>
      <c r="F6" s="413"/>
      <c r="G6" s="419">
        <v>73.745702233027004</v>
      </c>
      <c r="H6" s="413"/>
      <c r="I6" s="420">
        <v>-0.22898620302326944</v>
      </c>
      <c r="J6" s="413"/>
      <c r="K6" s="417" t="s">
        <v>120</v>
      </c>
      <c r="L6" s="413"/>
      <c r="M6" s="419">
        <v>13.657947999999998</v>
      </c>
      <c r="N6" s="413"/>
      <c r="O6" s="419">
        <v>14.584809999999999</v>
      </c>
      <c r="P6" s="413"/>
      <c r="Q6" s="420">
        <v>-6.3549816555718008E-2</v>
      </c>
      <c r="U6" s="3"/>
      <c r="V6" s="3"/>
      <c r="W6" s="3"/>
      <c r="X6" s="3"/>
      <c r="Y6" s="3"/>
      <c r="Z6" s="3"/>
      <c r="AA6" s="3"/>
      <c r="AB6" s="3"/>
    </row>
    <row r="7" spans="3:28" ht="15.6">
      <c r="C7" s="418" t="s">
        <v>117</v>
      </c>
      <c r="D7" s="413"/>
      <c r="E7" s="419">
        <v>75.160212561644968</v>
      </c>
      <c r="F7" s="413"/>
      <c r="G7" s="419">
        <v>74.375031798795632</v>
      </c>
      <c r="H7" s="413"/>
      <c r="I7" s="420">
        <v>1.0557047759972127E-2</v>
      </c>
      <c r="J7" s="413"/>
      <c r="K7" s="418" t="s">
        <v>117</v>
      </c>
      <c r="L7" s="413"/>
      <c r="M7" s="419">
        <v>9.5897550000000003</v>
      </c>
      <c r="N7" s="413"/>
      <c r="O7" s="419">
        <v>10.217518</v>
      </c>
      <c r="P7" s="413"/>
      <c r="Q7" s="420">
        <v>-6.1439872188138067E-2</v>
      </c>
      <c r="U7" s="3"/>
      <c r="V7" s="3"/>
      <c r="W7" s="3"/>
      <c r="X7" s="3"/>
      <c r="Y7" s="3"/>
      <c r="Z7" s="3"/>
      <c r="AA7" s="3"/>
      <c r="AB7" s="3"/>
    </row>
    <row r="8" spans="3:28" ht="15.6">
      <c r="C8" s="418" t="s">
        <v>20</v>
      </c>
      <c r="D8" s="413"/>
      <c r="E8" s="419">
        <v>117.87111150195534</v>
      </c>
      <c r="F8" s="413"/>
      <c r="G8" s="419">
        <v>125.42833979470736</v>
      </c>
      <c r="H8" s="413"/>
      <c r="I8" s="420">
        <v>-6.0251361894139488E-2</v>
      </c>
      <c r="J8" s="413"/>
      <c r="K8" s="418" t="s">
        <v>20</v>
      </c>
      <c r="L8" s="413"/>
      <c r="M8" s="419">
        <v>25.071763000000001</v>
      </c>
      <c r="N8" s="413"/>
      <c r="O8" s="419">
        <v>24.677582999999998</v>
      </c>
      <c r="P8" s="413"/>
      <c r="Q8" s="420">
        <v>1.5973201265294223E-2</v>
      </c>
      <c r="U8" s="3"/>
      <c r="V8" s="3"/>
      <c r="W8" s="3"/>
      <c r="X8" s="3"/>
      <c r="Y8" s="3"/>
      <c r="Z8" s="3"/>
      <c r="AA8" s="3"/>
      <c r="AB8" s="3"/>
    </row>
    <row r="9" spans="3:28" ht="15.6">
      <c r="C9" s="421" t="s">
        <v>118</v>
      </c>
      <c r="D9" s="422"/>
      <c r="E9" s="423">
        <v>79.653012150315305</v>
      </c>
      <c r="F9" s="422"/>
      <c r="G9" s="423">
        <v>84.131169030826598</v>
      </c>
      <c r="H9" s="422"/>
      <c r="I9" s="420">
        <v>-5.3228273564942974E-2</v>
      </c>
      <c r="J9" s="422"/>
      <c r="K9" s="421" t="s">
        <v>108</v>
      </c>
      <c r="L9" s="413"/>
      <c r="M9" s="419">
        <v>25.06399</v>
      </c>
      <c r="N9" s="413"/>
      <c r="O9" s="419">
        <v>24.669806999999999</v>
      </c>
      <c r="P9" s="413"/>
      <c r="Q9" s="420">
        <v>1.5978357674220955E-2</v>
      </c>
      <c r="U9" s="3"/>
      <c r="V9" s="3"/>
      <c r="W9" s="3"/>
      <c r="X9" s="3"/>
      <c r="Y9" s="3"/>
      <c r="Z9" s="3"/>
      <c r="AA9" s="3"/>
      <c r="AB9" s="3"/>
    </row>
    <row r="10" spans="3:28" ht="15.6">
      <c r="C10" s="421" t="s">
        <v>119</v>
      </c>
      <c r="D10" s="422"/>
      <c r="E10" s="423">
        <v>38.218099351639999</v>
      </c>
      <c r="F10" s="422"/>
      <c r="G10" s="423">
        <v>41.297170763880715</v>
      </c>
      <c r="H10" s="422"/>
      <c r="I10" s="420">
        <v>-7.4558894841622592E-2</v>
      </c>
      <c r="J10" s="422"/>
      <c r="K10" s="421" t="s">
        <v>109</v>
      </c>
      <c r="L10" s="413"/>
      <c r="M10" s="419" t="s">
        <v>147</v>
      </c>
      <c r="N10" s="413"/>
      <c r="O10" s="419" t="s">
        <v>147</v>
      </c>
      <c r="P10" s="413"/>
      <c r="Q10" s="420">
        <v>0</v>
      </c>
      <c r="U10" s="3"/>
      <c r="V10" s="3"/>
      <c r="W10" s="3"/>
      <c r="X10" s="3"/>
      <c r="Y10" s="3"/>
      <c r="Z10" s="3"/>
      <c r="AA10" s="3"/>
      <c r="AB10" s="3"/>
    </row>
    <row r="11" spans="3:28" ht="15.6">
      <c r="C11" s="424" t="s">
        <v>4</v>
      </c>
      <c r="D11" s="413"/>
      <c r="E11" s="425">
        <v>249.89027795300183</v>
      </c>
      <c r="F11" s="413"/>
      <c r="G11" s="425">
        <v>273.54907382652999</v>
      </c>
      <c r="H11" s="413"/>
      <c r="I11" s="426">
        <v>-8.6488305526237319E-2</v>
      </c>
      <c r="J11" s="413"/>
      <c r="K11" s="424" t="s">
        <v>4</v>
      </c>
      <c r="L11" s="427"/>
      <c r="M11" s="425">
        <v>48.319465999999998</v>
      </c>
      <c r="N11" s="427"/>
      <c r="O11" s="425">
        <v>49.479911000000001</v>
      </c>
      <c r="P11" s="427"/>
      <c r="Q11" s="426">
        <v>-2.3452851400642238E-2</v>
      </c>
      <c r="U11" s="3"/>
      <c r="V11" s="3"/>
      <c r="W11" s="3"/>
      <c r="X11" s="3"/>
      <c r="Y11" s="3"/>
      <c r="Z11" s="3"/>
      <c r="AA11" s="3"/>
      <c r="AB11" s="3"/>
    </row>
    <row r="12" spans="3:28" ht="15.6">
      <c r="C12" s="775" t="s">
        <v>108</v>
      </c>
      <c r="D12" s="413"/>
      <c r="E12" s="676">
        <v>79.653012150315305</v>
      </c>
      <c r="F12" s="413"/>
      <c r="G12" s="676">
        <v>84.131169030826598</v>
      </c>
      <c r="H12" s="413"/>
      <c r="I12" s="776">
        <v>-5.3228273564942974E-2</v>
      </c>
      <c r="J12" s="413"/>
      <c r="K12" s="775" t="s">
        <v>108</v>
      </c>
      <c r="L12" s="427"/>
      <c r="M12" s="676">
        <v>25.06399</v>
      </c>
      <c r="N12" s="413"/>
      <c r="O12" s="676">
        <v>24.669806999999999</v>
      </c>
      <c r="P12" s="413"/>
      <c r="Q12" s="776">
        <v>1.5978357674220955E-2</v>
      </c>
      <c r="U12" s="3"/>
      <c r="V12" s="3"/>
      <c r="W12" s="3"/>
      <c r="X12" s="3"/>
      <c r="Y12" s="3"/>
      <c r="Z12" s="3"/>
      <c r="AA12" s="3"/>
      <c r="AB12" s="3"/>
    </row>
    <row r="13" spans="3:28" ht="15" customHeight="1">
      <c r="C13" s="775" t="s">
        <v>109</v>
      </c>
      <c r="D13" s="428"/>
      <c r="E13" s="676">
        <v>170.23726580268649</v>
      </c>
      <c r="F13" s="428"/>
      <c r="G13" s="676">
        <v>189.41790479570335</v>
      </c>
      <c r="H13" s="428"/>
      <c r="I13" s="778">
        <v>-0.10126096059242196</v>
      </c>
      <c r="J13" s="428"/>
      <c r="K13" s="775" t="s">
        <v>109</v>
      </c>
      <c r="L13" s="427"/>
      <c r="M13" s="676">
        <v>23.247702999999998</v>
      </c>
      <c r="N13" s="428"/>
      <c r="O13" s="676">
        <v>24.802327999999999</v>
      </c>
      <c r="P13" s="428"/>
      <c r="Q13" s="778">
        <v>-6.2680608046147945E-2</v>
      </c>
      <c r="U13" s="3"/>
      <c r="V13" s="3"/>
      <c r="W13" s="3"/>
      <c r="X13" s="3"/>
      <c r="Y13" s="3"/>
      <c r="Z13" s="3"/>
      <c r="AA13" s="3"/>
      <c r="AB13" s="3"/>
    </row>
    <row r="14" spans="3:28" ht="15" customHeight="1">
      <c r="C14" s="428"/>
      <c r="D14" s="428"/>
      <c r="E14" s="777"/>
      <c r="F14" s="428"/>
      <c r="G14" s="777"/>
      <c r="H14" s="428"/>
      <c r="I14" s="428"/>
      <c r="J14" s="428"/>
      <c r="K14" s="428"/>
      <c r="L14" s="427"/>
      <c r="M14" s="779"/>
      <c r="N14" s="427"/>
      <c r="O14" s="779"/>
      <c r="P14" s="427"/>
      <c r="Q14" s="427"/>
      <c r="U14" s="3"/>
      <c r="V14" s="3"/>
      <c r="W14" s="3"/>
      <c r="X14" s="3"/>
      <c r="Y14" s="3"/>
      <c r="Z14" s="3"/>
      <c r="AA14" s="3"/>
      <c r="AB14" s="3"/>
    </row>
    <row r="15" spans="3:28" ht="15" customHeight="1">
      <c r="C15" s="416" t="s">
        <v>24</v>
      </c>
      <c r="D15" s="413"/>
      <c r="E15" s="732" t="s">
        <v>138</v>
      </c>
      <c r="F15" s="413"/>
      <c r="G15" s="734" t="s">
        <v>139</v>
      </c>
      <c r="H15" s="413"/>
      <c r="I15" s="705" t="s">
        <v>72</v>
      </c>
      <c r="J15" s="413"/>
      <c r="K15" s="416" t="s">
        <v>121</v>
      </c>
      <c r="L15" s="413"/>
      <c r="M15" s="732" t="s">
        <v>138</v>
      </c>
      <c r="N15" s="413"/>
      <c r="O15" s="734" t="s">
        <v>139</v>
      </c>
      <c r="P15" s="413"/>
      <c r="Q15" s="705" t="s">
        <v>72</v>
      </c>
      <c r="U15" s="3"/>
      <c r="V15" s="3"/>
      <c r="W15" s="3"/>
      <c r="X15" s="3"/>
      <c r="Y15" s="3"/>
      <c r="Z15" s="3"/>
      <c r="AA15" s="3"/>
      <c r="AB15" s="3"/>
    </row>
    <row r="16" spans="3:28" ht="15" customHeight="1">
      <c r="C16" s="417" t="s">
        <v>122</v>
      </c>
      <c r="D16" s="413"/>
      <c r="E16" s="419">
        <v>208.22685000000001</v>
      </c>
      <c r="F16" s="413"/>
      <c r="G16" s="419">
        <v>217.36269564805505</v>
      </c>
      <c r="H16" s="413"/>
      <c r="I16" s="420">
        <v>-4.2030421185277556E-2</v>
      </c>
      <c r="J16" s="413"/>
      <c r="K16" s="417" t="s">
        <v>122</v>
      </c>
      <c r="L16" s="413"/>
      <c r="M16" s="419">
        <v>31.202121000000002</v>
      </c>
      <c r="N16" s="413"/>
      <c r="O16" s="419">
        <v>31.11149</v>
      </c>
      <c r="P16" s="413"/>
      <c r="Q16" s="420">
        <v>2.9131038082714777E-3</v>
      </c>
      <c r="U16" s="3"/>
      <c r="V16" s="3"/>
      <c r="W16" s="3"/>
      <c r="X16" s="3"/>
      <c r="Y16" s="3"/>
      <c r="Z16" s="3"/>
      <c r="AA16" s="3"/>
      <c r="AB16" s="3"/>
    </row>
    <row r="17" spans="3:28" ht="15" customHeight="1">
      <c r="C17" s="418" t="s">
        <v>123</v>
      </c>
      <c r="D17" s="413"/>
      <c r="E17" s="419">
        <v>143.55449999999999</v>
      </c>
      <c r="F17" s="413"/>
      <c r="G17" s="419">
        <v>138.57963194574154</v>
      </c>
      <c r="H17" s="413"/>
      <c r="I17" s="420">
        <v>3.5898984464082462E-2</v>
      </c>
      <c r="J17" s="413"/>
      <c r="K17" s="418" t="s">
        <v>123</v>
      </c>
      <c r="L17" s="413"/>
      <c r="M17" s="419">
        <v>12.719284999999999</v>
      </c>
      <c r="N17" s="413"/>
      <c r="O17" s="419">
        <v>12.638463</v>
      </c>
      <c r="P17" s="413"/>
      <c r="Q17" s="420">
        <v>6.3949231801365691E-3</v>
      </c>
      <c r="U17" s="3"/>
      <c r="V17" s="3"/>
      <c r="W17" s="3"/>
      <c r="X17" s="3"/>
      <c r="Y17" s="3"/>
      <c r="Z17" s="3"/>
      <c r="AA17" s="3"/>
      <c r="AB17" s="3"/>
    </row>
    <row r="18" spans="3:28" ht="15" customHeight="1">
      <c r="C18" s="418" t="s">
        <v>20</v>
      </c>
      <c r="D18" s="413"/>
      <c r="E18" s="419">
        <v>122.959543213462</v>
      </c>
      <c r="F18" s="413"/>
      <c r="G18" s="419">
        <v>125.26944490703448</v>
      </c>
      <c r="H18" s="413"/>
      <c r="I18" s="420">
        <v>-1.8439466186560671E-2</v>
      </c>
      <c r="J18" s="413"/>
      <c r="K18" s="418" t="s">
        <v>20</v>
      </c>
      <c r="L18" s="413"/>
      <c r="M18" s="419">
        <v>25.145174999999998</v>
      </c>
      <c r="N18" s="413"/>
      <c r="O18" s="419">
        <v>24.773202999999999</v>
      </c>
      <c r="P18" s="413"/>
      <c r="Q18" s="420">
        <v>1.5015095141310608E-2</v>
      </c>
      <c r="U18" s="3"/>
      <c r="V18" s="3"/>
      <c r="W18" s="3"/>
      <c r="X18" s="3"/>
      <c r="Y18" s="3"/>
      <c r="Z18" s="3"/>
      <c r="AA18" s="3"/>
      <c r="AB18" s="3"/>
    </row>
    <row r="19" spans="3:28" ht="15" customHeight="1">
      <c r="C19" s="424" t="s">
        <v>4</v>
      </c>
      <c r="D19" s="413"/>
      <c r="E19" s="425">
        <v>474.74089321346196</v>
      </c>
      <c r="F19" s="413"/>
      <c r="G19" s="425">
        <v>481.21177250083105</v>
      </c>
      <c r="H19" s="413"/>
      <c r="I19" s="426">
        <v>-1.3447051084682027E-2</v>
      </c>
      <c r="J19" s="413"/>
      <c r="K19" s="424" t="s">
        <v>4</v>
      </c>
      <c r="L19" s="427"/>
      <c r="M19" s="425">
        <v>69.066580999999999</v>
      </c>
      <c r="N19" s="427"/>
      <c r="O19" s="425">
        <v>68.523156</v>
      </c>
      <c r="P19" s="427"/>
      <c r="Q19" s="426">
        <v>7.9305308120951601E-3</v>
      </c>
      <c r="U19" s="3"/>
      <c r="V19" s="3"/>
      <c r="W19" s="3"/>
      <c r="X19" s="3"/>
      <c r="Y19" s="3"/>
      <c r="Z19" s="3"/>
      <c r="AA19" s="3"/>
      <c r="AB19" s="3"/>
    </row>
    <row r="20" spans="3:28" ht="15" customHeight="1">
      <c r="C20" s="428"/>
      <c r="D20" s="413"/>
      <c r="E20" s="429"/>
      <c r="F20" s="413"/>
      <c r="G20" s="430"/>
      <c r="H20" s="413"/>
      <c r="I20" s="431"/>
      <c r="J20" s="413"/>
      <c r="K20" s="428"/>
      <c r="L20" s="427"/>
      <c r="M20" s="427"/>
      <c r="N20" s="427"/>
      <c r="O20" s="427"/>
      <c r="P20" s="427"/>
      <c r="Q20" s="427"/>
      <c r="U20" s="3"/>
      <c r="V20" s="3"/>
      <c r="W20" s="3"/>
      <c r="X20" s="3"/>
      <c r="Y20" s="3"/>
      <c r="Z20" s="3"/>
      <c r="AA20" s="3"/>
      <c r="AB20" s="3"/>
    </row>
    <row r="21" spans="3:28" ht="15" customHeight="1">
      <c r="C21" s="439"/>
      <c r="D21" s="413"/>
      <c r="E21" s="429"/>
      <c r="F21" s="413"/>
      <c r="G21" s="430"/>
      <c r="H21" s="413"/>
      <c r="I21" s="431"/>
      <c r="J21" s="413"/>
      <c r="K21" s="790"/>
      <c r="L21" s="790"/>
      <c r="M21" s="790"/>
      <c r="N21" s="790"/>
      <c r="O21" s="790"/>
      <c r="P21" s="790"/>
      <c r="Q21" s="790"/>
      <c r="R21" s="56"/>
      <c r="S21" s="56"/>
      <c r="T21" s="56"/>
      <c r="U21" s="9"/>
      <c r="V21" s="9"/>
      <c r="W21" s="9"/>
      <c r="X21" s="9"/>
      <c r="Y21" s="9"/>
      <c r="Z21" s="9"/>
      <c r="AA21" s="9"/>
      <c r="AB21" s="4"/>
    </row>
    <row r="22" spans="3:28" ht="15" customHeight="1">
      <c r="C22" s="797" t="s">
        <v>150</v>
      </c>
      <c r="D22" s="797"/>
      <c r="E22" s="797"/>
      <c r="F22" s="797"/>
      <c r="G22" s="797"/>
      <c r="H22" s="797"/>
      <c r="I22" s="797"/>
      <c r="J22" s="433"/>
      <c r="K22" s="790"/>
      <c r="L22" s="790"/>
      <c r="M22" s="790"/>
      <c r="N22" s="790"/>
      <c r="O22" s="790"/>
      <c r="P22" s="790"/>
      <c r="Q22" s="790"/>
      <c r="R22" s="56"/>
      <c r="S22" s="56"/>
      <c r="T22" s="56"/>
      <c r="U22" s="9"/>
      <c r="V22" s="9"/>
      <c r="W22" s="9"/>
      <c r="X22" s="9"/>
      <c r="Y22" s="9"/>
      <c r="Z22" s="9"/>
      <c r="AA22" s="9"/>
      <c r="AB22" s="4"/>
    </row>
    <row r="23" spans="3:28" ht="15" customHeight="1" thickBot="1">
      <c r="C23" s="798"/>
      <c r="D23" s="798"/>
      <c r="E23" s="798"/>
      <c r="F23" s="798"/>
      <c r="G23" s="798"/>
      <c r="H23" s="798"/>
      <c r="I23" s="798"/>
      <c r="J23" s="434"/>
      <c r="K23" s="434"/>
      <c r="L23" s="434"/>
      <c r="M23" s="434"/>
      <c r="N23" s="434"/>
      <c r="O23" s="434"/>
      <c r="P23" s="434"/>
      <c r="Q23" s="434"/>
      <c r="R23" s="3"/>
      <c r="S23" s="3"/>
      <c r="T23" s="3"/>
      <c r="U23" s="9"/>
      <c r="V23" s="9"/>
      <c r="W23" s="9"/>
      <c r="X23" s="9"/>
      <c r="Y23" s="9"/>
      <c r="Z23" s="9"/>
      <c r="AA23" s="9"/>
      <c r="AB23" s="4"/>
    </row>
    <row r="24" spans="3:28" ht="15" customHeight="1">
      <c r="C24" s="440"/>
      <c r="D24" s="440"/>
      <c r="E24" s="440"/>
      <c r="F24" s="440"/>
      <c r="G24" s="440"/>
      <c r="H24" s="440"/>
      <c r="I24" s="440"/>
      <c r="J24" s="440"/>
      <c r="K24" s="433"/>
      <c r="L24" s="440"/>
      <c r="M24" s="433"/>
      <c r="N24" s="440"/>
      <c r="O24" s="433"/>
      <c r="P24" s="440"/>
      <c r="Q24" s="433"/>
      <c r="R24" s="3"/>
      <c r="S24" s="3"/>
      <c r="T24" s="3"/>
      <c r="U24" s="7"/>
      <c r="V24" s="7"/>
      <c r="W24" s="7"/>
      <c r="X24" s="7"/>
      <c r="Y24" s="7"/>
      <c r="Z24" s="7"/>
      <c r="AA24" s="7"/>
      <c r="AB24" s="4"/>
    </row>
    <row r="25" spans="3:28" ht="15" customHeight="1">
      <c r="C25" s="441" t="s">
        <v>134</v>
      </c>
      <c r="D25" s="413"/>
      <c r="E25" s="735" t="s">
        <v>138</v>
      </c>
      <c r="F25" s="413"/>
      <c r="G25" s="736" t="s">
        <v>139</v>
      </c>
      <c r="H25" s="413"/>
      <c r="I25" s="705" t="s">
        <v>72</v>
      </c>
      <c r="J25" s="413"/>
      <c r="K25" s="441" t="s">
        <v>135</v>
      </c>
      <c r="L25" s="413"/>
      <c r="M25" s="735" t="s">
        <v>138</v>
      </c>
      <c r="N25" s="413"/>
      <c r="O25" s="737" t="s">
        <v>139</v>
      </c>
      <c r="P25" s="413"/>
      <c r="Q25" s="705" t="s">
        <v>72</v>
      </c>
      <c r="R25" s="202"/>
      <c r="S25" s="96"/>
      <c r="T25" s="4"/>
      <c r="U25" s="4"/>
      <c r="V25" s="14"/>
      <c r="W25" s="14"/>
      <c r="X25" s="14"/>
      <c r="Y25" s="14"/>
      <c r="Z25" s="14"/>
      <c r="AA25" s="4"/>
    </row>
    <row r="26" spans="3:28" ht="15" customHeight="1">
      <c r="C26" s="442" t="s">
        <v>148</v>
      </c>
      <c r="D26" s="413"/>
      <c r="E26" s="443">
        <v>158.62445203529427</v>
      </c>
      <c r="F26" s="413"/>
      <c r="G26" s="443">
        <v>174.71465399001613</v>
      </c>
      <c r="H26" s="413"/>
      <c r="I26" s="444">
        <v>-9.2094175200904016E-2</v>
      </c>
      <c r="J26" s="413"/>
      <c r="K26" s="442" t="s">
        <v>46</v>
      </c>
      <c r="L26" s="413"/>
      <c r="M26" s="443">
        <v>17.294317999999997</v>
      </c>
      <c r="N26" s="413"/>
      <c r="O26" s="443">
        <v>18.37181</v>
      </c>
      <c r="P26" s="413"/>
      <c r="Q26" s="444">
        <v>-5.8649202228849728E-2</v>
      </c>
      <c r="R26" s="66"/>
      <c r="S26" s="66"/>
      <c r="T26" s="69"/>
      <c r="U26" s="4"/>
      <c r="V26" s="4"/>
      <c r="W26" s="4"/>
      <c r="X26" s="4"/>
      <c r="Y26" s="4"/>
      <c r="Z26" s="4"/>
      <c r="AA26" s="4"/>
    </row>
    <row r="27" spans="3:28" ht="15" customHeight="1">
      <c r="C27" s="445" t="s">
        <v>151</v>
      </c>
      <c r="D27" s="413"/>
      <c r="E27" s="446">
        <v>91.265825917707502</v>
      </c>
      <c r="F27" s="413"/>
      <c r="G27" s="446">
        <v>98.834419836513831</v>
      </c>
      <c r="H27" s="413"/>
      <c r="I27" s="447">
        <v>-7.6578523264727583E-2</v>
      </c>
      <c r="J27" s="413"/>
      <c r="K27" s="445" t="s">
        <v>29</v>
      </c>
      <c r="L27" s="413"/>
      <c r="M27" s="446">
        <v>31.025148000000002</v>
      </c>
      <c r="N27" s="413"/>
      <c r="O27" s="446">
        <v>31.108100999999998</v>
      </c>
      <c r="P27" s="413"/>
      <c r="Q27" s="447">
        <v>-2.6666044320736715E-3</v>
      </c>
      <c r="R27" s="66"/>
      <c r="S27" s="66"/>
      <c r="T27" s="69"/>
      <c r="U27" s="4"/>
      <c r="V27" s="4"/>
      <c r="W27" s="4"/>
      <c r="X27" s="4"/>
      <c r="Y27" s="4"/>
      <c r="Z27" s="4"/>
      <c r="AA27" s="4"/>
    </row>
    <row r="28" spans="3:28" ht="15" customHeight="1">
      <c r="C28" s="424" t="s">
        <v>4</v>
      </c>
      <c r="D28" s="413"/>
      <c r="E28" s="448">
        <v>249.89027795300177</v>
      </c>
      <c r="F28" s="413"/>
      <c r="G28" s="448">
        <v>273.54907382652993</v>
      </c>
      <c r="H28" s="413"/>
      <c r="I28" s="449">
        <v>-8.6488305526237319E-2</v>
      </c>
      <c r="J28" s="413"/>
      <c r="K28" s="424" t="s">
        <v>4</v>
      </c>
      <c r="L28" s="413"/>
      <c r="M28" s="448">
        <v>48.319465999999998</v>
      </c>
      <c r="N28" s="413"/>
      <c r="O28" s="448">
        <v>49.479911000000001</v>
      </c>
      <c r="P28" s="413"/>
      <c r="Q28" s="449">
        <v>-2.3452851400642238E-2</v>
      </c>
      <c r="R28" s="110"/>
      <c r="S28" s="110"/>
      <c r="T28" s="69"/>
      <c r="U28" s="58"/>
      <c r="V28" s="4"/>
      <c r="W28" s="4"/>
      <c r="X28" s="4"/>
      <c r="Y28" s="4"/>
      <c r="Z28" s="4"/>
      <c r="AA28" s="4"/>
    </row>
    <row r="29" spans="3:28" ht="15" customHeight="1">
      <c r="C29" s="214"/>
      <c r="D29" s="413"/>
      <c r="E29" s="214"/>
      <c r="F29" s="413"/>
      <c r="G29" s="214"/>
      <c r="H29" s="413"/>
      <c r="I29" s="214"/>
      <c r="J29" s="413"/>
      <c r="K29" s="799" t="s">
        <v>64</v>
      </c>
      <c r="L29" s="799"/>
      <c r="M29" s="799"/>
      <c r="N29" s="799"/>
      <c r="O29" s="799"/>
      <c r="P29" s="799"/>
      <c r="Q29" s="799"/>
      <c r="R29" s="59"/>
      <c r="S29" s="59"/>
      <c r="T29" s="6"/>
      <c r="U29" s="6"/>
      <c r="V29" s="6"/>
      <c r="W29" s="6"/>
      <c r="X29" s="6"/>
      <c r="Y29" s="6"/>
      <c r="Z29" s="6"/>
      <c r="AA29" s="4"/>
    </row>
    <row r="30" spans="3:28" ht="15" customHeight="1">
      <c r="C30" s="450" t="s">
        <v>81</v>
      </c>
      <c r="D30" s="214"/>
      <c r="E30" s="214"/>
      <c r="F30" s="214"/>
      <c r="G30" s="214"/>
      <c r="H30" s="214"/>
      <c r="I30" s="214"/>
      <c r="J30" s="214"/>
      <c r="K30" s="790" t="s">
        <v>42</v>
      </c>
      <c r="L30" s="790"/>
      <c r="M30" s="790"/>
      <c r="N30" s="790"/>
      <c r="O30" s="790"/>
      <c r="P30" s="790"/>
      <c r="Q30" s="790"/>
      <c r="T30" s="7"/>
      <c r="U30" s="7"/>
      <c r="V30" s="7"/>
      <c r="W30" s="7"/>
      <c r="X30" s="7"/>
      <c r="Y30" s="7"/>
      <c r="Z30" s="7"/>
      <c r="AA30" s="4"/>
    </row>
    <row r="31" spans="3:28" ht="15" customHeight="1">
      <c r="C31" s="214"/>
      <c r="D31" s="413"/>
      <c r="E31" s="214"/>
      <c r="F31" s="413"/>
      <c r="G31" s="214"/>
      <c r="H31" s="413"/>
      <c r="I31" s="214"/>
      <c r="J31" s="413"/>
      <c r="K31" s="238"/>
      <c r="L31" s="413"/>
      <c r="M31" s="238"/>
      <c r="N31" s="413"/>
      <c r="O31" s="238"/>
      <c r="P31" s="413"/>
      <c r="Q31" s="238"/>
      <c r="T31" s="7"/>
      <c r="U31" s="7"/>
      <c r="V31" s="7"/>
      <c r="W31" s="7"/>
      <c r="X31" s="7"/>
      <c r="Y31" s="7"/>
      <c r="Z31" s="7"/>
      <c r="AA31" s="4"/>
    </row>
    <row r="32" spans="3:28" ht="15" customHeight="1">
      <c r="C32" s="451" t="s">
        <v>152</v>
      </c>
      <c r="D32" s="413"/>
      <c r="E32" s="738" t="s">
        <v>138</v>
      </c>
      <c r="F32" s="413"/>
      <c r="G32" s="739" t="s">
        <v>139</v>
      </c>
      <c r="H32" s="413"/>
      <c r="I32" s="705" t="s">
        <v>72</v>
      </c>
      <c r="J32" s="413"/>
      <c r="K32" s="451" t="s">
        <v>136</v>
      </c>
      <c r="L32" s="413"/>
      <c r="M32" s="738" t="s">
        <v>138</v>
      </c>
      <c r="N32" s="413"/>
      <c r="O32" s="740" t="s">
        <v>139</v>
      </c>
      <c r="P32" s="413"/>
      <c r="Q32" s="705" t="s">
        <v>72</v>
      </c>
      <c r="R32" s="202"/>
      <c r="S32" s="96"/>
      <c r="T32" s="7"/>
      <c r="U32" s="7"/>
      <c r="V32" s="7"/>
      <c r="W32" s="7"/>
      <c r="X32" s="7"/>
      <c r="Y32" s="7"/>
      <c r="Z32" s="7"/>
      <c r="AA32" s="4"/>
    </row>
    <row r="33" spans="2:28" ht="15" customHeight="1">
      <c r="C33" s="452" t="s">
        <v>18</v>
      </c>
      <c r="D33" s="413"/>
      <c r="E33" s="419">
        <v>52.659604091401505</v>
      </c>
      <c r="F33" s="413"/>
      <c r="G33" s="419">
        <v>66.361983563026996</v>
      </c>
      <c r="H33" s="413"/>
      <c r="I33" s="454">
        <v>-0.20647935362889991</v>
      </c>
      <c r="J33" s="413"/>
      <c r="K33" s="453" t="s">
        <v>18</v>
      </c>
      <c r="L33" s="413"/>
      <c r="M33" s="456">
        <v>11.085757999999998</v>
      </c>
      <c r="N33" s="413"/>
      <c r="O33" s="456">
        <v>11.693218999999999</v>
      </c>
      <c r="P33" s="413"/>
      <c r="Q33" s="454">
        <v>-5.1949852303287969E-2</v>
      </c>
      <c r="R33" s="111"/>
      <c r="S33" s="111"/>
      <c r="T33" s="8"/>
      <c r="U33" s="51"/>
      <c r="V33" s="8"/>
      <c r="W33" s="8"/>
      <c r="X33" s="8"/>
      <c r="Y33" s="8"/>
      <c r="Z33" s="8"/>
      <c r="AA33" s="4"/>
    </row>
    <row r="34" spans="2:28" ht="15" customHeight="1">
      <c r="C34" s="418" t="s">
        <v>19</v>
      </c>
      <c r="D34" s="413"/>
      <c r="E34" s="419">
        <v>67.746748592252771</v>
      </c>
      <c r="F34" s="413"/>
      <c r="G34" s="419">
        <v>67.055499663108407</v>
      </c>
      <c r="H34" s="413"/>
      <c r="I34" s="454">
        <v>1.0308609027108062E-2</v>
      </c>
      <c r="J34" s="413"/>
      <c r="K34" s="455" t="s">
        <v>19</v>
      </c>
      <c r="L34" s="413"/>
      <c r="M34" s="456">
        <v>6.200787</v>
      </c>
      <c r="N34" s="413"/>
      <c r="O34" s="456">
        <v>6.6708150000000002</v>
      </c>
      <c r="P34" s="413"/>
      <c r="Q34" s="454">
        <v>-7.0460356043452022E-2</v>
      </c>
      <c r="R34" s="111"/>
      <c r="S34" s="111"/>
      <c r="AA34" s="4"/>
    </row>
    <row r="35" spans="2:28" ht="15" customHeight="1">
      <c r="C35" s="457" t="s">
        <v>4</v>
      </c>
      <c r="D35" s="413"/>
      <c r="E35" s="458">
        <v>120.40635268365428</v>
      </c>
      <c r="F35" s="413"/>
      <c r="G35" s="458">
        <v>133.4174832261354</v>
      </c>
      <c r="H35" s="413"/>
      <c r="I35" s="459">
        <v>-9.7521930618552966E-2</v>
      </c>
      <c r="J35" s="413"/>
      <c r="K35" s="457" t="s">
        <v>4</v>
      </c>
      <c r="L35" s="413"/>
      <c r="M35" s="460">
        <v>17.286544999999997</v>
      </c>
      <c r="N35" s="413"/>
      <c r="O35" s="460">
        <v>18.364034</v>
      </c>
      <c r="P35" s="413"/>
      <c r="Q35" s="459">
        <v>-5.8673873071679372E-2</v>
      </c>
      <c r="R35" s="112"/>
      <c r="S35" s="112"/>
      <c r="T35" s="4"/>
      <c r="U35" s="181"/>
      <c r="V35" s="10"/>
      <c r="W35" s="10"/>
      <c r="X35" s="10"/>
      <c r="Y35" s="10"/>
      <c r="Z35" s="10"/>
      <c r="AA35" s="4"/>
    </row>
    <row r="36" spans="2:28" ht="15" customHeight="1">
      <c r="C36" s="461"/>
      <c r="D36" s="413"/>
      <c r="E36" s="462"/>
      <c r="F36" s="413"/>
      <c r="G36" s="462"/>
      <c r="H36" s="413"/>
      <c r="I36" s="463"/>
      <c r="J36" s="413"/>
      <c r="K36" s="214"/>
      <c r="L36" s="413"/>
      <c r="M36" s="214"/>
      <c r="N36" s="413"/>
      <c r="O36" s="214"/>
      <c r="P36" s="413"/>
      <c r="Q36" s="214"/>
      <c r="R36" s="13"/>
      <c r="S36" s="13"/>
      <c r="T36" s="13"/>
      <c r="AB36" s="4"/>
    </row>
    <row r="37" spans="2:28" ht="15" customHeight="1">
      <c r="C37" s="214"/>
      <c r="D37" s="413"/>
      <c r="E37" s="214"/>
      <c r="F37" s="413"/>
      <c r="G37" s="214"/>
      <c r="H37" s="413"/>
      <c r="I37" s="214"/>
      <c r="J37" s="413"/>
      <c r="K37" s="214"/>
      <c r="L37" s="413"/>
      <c r="M37" s="214"/>
      <c r="N37" s="413"/>
      <c r="O37" s="214"/>
      <c r="P37" s="413"/>
      <c r="Q37" s="214"/>
      <c r="R37" s="13"/>
      <c r="S37" s="13"/>
      <c r="T37" s="13"/>
      <c r="AB37" s="4"/>
    </row>
    <row r="38" spans="2:28" ht="15" customHeight="1">
      <c r="C38" s="464" t="s">
        <v>153</v>
      </c>
      <c r="D38" s="413"/>
      <c r="E38" s="738" t="s">
        <v>138</v>
      </c>
      <c r="F38" s="413"/>
      <c r="G38" s="740" t="s">
        <v>139</v>
      </c>
      <c r="H38" s="413"/>
      <c r="I38" s="705" t="s">
        <v>72</v>
      </c>
      <c r="J38" s="413"/>
      <c r="K38" s="214"/>
      <c r="L38" s="413"/>
      <c r="M38" s="214"/>
      <c r="N38" s="413"/>
      <c r="O38" s="214"/>
      <c r="P38" s="413"/>
      <c r="Q38" s="214"/>
      <c r="U38" s="4"/>
      <c r="V38" s="4"/>
      <c r="W38" s="4"/>
      <c r="X38" s="4"/>
      <c r="Y38" s="4"/>
      <c r="Z38" s="4"/>
      <c r="AA38" s="4"/>
      <c r="AB38" s="4"/>
    </row>
    <row r="39" spans="2:28" ht="15" customHeight="1">
      <c r="C39" s="453" t="s">
        <v>25</v>
      </c>
      <c r="D39" s="413"/>
      <c r="E39" s="419">
        <v>18.844069999999999</v>
      </c>
      <c r="F39" s="413"/>
      <c r="G39" s="419">
        <v>18.241</v>
      </c>
      <c r="H39" s="413"/>
      <c r="I39" s="420">
        <v>3.3061235677868561E-2</v>
      </c>
      <c r="J39" s="413"/>
      <c r="K39" s="214"/>
      <c r="L39" s="413"/>
      <c r="M39" s="214"/>
      <c r="N39" s="413"/>
      <c r="O39" s="214"/>
      <c r="P39" s="413"/>
      <c r="Q39" s="214"/>
      <c r="R39" s="96"/>
      <c r="S39" s="96"/>
      <c r="T39" s="635"/>
      <c r="U39" s="88"/>
      <c r="V39" s="793"/>
      <c r="W39" s="793"/>
      <c r="X39" s="67"/>
      <c r="Y39" s="67"/>
      <c r="Z39" s="67"/>
      <c r="AA39" s="67"/>
      <c r="AB39" s="4"/>
    </row>
    <row r="40" spans="2:28" ht="15" customHeight="1">
      <c r="C40" s="455" t="s">
        <v>26</v>
      </c>
      <c r="D40" s="413"/>
      <c r="E40" s="419">
        <v>14.81404935164</v>
      </c>
      <c r="F40" s="413"/>
      <c r="G40" s="419">
        <v>15.646974795691399</v>
      </c>
      <c r="H40" s="413"/>
      <c r="I40" s="420">
        <v>-5.3232363119850912E-2</v>
      </c>
      <c r="J40" s="413"/>
      <c r="K40" s="214"/>
      <c r="L40" s="413"/>
      <c r="M40" s="214"/>
      <c r="N40" s="413"/>
      <c r="O40" s="214"/>
      <c r="P40" s="413"/>
      <c r="Q40" s="214"/>
      <c r="R40" s="66"/>
      <c r="S40" s="66"/>
      <c r="T40" s="66"/>
      <c r="U40" s="6"/>
      <c r="V40" s="6"/>
      <c r="W40" s="6"/>
      <c r="X40" s="6"/>
      <c r="Y40" s="6"/>
      <c r="Z40" s="6"/>
      <c r="AA40" s="6"/>
      <c r="AB40" s="4"/>
    </row>
    <row r="41" spans="2:28" ht="15" customHeight="1">
      <c r="C41" s="455" t="s">
        <v>28</v>
      </c>
      <c r="D41" s="413"/>
      <c r="E41" s="419">
        <v>4.5599799999999995</v>
      </c>
      <c r="F41" s="413"/>
      <c r="G41" s="419">
        <v>4.8712600000000004</v>
      </c>
      <c r="H41" s="413"/>
      <c r="I41" s="420">
        <v>-6.3901331483025126E-2</v>
      </c>
      <c r="J41" s="413"/>
      <c r="K41" s="214"/>
      <c r="L41" s="413"/>
      <c r="M41" s="214"/>
      <c r="N41" s="413"/>
      <c r="O41" s="214"/>
      <c r="P41" s="413"/>
      <c r="Q41" s="214"/>
      <c r="R41" s="110"/>
      <c r="S41" s="110"/>
      <c r="T41" s="166"/>
      <c r="U41" s="8"/>
      <c r="V41" s="8"/>
      <c r="W41" s="8"/>
      <c r="X41" s="8"/>
      <c r="Y41" s="8"/>
      <c r="Z41" s="8"/>
      <c r="AA41" s="8"/>
      <c r="AB41" s="4"/>
    </row>
    <row r="42" spans="2:28" ht="15" customHeight="1">
      <c r="C42" s="466" t="s">
        <v>4</v>
      </c>
      <c r="D42" s="413"/>
      <c r="E42" s="458">
        <v>38.218099351639992</v>
      </c>
      <c r="F42" s="413"/>
      <c r="G42" s="458">
        <v>38.759234795691398</v>
      </c>
      <c r="H42" s="413"/>
      <c r="I42" s="467">
        <v>-1.3961458395756576E-2</v>
      </c>
      <c r="J42" s="413"/>
      <c r="K42" s="214"/>
      <c r="L42" s="413"/>
      <c r="M42" s="214"/>
      <c r="N42" s="413"/>
      <c r="O42" s="214"/>
      <c r="P42" s="413"/>
      <c r="Q42" s="214"/>
      <c r="R42" s="13"/>
      <c r="S42" s="13"/>
      <c r="T42" s="13"/>
      <c r="AB42" s="3"/>
    </row>
    <row r="43" spans="2:28" ht="15" customHeight="1">
      <c r="B43" s="15"/>
      <c r="C43" s="432" t="s">
        <v>85</v>
      </c>
      <c r="D43" s="427"/>
      <c r="E43" s="432"/>
      <c r="F43" s="427"/>
      <c r="G43" s="432"/>
      <c r="H43" s="413"/>
      <c r="I43" s="427"/>
      <c r="J43" s="413"/>
      <c r="K43" s="214"/>
      <c r="L43" s="413"/>
      <c r="M43" s="214"/>
      <c r="N43" s="413"/>
      <c r="O43" s="214"/>
      <c r="P43" s="413"/>
      <c r="Q43" s="214"/>
      <c r="U43" s="14"/>
      <c r="V43" s="10"/>
      <c r="W43" s="10"/>
      <c r="AB43" s="3"/>
    </row>
    <row r="44" spans="2:28" ht="15" customHeight="1">
      <c r="B44" s="15"/>
      <c r="C44" s="214"/>
      <c r="D44" s="214"/>
      <c r="E44" s="214"/>
      <c r="F44" s="214"/>
      <c r="G44" s="214"/>
      <c r="H44" s="214"/>
      <c r="I44" s="214"/>
      <c r="J44" s="214"/>
      <c r="K44" s="468"/>
      <c r="L44" s="214"/>
      <c r="M44" s="469"/>
      <c r="N44" s="214"/>
      <c r="O44" s="469"/>
      <c r="P44" s="214"/>
      <c r="Q44" s="469"/>
      <c r="R44" s="97"/>
      <c r="S44" s="97"/>
      <c r="T44" s="97"/>
      <c r="U44" s="4"/>
      <c r="V44" s="4"/>
      <c r="W44" s="10"/>
      <c r="AB44" s="3"/>
    </row>
    <row r="45" spans="2:28" ht="15" customHeight="1">
      <c r="B45" s="15"/>
      <c r="C45" s="470" t="s">
        <v>82</v>
      </c>
      <c r="D45" s="214"/>
      <c r="E45" s="214"/>
      <c r="F45" s="415"/>
      <c r="G45" s="214"/>
      <c r="H45" s="415"/>
      <c r="I45" s="214"/>
      <c r="J45" s="415"/>
      <c r="K45" s="214"/>
      <c r="L45" s="415"/>
      <c r="M45" s="214"/>
      <c r="N45" s="415"/>
      <c r="O45" s="214"/>
      <c r="P45" s="415"/>
      <c r="Q45" s="214"/>
      <c r="R45" s="66"/>
      <c r="S45" s="66"/>
      <c r="T45" s="66"/>
      <c r="U45" s="4"/>
      <c r="V45" s="4"/>
      <c r="W45" s="10"/>
    </row>
    <row r="46" spans="2:28" ht="15" customHeight="1">
      <c r="B46" s="15"/>
      <c r="C46" s="471"/>
      <c r="D46" s="413"/>
      <c r="E46" s="214"/>
      <c r="F46" s="413"/>
      <c r="G46" s="214"/>
      <c r="H46" s="413"/>
      <c r="I46" s="214"/>
      <c r="J46" s="413"/>
      <c r="K46" s="214"/>
      <c r="L46" s="413"/>
      <c r="M46" s="214"/>
      <c r="N46" s="413"/>
      <c r="O46" s="214"/>
      <c r="P46" s="413"/>
      <c r="Q46" s="214"/>
      <c r="R46" s="66"/>
      <c r="S46" s="66"/>
      <c r="T46" s="66"/>
      <c r="U46" s="4"/>
      <c r="V46" s="4"/>
      <c r="W46" s="10"/>
    </row>
    <row r="47" spans="2:28" ht="15" customHeight="1">
      <c r="B47" s="15"/>
      <c r="C47" s="472" t="s">
        <v>154</v>
      </c>
      <c r="D47" s="413"/>
      <c r="E47" s="741" t="s">
        <v>138</v>
      </c>
      <c r="F47" s="413"/>
      <c r="G47" s="742" t="s">
        <v>139</v>
      </c>
      <c r="H47" s="413"/>
      <c r="I47" s="705" t="s">
        <v>72</v>
      </c>
      <c r="J47" s="413"/>
      <c r="K47" s="472" t="s">
        <v>137</v>
      </c>
      <c r="L47" s="413"/>
      <c r="M47" s="741" t="s">
        <v>138</v>
      </c>
      <c r="N47" s="413"/>
      <c r="O47" s="743" t="s">
        <v>139</v>
      </c>
      <c r="P47" s="413"/>
      <c r="Q47" s="705" t="s">
        <v>72</v>
      </c>
      <c r="R47" s="66"/>
      <c r="S47" s="66"/>
      <c r="T47" s="66"/>
      <c r="U47" s="4"/>
      <c r="V47" s="4"/>
      <c r="W47" s="4"/>
    </row>
    <row r="48" spans="2:28" ht="15" customHeight="1">
      <c r="B48" s="15"/>
      <c r="C48" s="473" t="s">
        <v>18</v>
      </c>
      <c r="D48" s="413"/>
      <c r="E48" s="419">
        <v>4.1993497980000001</v>
      </c>
      <c r="F48" s="413"/>
      <c r="G48" s="419">
        <v>7.3837186700000004</v>
      </c>
      <c r="H48" s="413"/>
      <c r="I48" s="420">
        <v>-0.4312689871213633</v>
      </c>
      <c r="J48" s="413"/>
      <c r="K48" s="473" t="s">
        <v>18</v>
      </c>
      <c r="L48" s="413"/>
      <c r="M48" s="419">
        <v>2.57219</v>
      </c>
      <c r="N48" s="413"/>
      <c r="O48" s="419">
        <v>2.891591</v>
      </c>
      <c r="P48" s="413"/>
      <c r="Q48" s="420">
        <v>-0.11045856761900286</v>
      </c>
      <c r="R48" s="66"/>
      <c r="S48" s="66"/>
      <c r="T48" s="66"/>
      <c r="U48" s="4"/>
      <c r="V48" s="800"/>
      <c r="W48" s="800"/>
    </row>
    <row r="49" spans="2:27" ht="15" customHeight="1">
      <c r="B49" s="15"/>
      <c r="C49" s="418" t="s">
        <v>19</v>
      </c>
      <c r="D49" s="413"/>
      <c r="E49" s="419">
        <v>7.4134639693921898</v>
      </c>
      <c r="F49" s="413"/>
      <c r="G49" s="419">
        <v>7.3195321356872247</v>
      </c>
      <c r="H49" s="413"/>
      <c r="I49" s="420">
        <v>1.2833037954296245E-2</v>
      </c>
      <c r="J49" s="413"/>
      <c r="K49" s="418" t="s">
        <v>19</v>
      </c>
      <c r="L49" s="413"/>
      <c r="M49" s="419">
        <v>3.3889680000000002</v>
      </c>
      <c r="N49" s="413"/>
      <c r="O49" s="419">
        <v>3.5467029999999999</v>
      </c>
      <c r="P49" s="413"/>
      <c r="Q49" s="420">
        <v>-4.4473698530719918E-2</v>
      </c>
      <c r="R49" s="66"/>
      <c r="S49" s="66"/>
      <c r="T49" s="66"/>
      <c r="U49" s="6"/>
      <c r="V49" s="6"/>
      <c r="W49" s="6"/>
    </row>
    <row r="50" spans="2:27" ht="15" customHeight="1">
      <c r="B50" s="15"/>
      <c r="C50" s="457" t="s">
        <v>4</v>
      </c>
      <c r="D50" s="413"/>
      <c r="E50" s="458">
        <v>11.61281376739219</v>
      </c>
      <c r="F50" s="413"/>
      <c r="G50" s="458">
        <v>14.703250805687226</v>
      </c>
      <c r="H50" s="413"/>
      <c r="I50" s="467">
        <v>-0.21018733062076678</v>
      </c>
      <c r="J50" s="413"/>
      <c r="K50" s="457" t="s">
        <v>4</v>
      </c>
      <c r="L50" s="413"/>
      <c r="M50" s="474">
        <v>5.9611580000000002</v>
      </c>
      <c r="N50" s="413"/>
      <c r="O50" s="474">
        <v>6.438294</v>
      </c>
      <c r="P50" s="413"/>
      <c r="Q50" s="467">
        <v>-7.4109072993560066E-2</v>
      </c>
      <c r="R50" s="166"/>
      <c r="S50" s="166"/>
      <c r="T50" s="166"/>
      <c r="U50" s="7"/>
      <c r="V50" s="58"/>
      <c r="W50" s="7"/>
    </row>
    <row r="51" spans="2:27" ht="15" customHeight="1">
      <c r="B51" s="15"/>
      <c r="C51" s="461"/>
      <c r="D51" s="413"/>
      <c r="E51" s="462"/>
      <c r="F51" s="413"/>
      <c r="G51" s="462"/>
      <c r="H51" s="413"/>
      <c r="I51" s="463"/>
      <c r="J51" s="413"/>
      <c r="K51" s="790" t="s">
        <v>64</v>
      </c>
      <c r="L51" s="790"/>
      <c r="M51" s="790"/>
      <c r="N51" s="790"/>
      <c r="O51" s="790"/>
      <c r="P51" s="790"/>
      <c r="Q51" s="790"/>
      <c r="R51" s="12"/>
      <c r="S51" s="12"/>
      <c r="T51" s="12"/>
      <c r="U51" s="7"/>
      <c r="V51" s="7"/>
      <c r="W51" s="7"/>
    </row>
    <row r="52" spans="2:27" ht="15" customHeight="1">
      <c r="B52" s="15"/>
      <c r="C52" s="214"/>
      <c r="D52" s="413"/>
      <c r="E52" s="214"/>
      <c r="F52" s="413"/>
      <c r="G52" s="214"/>
      <c r="H52" s="413"/>
      <c r="I52" s="214"/>
      <c r="J52" s="413"/>
      <c r="K52" s="790"/>
      <c r="L52" s="790"/>
      <c r="M52" s="790"/>
      <c r="N52" s="790"/>
      <c r="O52" s="790"/>
      <c r="P52" s="790"/>
      <c r="Q52" s="790"/>
      <c r="U52" s="7"/>
      <c r="V52" s="7"/>
      <c r="W52" s="7"/>
      <c r="X52" s="7"/>
      <c r="Y52" s="7"/>
      <c r="Z52" s="7"/>
      <c r="AA52" s="7"/>
    </row>
    <row r="53" spans="2:27" ht="15" customHeight="1">
      <c r="B53" s="15"/>
      <c r="C53" s="214" t="s">
        <v>30</v>
      </c>
      <c r="D53" s="413"/>
      <c r="E53" s="214"/>
      <c r="F53" s="413"/>
      <c r="G53" s="214"/>
      <c r="H53" s="413"/>
      <c r="I53" s="214"/>
      <c r="J53" s="413"/>
      <c r="K53" s="214"/>
      <c r="L53" s="413"/>
      <c r="M53" s="214"/>
      <c r="N53" s="413"/>
      <c r="O53" s="214"/>
      <c r="P53" s="413"/>
      <c r="Q53" s="214"/>
      <c r="U53" s="7"/>
      <c r="V53" s="7"/>
      <c r="W53" s="7"/>
      <c r="X53" s="7"/>
      <c r="Y53" s="7"/>
      <c r="Z53" s="7"/>
      <c r="AA53" s="7"/>
    </row>
    <row r="54" spans="2:27" ht="15" customHeight="1">
      <c r="B54" s="15"/>
      <c r="C54" s="472" t="s">
        <v>155</v>
      </c>
      <c r="D54" s="413"/>
      <c r="E54" s="741" t="s">
        <v>138</v>
      </c>
      <c r="F54" s="413"/>
      <c r="G54" s="743" t="s">
        <v>139</v>
      </c>
      <c r="H54" s="413"/>
      <c r="I54" s="705" t="s">
        <v>72</v>
      </c>
      <c r="J54" s="413"/>
      <c r="K54" s="475"/>
      <c r="L54" s="475"/>
      <c r="M54" s="475"/>
      <c r="N54" s="475"/>
      <c r="O54" s="475"/>
      <c r="P54" s="475"/>
      <c r="Q54" s="475"/>
      <c r="R54" s="7"/>
      <c r="S54" s="7"/>
      <c r="T54" s="7"/>
      <c r="U54" s="7"/>
      <c r="V54" s="7"/>
      <c r="W54" s="7"/>
      <c r="X54" s="7"/>
      <c r="Y54" s="7"/>
      <c r="Z54" s="7"/>
      <c r="AA54" s="7"/>
    </row>
    <row r="55" spans="2:27" ht="15" customHeight="1">
      <c r="B55" s="15"/>
      <c r="C55" s="473" t="s">
        <v>25</v>
      </c>
      <c r="D55" s="413"/>
      <c r="E55" s="419">
        <v>46.603975116502433</v>
      </c>
      <c r="F55" s="413"/>
      <c r="G55" s="419">
        <v>48.436999999999998</v>
      </c>
      <c r="H55" s="413"/>
      <c r="I55" s="420">
        <v>-3.7843485011407885E-2</v>
      </c>
      <c r="J55" s="413"/>
      <c r="K55" s="475"/>
      <c r="L55" s="475"/>
      <c r="M55" s="475"/>
      <c r="N55" s="475"/>
      <c r="O55" s="475"/>
      <c r="P55" s="475"/>
      <c r="Q55" s="475"/>
      <c r="R55" s="7"/>
      <c r="S55" s="7"/>
      <c r="T55" s="7"/>
      <c r="U55" s="7"/>
      <c r="V55" s="7"/>
      <c r="W55" s="7"/>
      <c r="X55" s="7"/>
      <c r="Y55" s="7"/>
      <c r="Z55" s="7"/>
      <c r="AA55" s="7"/>
    </row>
    <row r="56" spans="2:27" ht="15" customHeight="1">
      <c r="B56" s="15"/>
      <c r="C56" s="418" t="s">
        <v>26</v>
      </c>
      <c r="D56" s="413"/>
      <c r="E56" s="419">
        <v>8.9363200000000003</v>
      </c>
      <c r="F56" s="413"/>
      <c r="G56" s="419">
        <v>9.4584004261185299</v>
      </c>
      <c r="H56" s="413"/>
      <c r="I56" s="420">
        <v>-5.5197538970421567E-2</v>
      </c>
      <c r="J56" s="413"/>
      <c r="K56" s="475"/>
      <c r="L56" s="475"/>
      <c r="M56" s="475"/>
      <c r="N56" s="475"/>
      <c r="O56" s="475"/>
      <c r="P56" s="475"/>
      <c r="Q56" s="475"/>
      <c r="R56" s="7"/>
      <c r="S56" s="7"/>
      <c r="T56" s="7"/>
      <c r="U56" s="7"/>
      <c r="V56" s="7"/>
      <c r="W56" s="7"/>
    </row>
    <row r="57" spans="2:27" ht="15" customHeight="1">
      <c r="B57" s="15"/>
      <c r="C57" s="418" t="s">
        <v>27</v>
      </c>
      <c r="D57" s="413"/>
      <c r="E57" s="419">
        <v>14.363323909302</v>
      </c>
      <c r="F57" s="413"/>
      <c r="G57" s="419">
        <v>14.350151642525001</v>
      </c>
      <c r="H57" s="413"/>
      <c r="I57" s="420">
        <v>9.1791829836584959E-4</v>
      </c>
      <c r="J57" s="413"/>
      <c r="K57" s="214"/>
      <c r="L57" s="475"/>
      <c r="M57" s="475"/>
      <c r="N57" s="475"/>
      <c r="O57" s="475"/>
      <c r="P57" s="475"/>
      <c r="Q57" s="475"/>
      <c r="R57" s="7"/>
      <c r="S57" s="7"/>
      <c r="T57" s="7"/>
      <c r="U57" s="7"/>
      <c r="V57" s="7"/>
      <c r="W57" s="7"/>
      <c r="X57" s="64"/>
      <c r="Y57" s="64"/>
      <c r="Z57" s="64"/>
      <c r="AA57" s="64"/>
    </row>
    <row r="58" spans="2:27" ht="15" customHeight="1">
      <c r="B58" s="15"/>
      <c r="C58" s="418" t="s">
        <v>28</v>
      </c>
      <c r="D58" s="413"/>
      <c r="E58" s="419">
        <v>9.7493931245109202</v>
      </c>
      <c r="F58" s="413"/>
      <c r="G58" s="419">
        <v>9.5882000000000005</v>
      </c>
      <c r="H58" s="413"/>
      <c r="I58" s="420">
        <v>1.6811614746346626E-2</v>
      </c>
      <c r="J58" s="413"/>
      <c r="K58" s="475"/>
      <c r="L58" s="475"/>
      <c r="M58" s="475"/>
      <c r="N58" s="475"/>
      <c r="O58" s="475"/>
      <c r="P58" s="475"/>
      <c r="Q58" s="475"/>
      <c r="R58" s="7"/>
      <c r="S58" s="7"/>
      <c r="T58" s="7"/>
      <c r="U58" s="7"/>
      <c r="V58" s="7"/>
      <c r="W58" s="7"/>
      <c r="X58" s="63"/>
      <c r="Y58" s="63"/>
      <c r="Z58" s="63"/>
      <c r="AA58" s="63"/>
    </row>
    <row r="59" spans="2:27" ht="15" customHeight="1">
      <c r="B59" s="15"/>
      <c r="C59" s="457" t="s">
        <v>4</v>
      </c>
      <c r="D59" s="413"/>
      <c r="E59" s="458">
        <v>79.653012150315348</v>
      </c>
      <c r="F59" s="413"/>
      <c r="G59" s="458">
        <v>81.833752068643534</v>
      </c>
      <c r="H59" s="413"/>
      <c r="I59" s="467">
        <v>-2.6648416615419834E-2</v>
      </c>
      <c r="J59" s="413"/>
      <c r="K59" s="475"/>
      <c r="L59" s="475"/>
      <c r="M59" s="475"/>
      <c r="N59" s="475"/>
      <c r="O59" s="475"/>
      <c r="P59" s="475"/>
      <c r="Q59" s="475"/>
      <c r="R59" s="7"/>
      <c r="S59" s="7"/>
      <c r="T59" s="7"/>
      <c r="U59" s="7"/>
      <c r="V59" s="7"/>
      <c r="W59" s="7"/>
      <c r="X59" s="4"/>
      <c r="Y59" s="4"/>
      <c r="Z59" s="4"/>
      <c r="AA59" s="4"/>
    </row>
    <row r="60" spans="2:27" ht="15" customHeight="1">
      <c r="B60" s="15"/>
      <c r="C60" s="439" t="s">
        <v>65</v>
      </c>
      <c r="D60" s="413"/>
      <c r="E60" s="214"/>
      <c r="F60" s="413"/>
      <c r="G60" s="228"/>
      <c r="H60" s="413"/>
      <c r="I60" s="214"/>
      <c r="J60" s="413"/>
      <c r="K60" s="475"/>
      <c r="L60" s="475"/>
      <c r="M60" s="475"/>
      <c r="N60" s="475"/>
      <c r="O60" s="475"/>
      <c r="P60" s="475"/>
      <c r="Q60" s="475"/>
      <c r="R60" s="7"/>
      <c r="S60" s="7"/>
      <c r="T60" s="7"/>
      <c r="U60" s="7"/>
      <c r="V60" s="7"/>
      <c r="W60" s="7"/>
      <c r="X60" s="67"/>
      <c r="Y60" s="67"/>
      <c r="Z60" s="67"/>
      <c r="AA60" s="67"/>
    </row>
    <row r="61" spans="2:27" ht="15" customHeight="1">
      <c r="B61" s="15"/>
      <c r="C61" s="441" t="s">
        <v>31</v>
      </c>
      <c r="D61" s="413"/>
      <c r="E61" s="744" t="s">
        <v>138</v>
      </c>
      <c r="F61" s="413"/>
      <c r="G61" s="745" t="s">
        <v>139</v>
      </c>
      <c r="H61" s="413"/>
      <c r="I61" s="705" t="s">
        <v>72</v>
      </c>
      <c r="J61" s="413"/>
      <c r="K61" s="476" t="s">
        <v>32</v>
      </c>
      <c r="L61" s="413"/>
      <c r="M61" s="744" t="s">
        <v>138</v>
      </c>
      <c r="N61" s="413"/>
      <c r="O61" s="746" t="s">
        <v>139</v>
      </c>
      <c r="P61" s="413"/>
      <c r="Q61" s="705" t="s">
        <v>72</v>
      </c>
      <c r="R61" s="202"/>
      <c r="S61" s="96"/>
      <c r="T61" s="96">
        <f>T54</f>
        <v>0</v>
      </c>
      <c r="U61" s="6"/>
      <c r="V61" s="6"/>
      <c r="W61" s="6"/>
      <c r="X61" s="6"/>
      <c r="Y61" s="6"/>
      <c r="Z61" s="6"/>
      <c r="AA61" s="6"/>
    </row>
    <row r="62" spans="2:27" ht="15" customHeight="1">
      <c r="B62" s="15"/>
      <c r="C62" s="477" t="s">
        <v>18</v>
      </c>
      <c r="D62" s="413"/>
      <c r="E62" s="456">
        <v>3.0312120727849998</v>
      </c>
      <c r="F62" s="413"/>
      <c r="G62" s="456">
        <v>3.4267471002399281</v>
      </c>
      <c r="H62" s="413"/>
      <c r="I62" s="479">
        <v>-0.11542580058716168</v>
      </c>
      <c r="J62" s="413"/>
      <c r="K62" s="478" t="s">
        <v>18</v>
      </c>
      <c r="L62" s="413"/>
      <c r="M62" s="456">
        <v>4.0148960000000002</v>
      </c>
      <c r="N62" s="413"/>
      <c r="O62" s="456">
        <v>3.9823559999999998</v>
      </c>
      <c r="P62" s="413"/>
      <c r="Q62" s="479">
        <v>8.1710424683278937E-3</v>
      </c>
      <c r="R62" s="113"/>
      <c r="S62" s="113"/>
      <c r="T62" s="113"/>
      <c r="U62" s="8"/>
      <c r="V62" s="8"/>
      <c r="W62" s="8"/>
      <c r="X62" s="8"/>
      <c r="Y62" s="8"/>
      <c r="Z62" s="8"/>
      <c r="AA62" s="8"/>
    </row>
    <row r="63" spans="2:27" ht="15" customHeight="1">
      <c r="B63" s="15"/>
      <c r="C63" s="465" t="s">
        <v>19</v>
      </c>
      <c r="D63" s="413"/>
      <c r="E63" s="456">
        <v>3.0100899075343133</v>
      </c>
      <c r="F63" s="413"/>
      <c r="G63" s="456">
        <v>3.3720128678304211</v>
      </c>
      <c r="H63" s="413"/>
      <c r="I63" s="479">
        <v>-0.10733142917362937</v>
      </c>
      <c r="J63" s="413"/>
      <c r="K63" s="480" t="s">
        <v>19</v>
      </c>
      <c r="L63" s="413"/>
      <c r="M63" s="456">
        <v>1.698725</v>
      </c>
      <c r="N63" s="413"/>
      <c r="O63" s="456">
        <v>1.7768910000000002</v>
      </c>
      <c r="P63" s="413"/>
      <c r="Q63" s="479">
        <v>-4.3990317920457822E-2</v>
      </c>
      <c r="R63" s="113"/>
      <c r="S63" s="113"/>
      <c r="T63" s="113"/>
      <c r="U63" s="8"/>
      <c r="V63" s="8"/>
      <c r="W63" s="8"/>
      <c r="X63" s="8"/>
      <c r="Y63" s="8"/>
      <c r="Z63" s="8"/>
      <c r="AA63" s="8"/>
    </row>
    <row r="64" spans="2:27" ht="15" customHeight="1">
      <c r="B64" s="15"/>
      <c r="C64" s="465" t="s">
        <v>20</v>
      </c>
      <c r="D64" s="413"/>
      <c r="E64" s="481">
        <v>0.22693999999999998</v>
      </c>
      <c r="F64" s="413"/>
      <c r="G64" s="481">
        <v>0.25548847357090099</v>
      </c>
      <c r="H64" s="413"/>
      <c r="I64" s="479">
        <v>-0.11174074967800252</v>
      </c>
      <c r="J64" s="413"/>
      <c r="K64" s="480" t="s">
        <v>33</v>
      </c>
      <c r="L64" s="413"/>
      <c r="M64" s="481">
        <v>1.9999999999999997E-2</v>
      </c>
      <c r="N64" s="413"/>
      <c r="O64" s="481">
        <v>1.9999999999999997E-2</v>
      </c>
      <c r="P64" s="413"/>
      <c r="Q64" s="479">
        <v>0</v>
      </c>
      <c r="R64" s="113"/>
      <c r="S64" s="113"/>
      <c r="T64" s="113"/>
      <c r="U64" s="8"/>
      <c r="V64" s="8"/>
      <c r="W64" s="8"/>
      <c r="X64" s="8"/>
      <c r="Y64" s="8"/>
      <c r="Z64" s="8"/>
      <c r="AA64" s="8"/>
    </row>
    <row r="65" spans="2:28" ht="15" customHeight="1">
      <c r="B65" s="15"/>
      <c r="C65" s="457" t="s">
        <v>4</v>
      </c>
      <c r="D65" s="413"/>
      <c r="E65" s="482">
        <v>6.2682419803193126</v>
      </c>
      <c r="F65" s="413"/>
      <c r="G65" s="482">
        <v>7.054248441641251</v>
      </c>
      <c r="H65" s="413"/>
      <c r="I65" s="467">
        <v>-0.11142313285737704</v>
      </c>
      <c r="J65" s="413"/>
      <c r="K65" s="483" t="s">
        <v>4</v>
      </c>
      <c r="L65" s="413"/>
      <c r="M65" s="482">
        <v>5.713641</v>
      </c>
      <c r="N65" s="413"/>
      <c r="O65" s="482">
        <v>5.7592670000000004</v>
      </c>
      <c r="P65" s="413"/>
      <c r="Q65" s="467">
        <v>-7.9221887090840104E-3</v>
      </c>
      <c r="R65" s="110"/>
      <c r="S65" s="110"/>
      <c r="T65" s="110"/>
      <c r="U65" s="8"/>
      <c r="V65" s="140"/>
      <c r="W65" s="8"/>
      <c r="X65" s="8"/>
      <c r="Y65" s="8"/>
      <c r="Z65" s="8"/>
      <c r="AA65" s="8"/>
    </row>
    <row r="66" spans="2:28" ht="15" customHeight="1">
      <c r="B66" s="15"/>
      <c r="C66" s="439"/>
      <c r="D66" s="413"/>
      <c r="E66" s="484"/>
      <c r="F66" s="413"/>
      <c r="G66" s="484"/>
      <c r="H66" s="413"/>
      <c r="I66" s="484"/>
      <c r="J66" s="413"/>
      <c r="K66" s="439" t="s">
        <v>34</v>
      </c>
      <c r="L66" s="413"/>
      <c r="M66" s="439"/>
      <c r="N66" s="413"/>
      <c r="O66" s="439"/>
      <c r="P66" s="413"/>
      <c r="Q66" s="439"/>
      <c r="R66" s="56"/>
      <c r="S66" s="56"/>
      <c r="T66" s="56"/>
      <c r="U66" s="8"/>
      <c r="V66" s="8"/>
      <c r="W66" s="8"/>
      <c r="X66" s="8"/>
      <c r="Y66" s="8"/>
      <c r="Z66" s="8"/>
      <c r="AA66" s="8"/>
    </row>
    <row r="67" spans="2:28" ht="15" customHeight="1">
      <c r="B67" s="15"/>
      <c r="C67" s="485"/>
      <c r="D67" s="485"/>
      <c r="E67" s="485"/>
      <c r="F67" s="485"/>
      <c r="G67" s="485"/>
      <c r="H67" s="485"/>
      <c r="I67" s="485"/>
      <c r="J67" s="485"/>
      <c r="K67" s="214"/>
      <c r="L67" s="485"/>
      <c r="M67" s="486"/>
      <c r="N67" s="485"/>
      <c r="O67" s="486"/>
      <c r="P67" s="485"/>
      <c r="Q67" s="214"/>
      <c r="X67" s="63"/>
    </row>
    <row r="68" spans="2:28" ht="15" customHeight="1">
      <c r="B68" s="15"/>
      <c r="C68" s="794"/>
      <c r="D68" s="794"/>
      <c r="E68" s="794"/>
      <c r="F68" s="794"/>
      <c r="G68" s="794"/>
      <c r="H68" s="794"/>
      <c r="I68" s="794"/>
      <c r="J68" s="794"/>
      <c r="K68" s="794"/>
      <c r="L68" s="794"/>
      <c r="M68" s="794"/>
      <c r="N68" s="794"/>
      <c r="O68" s="794"/>
      <c r="P68" s="794"/>
      <c r="Q68" s="794"/>
      <c r="R68" s="100"/>
      <c r="S68" s="100"/>
      <c r="T68" s="100"/>
      <c r="U68" s="64"/>
      <c r="V68" s="64"/>
      <c r="W68" s="64"/>
      <c r="X68" s="64"/>
      <c r="Y68" s="64"/>
      <c r="Z68" s="64"/>
      <c r="AA68" s="64"/>
      <c r="AB68" s="62"/>
    </row>
    <row r="69" spans="2:28" ht="15" customHeight="1">
      <c r="B69" s="15"/>
      <c r="C69" s="794"/>
      <c r="D69" s="794"/>
      <c r="E69" s="794"/>
      <c r="F69" s="794"/>
      <c r="G69" s="794"/>
      <c r="H69" s="794"/>
      <c r="I69" s="794"/>
      <c r="J69" s="794"/>
      <c r="K69" s="794"/>
      <c r="L69" s="794"/>
      <c r="M69" s="794"/>
      <c r="N69" s="794"/>
      <c r="O69" s="794"/>
      <c r="P69" s="794"/>
      <c r="Q69" s="794"/>
      <c r="R69" s="100"/>
      <c r="S69" s="100"/>
      <c r="T69" s="100"/>
      <c r="W69" s="63"/>
      <c r="X69" s="63"/>
      <c r="Y69" s="63"/>
      <c r="Z69" s="63"/>
      <c r="AA69" s="63"/>
    </row>
    <row r="70" spans="2:28" ht="15" customHeight="1" thickBot="1">
      <c r="B70" s="15"/>
      <c r="C70" s="795"/>
      <c r="D70" s="796"/>
      <c r="E70" s="795"/>
      <c r="F70" s="796"/>
      <c r="G70" s="795"/>
      <c r="H70" s="796"/>
      <c r="I70" s="795"/>
      <c r="J70" s="795"/>
      <c r="K70" s="795"/>
      <c r="L70" s="796"/>
      <c r="M70" s="795"/>
      <c r="N70" s="796"/>
      <c r="O70" s="795"/>
      <c r="P70" s="796"/>
      <c r="Q70" s="795"/>
      <c r="R70" s="100"/>
      <c r="S70" s="100"/>
      <c r="T70" s="100"/>
    </row>
    <row r="71" spans="2:28">
      <c r="B71" s="15"/>
      <c r="U71" s="793"/>
      <c r="V71" s="793"/>
      <c r="W71" s="793"/>
      <c r="X71" s="67"/>
      <c r="Y71" s="67"/>
      <c r="Z71" s="67"/>
      <c r="AA71" s="67"/>
    </row>
    <row r="72" spans="2:28">
      <c r="B72" s="15"/>
      <c r="U72" s="67"/>
      <c r="V72" s="793"/>
      <c r="W72" s="793"/>
      <c r="X72" s="67"/>
      <c r="Y72" s="67"/>
      <c r="Z72" s="67"/>
      <c r="AA72" s="67"/>
    </row>
    <row r="73" spans="2:28">
      <c r="B73" s="15"/>
      <c r="U73" s="6"/>
      <c r="V73" s="6"/>
      <c r="W73" s="6"/>
      <c r="X73" s="6"/>
      <c r="Y73" s="6"/>
      <c r="Z73" s="6"/>
      <c r="AA73" s="6"/>
    </row>
    <row r="74" spans="2:28">
      <c r="B74" s="3"/>
      <c r="O74" s="3"/>
      <c r="Q74" s="3"/>
      <c r="R74" s="3"/>
      <c r="S74" s="3"/>
      <c r="T74" s="3"/>
      <c r="U74" s="7"/>
      <c r="V74" s="7"/>
      <c r="W74" s="7"/>
      <c r="X74" s="7"/>
      <c r="Y74" s="7"/>
      <c r="Z74" s="7"/>
      <c r="AA74" s="7"/>
    </row>
    <row r="75" spans="2:28">
      <c r="B75" s="3"/>
      <c r="O75" s="3"/>
      <c r="Q75" s="3"/>
      <c r="R75" s="3"/>
      <c r="S75" s="3"/>
      <c r="T75" s="3"/>
      <c r="U75" s="7"/>
      <c r="V75" s="58"/>
      <c r="W75" s="58"/>
      <c r="X75" s="58"/>
      <c r="Y75" s="58"/>
      <c r="Z75" s="58"/>
      <c r="AA75" s="58"/>
    </row>
    <row r="76" spans="2:28">
      <c r="B76" s="3"/>
    </row>
    <row r="77" spans="2:28">
      <c r="B77" s="3"/>
    </row>
    <row r="78" spans="2:28">
      <c r="B78" s="3"/>
      <c r="U78" s="3"/>
      <c r="V78" s="3"/>
    </row>
    <row r="79" spans="2:28">
      <c r="B79" s="3"/>
    </row>
    <row r="80" spans="2:28">
      <c r="B80" s="3"/>
    </row>
    <row r="81" spans="2:20">
      <c r="B81" s="3"/>
    </row>
    <row r="82" spans="2:20">
      <c r="B82" s="3"/>
      <c r="C82" s="17"/>
      <c r="D82" s="17"/>
      <c r="E82" s="17"/>
      <c r="F82" s="17"/>
      <c r="G82" s="17"/>
      <c r="H82" s="17"/>
      <c r="I82" s="17"/>
      <c r="J82" s="17"/>
      <c r="L82" s="17"/>
      <c r="N82" s="17"/>
      <c r="P82" s="17"/>
    </row>
    <row r="83" spans="2:20">
      <c r="B83" s="3"/>
      <c r="C83" s="17"/>
      <c r="D83" s="17"/>
      <c r="E83" s="17"/>
      <c r="F83" s="17"/>
      <c r="G83" s="17"/>
      <c r="H83" s="17"/>
      <c r="I83" s="17"/>
      <c r="J83" s="17"/>
      <c r="L83" s="17"/>
      <c r="N83" s="17"/>
      <c r="P83" s="17"/>
    </row>
    <row r="84" spans="2:20">
      <c r="B84" s="3"/>
      <c r="C84" s="17"/>
      <c r="D84" s="17"/>
      <c r="E84" s="17"/>
      <c r="F84" s="17"/>
      <c r="G84" s="17"/>
      <c r="H84" s="17"/>
      <c r="I84" s="17"/>
      <c r="J84" s="17"/>
      <c r="L84" s="17"/>
      <c r="N84" s="17"/>
      <c r="P84" s="17"/>
    </row>
    <row r="85" spans="2:20">
      <c r="B85" s="3"/>
      <c r="C85" s="17"/>
      <c r="D85" s="17"/>
      <c r="E85" s="17"/>
      <c r="F85" s="17"/>
      <c r="G85" s="17"/>
      <c r="H85" s="17"/>
      <c r="I85" s="17"/>
      <c r="J85" s="17"/>
      <c r="L85" s="17"/>
      <c r="N85" s="17"/>
      <c r="P85" s="17"/>
    </row>
    <row r="86" spans="2:20">
      <c r="B86" s="3"/>
    </row>
    <row r="87" spans="2:20">
      <c r="B87" s="3"/>
    </row>
    <row r="88" spans="2:20">
      <c r="B88" s="3"/>
      <c r="C88" s="17"/>
      <c r="D88" s="17"/>
      <c r="E88" s="17"/>
      <c r="F88" s="17"/>
      <c r="G88" s="17"/>
      <c r="H88" s="17"/>
      <c r="I88" s="17"/>
      <c r="J88" s="17"/>
      <c r="L88" s="17"/>
      <c r="N88" s="17"/>
      <c r="P88" s="17"/>
    </row>
    <row r="89" spans="2:20">
      <c r="B89" s="3"/>
      <c r="C89" s="17"/>
      <c r="D89" s="17"/>
      <c r="E89" s="17"/>
      <c r="F89" s="17"/>
      <c r="G89" s="17"/>
      <c r="H89" s="17"/>
      <c r="I89" s="17"/>
      <c r="J89" s="17"/>
      <c r="L89" s="17"/>
      <c r="N89" s="17"/>
      <c r="P89" s="17"/>
    </row>
    <row r="90" spans="2:20">
      <c r="B90" s="3"/>
      <c r="C90" s="17"/>
      <c r="D90" s="17"/>
      <c r="E90" s="17"/>
      <c r="F90" s="17"/>
      <c r="G90" s="17"/>
      <c r="H90" s="17"/>
      <c r="I90" s="17"/>
      <c r="J90" s="17"/>
      <c r="L90" s="17"/>
      <c r="N90" s="17"/>
      <c r="P90" s="17"/>
    </row>
    <row r="91" spans="2:20">
      <c r="B91" s="3"/>
      <c r="E91" s="17"/>
      <c r="G91" s="17"/>
      <c r="I91" s="17"/>
    </row>
    <row r="92" spans="2:20">
      <c r="B92" s="3"/>
      <c r="C92" s="3"/>
      <c r="D92" s="3"/>
      <c r="E92" s="3"/>
      <c r="F92" s="3"/>
      <c r="G92" s="3"/>
      <c r="H92" s="3"/>
      <c r="I92" s="3"/>
      <c r="J92" s="3"/>
      <c r="K92" s="3"/>
      <c r="L92" s="3"/>
      <c r="M92" s="3"/>
      <c r="N92" s="3"/>
      <c r="O92" s="3"/>
      <c r="P92" s="3"/>
      <c r="Q92" s="3"/>
      <c r="R92" s="3"/>
      <c r="S92" s="3"/>
      <c r="T92" s="3"/>
    </row>
    <row r="93" spans="2:20">
      <c r="B93" s="3"/>
      <c r="C93" s="3"/>
      <c r="D93" s="3"/>
      <c r="E93" s="3"/>
      <c r="F93" s="3"/>
      <c r="G93" s="3"/>
      <c r="H93" s="3"/>
      <c r="I93" s="3"/>
      <c r="J93" s="3"/>
      <c r="K93" s="3"/>
      <c r="L93" s="3"/>
      <c r="M93" s="3"/>
      <c r="N93" s="3"/>
      <c r="O93" s="3"/>
      <c r="P93" s="3"/>
      <c r="Q93" s="3"/>
      <c r="R93" s="3"/>
      <c r="S93" s="3"/>
      <c r="T93" s="3"/>
    </row>
    <row r="94" spans="2:20">
      <c r="B94" s="3"/>
      <c r="C94" s="3"/>
      <c r="D94" s="3"/>
      <c r="E94" s="3"/>
      <c r="F94" s="3"/>
      <c r="G94" s="3"/>
      <c r="H94" s="3"/>
      <c r="I94" s="3"/>
      <c r="J94" s="3"/>
      <c r="K94" s="3"/>
      <c r="L94" s="3"/>
      <c r="M94" s="3"/>
      <c r="N94" s="3"/>
      <c r="O94" s="3"/>
      <c r="P94" s="3"/>
      <c r="Q94" s="3"/>
      <c r="R94" s="3"/>
      <c r="S94" s="3"/>
      <c r="T94" s="3"/>
    </row>
    <row r="95" spans="2:20">
      <c r="B95" s="3"/>
      <c r="C95" s="3"/>
      <c r="D95" s="3"/>
      <c r="E95" s="3"/>
      <c r="F95" s="3"/>
      <c r="G95" s="3"/>
      <c r="H95" s="3"/>
      <c r="I95" s="3"/>
      <c r="J95" s="3"/>
      <c r="K95" s="3"/>
      <c r="L95" s="3"/>
      <c r="M95" s="3"/>
      <c r="N95" s="3"/>
      <c r="O95" s="3"/>
      <c r="P95" s="3"/>
      <c r="Q95" s="3"/>
      <c r="R95" s="3"/>
      <c r="S95" s="3"/>
      <c r="T95" s="3"/>
    </row>
    <row r="96" spans="2:20">
      <c r="B96" s="3"/>
      <c r="C96" s="3"/>
      <c r="D96" s="3"/>
      <c r="E96" s="3"/>
      <c r="F96" s="3"/>
      <c r="G96" s="3"/>
      <c r="H96" s="3"/>
      <c r="I96" s="3"/>
      <c r="J96" s="3"/>
      <c r="K96" s="3"/>
      <c r="L96" s="3"/>
      <c r="M96" s="3"/>
      <c r="N96" s="3"/>
      <c r="O96" s="3"/>
      <c r="P96" s="3"/>
      <c r="Q96" s="3"/>
      <c r="R96" s="3"/>
      <c r="S96" s="3"/>
      <c r="T96" s="3"/>
    </row>
    <row r="97" spans="2:20">
      <c r="B97" s="3"/>
      <c r="C97" s="3"/>
      <c r="D97" s="3"/>
      <c r="E97" s="3"/>
      <c r="F97" s="3"/>
      <c r="G97" s="3"/>
      <c r="H97" s="3"/>
      <c r="I97" s="3"/>
      <c r="J97" s="3"/>
      <c r="K97" s="3"/>
      <c r="L97" s="3"/>
      <c r="M97" s="3"/>
      <c r="N97" s="3"/>
      <c r="O97" s="3"/>
      <c r="P97" s="3"/>
      <c r="Q97" s="3"/>
      <c r="R97" s="3"/>
      <c r="S97" s="3"/>
      <c r="T97" s="3"/>
    </row>
    <row r="98" spans="2:20">
      <c r="B98" s="3"/>
      <c r="C98" s="3"/>
      <c r="D98" s="3"/>
      <c r="E98" s="3"/>
      <c r="F98" s="3"/>
      <c r="G98" s="3"/>
      <c r="H98" s="3"/>
      <c r="I98" s="3"/>
      <c r="J98" s="3"/>
      <c r="K98" s="3"/>
      <c r="L98" s="3"/>
      <c r="M98" s="3"/>
      <c r="N98" s="3"/>
      <c r="O98" s="3"/>
      <c r="P98" s="3"/>
      <c r="Q98" s="3"/>
      <c r="R98" s="3"/>
      <c r="S98" s="3"/>
      <c r="T98" s="3"/>
    </row>
    <row r="99" spans="2:20">
      <c r="B99" s="3"/>
      <c r="C99" s="3"/>
      <c r="D99" s="3"/>
      <c r="E99" s="3"/>
      <c r="F99" s="3"/>
      <c r="G99" s="3"/>
      <c r="H99" s="3"/>
      <c r="I99" s="3"/>
      <c r="J99" s="3"/>
      <c r="K99" s="3"/>
      <c r="L99" s="3"/>
      <c r="M99" s="3"/>
      <c r="N99" s="3"/>
      <c r="O99" s="3"/>
      <c r="P99" s="3"/>
      <c r="Q99" s="3"/>
      <c r="R99" s="3"/>
      <c r="S99" s="3"/>
      <c r="T99" s="3"/>
    </row>
    <row r="100" spans="2:20">
      <c r="B100" s="3"/>
      <c r="C100" s="3"/>
      <c r="D100" s="3"/>
      <c r="E100" s="3"/>
      <c r="F100" s="3"/>
      <c r="G100" s="3"/>
      <c r="H100" s="3"/>
      <c r="I100" s="3"/>
      <c r="J100" s="3"/>
      <c r="K100" s="3"/>
      <c r="L100" s="3"/>
      <c r="M100" s="3"/>
      <c r="N100" s="3"/>
      <c r="O100" s="3"/>
      <c r="P100" s="3"/>
      <c r="Q100" s="3"/>
      <c r="R100" s="3"/>
      <c r="S100" s="3"/>
      <c r="T100" s="3"/>
    </row>
    <row r="101" spans="2:20">
      <c r="B101" s="3"/>
      <c r="C101" s="3"/>
      <c r="D101" s="3"/>
      <c r="E101" s="3"/>
      <c r="F101" s="3"/>
      <c r="G101" s="3"/>
      <c r="H101" s="3"/>
      <c r="I101" s="3"/>
      <c r="J101" s="3"/>
      <c r="K101" s="3"/>
      <c r="L101" s="3"/>
      <c r="M101" s="3"/>
      <c r="N101" s="3"/>
      <c r="O101" s="3"/>
      <c r="P101" s="3"/>
      <c r="Q101" s="3"/>
      <c r="R101" s="3"/>
      <c r="S101" s="3"/>
      <c r="T101" s="3"/>
    </row>
    <row r="102" spans="2:20">
      <c r="B102" s="3"/>
    </row>
    <row r="103" spans="2:20">
      <c r="B103" s="3"/>
    </row>
  </sheetData>
  <mergeCells count="9">
    <mergeCell ref="U71:W71"/>
    <mergeCell ref="V72:W72"/>
    <mergeCell ref="C68:Q70"/>
    <mergeCell ref="K21:Q22"/>
    <mergeCell ref="V39:W39"/>
    <mergeCell ref="C22:I23"/>
    <mergeCell ref="K29:Q30"/>
    <mergeCell ref="K51:Q52"/>
    <mergeCell ref="V48:W48"/>
  </mergeCells>
  <printOptions horizontalCentered="1" verticalCentered="1"/>
  <pageMargins left="0.23622047244094491" right="0.23622047244094491" top="0.74803149606299213" bottom="0.74803149606299213" header="0.31496062992125984" footer="0.31496062992125984"/>
  <pageSetup paperSize="9" scale="49" orientation="portrait" r:id="rId1"/>
  <headerFooter differentFirst="1">
    <oddFooter>&amp;R&amp;P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13B64-4332-4836-B9D7-EA994A30ED6A}">
  <sheetPr>
    <tabColor rgb="FF0555FA"/>
  </sheetPr>
  <dimension ref="C2"/>
  <sheetViews>
    <sheetView showGridLines="0" workbookViewId="0">
      <selection activeCell="C2" sqref="C2"/>
    </sheetView>
  </sheetViews>
  <sheetFormatPr defaultColWidth="8.6640625" defaultRowHeight="10.199999999999999"/>
  <cols>
    <col min="1" max="2" width="3.6640625" style="174" customWidth="1"/>
    <col min="3" max="16384" width="8.6640625" style="174"/>
  </cols>
  <sheetData>
    <row r="2" spans="3:3" ht="21">
      <c r="C2" s="487" t="s">
        <v>107</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21074-2BEC-4457-AAAA-DD1291ACFF4D}">
  <sheetPr>
    <pageSetUpPr fitToPage="1"/>
  </sheetPr>
  <dimension ref="B1:AX1048576"/>
  <sheetViews>
    <sheetView showGridLines="0" topLeftCell="B27" zoomScaleNormal="100" workbookViewId="0">
      <selection activeCell="C51" sqref="C51"/>
    </sheetView>
  </sheetViews>
  <sheetFormatPr defaultColWidth="11.44140625" defaultRowHeight="13.8"/>
  <cols>
    <col min="1" max="1" width="3.6640625" style="2" customWidth="1"/>
    <col min="2" max="2" width="11.109375" style="2" bestFit="1" customWidth="1"/>
    <col min="3" max="3" width="45.6640625" style="2" customWidth="1"/>
    <col min="4" max="4" width="0.77734375" style="28" customWidth="1"/>
    <col min="5" max="5" width="12.6640625" style="2" customWidth="1"/>
    <col min="6" max="6" width="0.77734375" style="28" customWidth="1"/>
    <col min="7" max="7" width="12.6640625" style="2" customWidth="1"/>
    <col min="8" max="8" width="0.77734375" style="28" customWidth="1"/>
    <col min="9" max="9" width="12.6640625" style="2" customWidth="1"/>
    <col min="10" max="10" width="0.77734375" style="28" customWidth="1"/>
    <col min="11" max="11" width="12.6640625" style="2" customWidth="1"/>
    <col min="12" max="12" width="0.77734375" style="28" customWidth="1"/>
    <col min="13" max="13" width="12.6640625" style="2" customWidth="1"/>
    <col min="14" max="14" width="0.77734375" style="2" customWidth="1"/>
    <col min="15" max="15" width="12.6640625" style="2" customWidth="1"/>
    <col min="16" max="16" width="0.77734375" style="28" customWidth="1"/>
    <col min="17" max="17" width="12.6640625" style="2" customWidth="1"/>
    <col min="18" max="18" width="0.77734375" style="2" customWidth="1"/>
    <col min="19" max="19" width="12.6640625" style="2" customWidth="1"/>
    <col min="20" max="20" width="0.77734375" style="2" customWidth="1"/>
    <col min="21" max="21" width="12.6640625" style="2" customWidth="1"/>
    <col min="22" max="22" width="0.77734375" style="2" customWidth="1"/>
    <col min="23" max="23" width="12.6640625" style="2" customWidth="1"/>
    <col min="24" max="24" width="0.77734375" style="2" customWidth="1"/>
    <col min="25" max="25" width="12.6640625" style="2" customWidth="1"/>
    <col min="26" max="26" width="0.77734375" style="2" customWidth="1"/>
    <col min="27" max="27" width="12.6640625" style="2" customWidth="1"/>
    <col min="28" max="28" width="11.44140625" style="2"/>
    <col min="29" max="30" width="18.44140625" style="2" bestFit="1" customWidth="1"/>
    <col min="31" max="31" width="11.44140625" style="2"/>
    <col min="32" max="37" width="5.44140625" style="2" bestFit="1" customWidth="1"/>
    <col min="38" max="39" width="6" style="2" bestFit="1" customWidth="1"/>
    <col min="40" max="40" width="5.44140625" style="2" bestFit="1" customWidth="1"/>
    <col min="41" max="41" width="128.44140625" style="2" bestFit="1" customWidth="1"/>
    <col min="42" max="16384" width="11.44140625" style="2"/>
  </cols>
  <sheetData>
    <row r="1" spans="2:50" s="17" customFormat="1">
      <c r="D1" s="47"/>
      <c r="F1" s="47"/>
      <c r="H1" s="47"/>
      <c r="J1" s="47"/>
      <c r="L1" s="47"/>
      <c r="P1" s="47"/>
      <c r="W1" s="3"/>
      <c r="Y1" s="3"/>
      <c r="AA1" s="3"/>
      <c r="AB1" s="3"/>
      <c r="AC1" s="3"/>
      <c r="AD1" s="3"/>
      <c r="AE1" s="3"/>
      <c r="AF1" s="2"/>
      <c r="AG1" s="2"/>
      <c r="AH1" s="2"/>
      <c r="AI1" s="2"/>
      <c r="AJ1" s="2"/>
      <c r="AK1" s="2"/>
      <c r="AL1" s="2"/>
      <c r="AM1" s="2"/>
      <c r="AN1" s="2"/>
      <c r="AO1" s="2"/>
      <c r="AP1" s="2"/>
      <c r="AQ1" s="2"/>
      <c r="AR1" s="2"/>
      <c r="AS1" s="2"/>
      <c r="AT1" s="2"/>
    </row>
    <row r="2" spans="2:50" s="17" customFormat="1" ht="14.25" customHeight="1">
      <c r="C2" s="206" t="s">
        <v>124</v>
      </c>
      <c r="D2" s="206"/>
      <c r="E2" s="206"/>
      <c r="F2" s="206"/>
      <c r="G2" s="206"/>
      <c r="H2" s="206"/>
      <c r="I2" s="206"/>
      <c r="J2" s="206"/>
      <c r="K2" s="206"/>
      <c r="L2" s="206"/>
      <c r="M2" s="206"/>
      <c r="N2" s="206"/>
      <c r="O2" s="206"/>
      <c r="P2" s="206"/>
      <c r="Q2" s="206"/>
      <c r="R2" s="206"/>
      <c r="S2" s="206"/>
      <c r="T2" s="206"/>
      <c r="U2" s="206"/>
      <c r="V2" s="206"/>
      <c r="W2" s="433"/>
      <c r="X2" s="206"/>
      <c r="Y2" s="433"/>
      <c r="Z2" s="214"/>
      <c r="AA2" s="433"/>
      <c r="AB2" s="3"/>
      <c r="AC2" s="3"/>
      <c r="AD2" s="3"/>
      <c r="AE2" s="3"/>
      <c r="AF2" s="3"/>
      <c r="AG2" s="3"/>
      <c r="AH2" s="3"/>
      <c r="AI2" s="3"/>
      <c r="AJ2" s="3"/>
      <c r="AK2" s="3"/>
      <c r="AL2" s="3"/>
      <c r="AM2" s="3"/>
      <c r="AN2" s="3"/>
      <c r="AO2" s="3"/>
      <c r="AP2" s="3"/>
      <c r="AQ2" s="3"/>
      <c r="AR2" s="3"/>
      <c r="AS2" s="3"/>
      <c r="AT2" s="3"/>
      <c r="AU2" s="3"/>
      <c r="AV2" s="3"/>
      <c r="AW2" s="3"/>
      <c r="AX2" s="3"/>
    </row>
    <row r="3" spans="2:50" s="17" customFormat="1" ht="15" customHeight="1" thickBot="1">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3"/>
      <c r="AC3" s="3"/>
      <c r="AD3" s="3"/>
      <c r="AE3" s="3"/>
      <c r="AF3" s="3"/>
      <c r="AG3" s="3"/>
      <c r="AH3" s="3"/>
      <c r="AI3" s="3"/>
      <c r="AJ3" s="3"/>
      <c r="AK3" s="3"/>
      <c r="AL3" s="3"/>
      <c r="AM3" s="3"/>
      <c r="AN3" s="3"/>
      <c r="AO3" s="3"/>
      <c r="AP3" s="3"/>
      <c r="AQ3" s="3"/>
      <c r="AR3" s="3"/>
      <c r="AS3" s="3"/>
      <c r="AT3" s="3"/>
      <c r="AU3" s="3"/>
      <c r="AV3" s="3"/>
      <c r="AW3" s="3"/>
      <c r="AX3" s="3"/>
    </row>
    <row r="4" spans="2:50" ht="15" customHeight="1">
      <c r="C4" s="214"/>
      <c r="D4" s="215"/>
      <c r="E4" s="489"/>
      <c r="F4" s="215"/>
      <c r="G4" s="489"/>
      <c r="H4" s="215"/>
      <c r="I4" s="338"/>
      <c r="J4" s="215"/>
      <c r="K4" s="338"/>
      <c r="L4" s="215"/>
      <c r="M4" s="338"/>
      <c r="N4" s="338"/>
      <c r="O4" s="338"/>
      <c r="P4" s="215"/>
      <c r="Q4" s="338"/>
      <c r="R4" s="338"/>
      <c r="S4" s="338"/>
      <c r="T4" s="338"/>
      <c r="U4" s="338"/>
      <c r="V4" s="338"/>
      <c r="W4" s="214"/>
      <c r="X4" s="338"/>
      <c r="Y4" s="214"/>
      <c r="Z4" s="338"/>
      <c r="AA4" s="214"/>
      <c r="AC4" s="3"/>
      <c r="AD4" s="3"/>
      <c r="AE4" s="3"/>
      <c r="AF4" s="3"/>
      <c r="AG4" s="3"/>
      <c r="AH4" s="3"/>
      <c r="AI4" s="3"/>
      <c r="AJ4" s="3"/>
      <c r="AK4" s="3"/>
      <c r="AL4" s="3"/>
      <c r="AM4" s="3"/>
      <c r="AN4" s="3"/>
      <c r="AO4" s="3"/>
      <c r="AP4" s="3"/>
      <c r="AQ4" s="3"/>
      <c r="AR4" s="3"/>
      <c r="AS4" s="3"/>
      <c r="AT4" s="3"/>
      <c r="AU4" s="3"/>
      <c r="AV4" s="3"/>
      <c r="AW4" s="3"/>
      <c r="AX4" s="3"/>
    </row>
    <row r="5" spans="2:50" ht="15" customHeight="1">
      <c r="C5" s="490" t="s">
        <v>58</v>
      </c>
      <c r="D5" s="209"/>
      <c r="E5" s="693" t="s">
        <v>110</v>
      </c>
      <c r="F5" s="209"/>
      <c r="G5" s="693" t="s">
        <v>88</v>
      </c>
      <c r="H5" s="209"/>
      <c r="I5" s="693" t="s">
        <v>83</v>
      </c>
      <c r="J5" s="209"/>
      <c r="K5" s="693" t="s">
        <v>38</v>
      </c>
      <c r="L5" s="747"/>
      <c r="M5" s="695" t="s">
        <v>111</v>
      </c>
      <c r="N5" s="722"/>
      <c r="O5" s="695" t="s">
        <v>87</v>
      </c>
      <c r="P5" s="747"/>
      <c r="Q5" s="695" t="s">
        <v>84</v>
      </c>
      <c r="R5" s="722"/>
      <c r="S5" s="695" t="s">
        <v>39</v>
      </c>
      <c r="T5" s="722"/>
      <c r="U5" s="748" t="s">
        <v>112</v>
      </c>
      <c r="V5" s="722"/>
      <c r="W5" s="748" t="s">
        <v>113</v>
      </c>
      <c r="X5" s="722"/>
      <c r="Y5" s="748" t="s">
        <v>114</v>
      </c>
      <c r="Z5" s="722"/>
      <c r="AA5" s="748" t="s">
        <v>115</v>
      </c>
      <c r="AC5" s="3"/>
      <c r="AD5" s="3"/>
      <c r="AE5" s="3"/>
      <c r="AF5" s="3"/>
      <c r="AG5" s="3"/>
      <c r="AH5" s="3"/>
      <c r="AI5" s="3"/>
      <c r="AJ5" s="3"/>
      <c r="AK5" s="3"/>
      <c r="AL5" s="3"/>
      <c r="AM5" s="3"/>
      <c r="AN5" s="3"/>
      <c r="AO5" s="3"/>
      <c r="AP5" s="3"/>
      <c r="AQ5" s="3"/>
      <c r="AR5" s="3"/>
      <c r="AS5" s="3"/>
      <c r="AT5" s="3"/>
      <c r="AU5" s="3"/>
      <c r="AV5" s="3"/>
      <c r="AW5" s="3"/>
      <c r="AX5" s="3"/>
    </row>
    <row r="6" spans="2:50" ht="15" customHeight="1">
      <c r="B6" s="11"/>
      <c r="C6" s="222" t="s">
        <v>17</v>
      </c>
      <c r="D6" s="212"/>
      <c r="E6" s="491">
        <v>92.827847997300012</v>
      </c>
      <c r="F6" s="212"/>
      <c r="G6" s="491">
        <v>92.900800387299995</v>
      </c>
      <c r="H6" s="212"/>
      <c r="I6" s="491">
        <v>92.4</v>
      </c>
      <c r="J6" s="212"/>
      <c r="K6" s="491">
        <v>90.7</v>
      </c>
      <c r="L6" s="492"/>
      <c r="M6" s="491">
        <v>89.387275807301023</v>
      </c>
      <c r="N6" s="491"/>
      <c r="O6" s="491">
        <v>89.433102697300001</v>
      </c>
      <c r="P6" s="492"/>
      <c r="Q6" s="491">
        <v>88.4</v>
      </c>
      <c r="R6" s="492"/>
      <c r="S6" s="491">
        <v>86.9</v>
      </c>
      <c r="T6" s="492"/>
      <c r="U6" s="493">
        <v>3.8490625862858785E-2</v>
      </c>
      <c r="V6" s="492"/>
      <c r="W6" s="493">
        <v>3.877420759667638E-2</v>
      </c>
      <c r="X6" s="492"/>
      <c r="Y6" s="493">
        <v>4.5248868778280604E-2</v>
      </c>
      <c r="Z6" s="492"/>
      <c r="AA6" s="493">
        <v>4.3728423475258849E-2</v>
      </c>
      <c r="AC6" s="3"/>
      <c r="AD6" s="3"/>
      <c r="AE6" s="3"/>
      <c r="AF6" s="3"/>
      <c r="AG6" s="3"/>
      <c r="AH6" s="3"/>
      <c r="AI6" s="3"/>
      <c r="AJ6" s="3"/>
      <c r="AK6" s="3"/>
      <c r="AL6" s="3"/>
      <c r="AM6" s="3"/>
      <c r="AN6" s="3"/>
      <c r="AO6" s="3"/>
      <c r="AP6" s="3"/>
      <c r="AQ6" s="3"/>
      <c r="AR6" s="3"/>
      <c r="AS6" s="3"/>
      <c r="AT6" s="3"/>
      <c r="AU6" s="3"/>
      <c r="AV6" s="3"/>
      <c r="AW6" s="3"/>
      <c r="AX6" s="3"/>
    </row>
    <row r="7" spans="2:50" ht="15" customHeight="1">
      <c r="B7" s="11"/>
      <c r="C7" s="494" t="s">
        <v>48</v>
      </c>
      <c r="D7" s="495"/>
      <c r="E7" s="496">
        <v>67.705929699999999</v>
      </c>
      <c r="F7" s="495"/>
      <c r="G7" s="496">
        <v>67.778901689999998</v>
      </c>
      <c r="H7" s="495"/>
      <c r="I7" s="496">
        <v>67.2</v>
      </c>
      <c r="J7" s="495"/>
      <c r="K7" s="496">
        <v>66.400000000000006</v>
      </c>
      <c r="L7" s="497"/>
      <c r="M7" s="496">
        <v>65.044465110001013</v>
      </c>
      <c r="N7" s="498"/>
      <c r="O7" s="496">
        <v>64.612805999999992</v>
      </c>
      <c r="P7" s="497"/>
      <c r="Q7" s="496">
        <v>63.7</v>
      </c>
      <c r="R7" s="498"/>
      <c r="S7" s="496">
        <v>62.2</v>
      </c>
      <c r="T7" s="498"/>
      <c r="U7" s="499">
        <v>4.0917618209297402E-2</v>
      </c>
      <c r="V7" s="498"/>
      <c r="W7" s="499">
        <v>4.9001055456405984E-2</v>
      </c>
      <c r="X7" s="498"/>
      <c r="Y7" s="499">
        <v>5.4945054945054972E-2</v>
      </c>
      <c r="Z7" s="500"/>
      <c r="AA7" s="499">
        <v>6.7524115755627001E-2</v>
      </c>
      <c r="AC7" s="3"/>
      <c r="AD7" s="3"/>
      <c r="AE7" s="3"/>
      <c r="AF7" s="3"/>
      <c r="AG7" s="3"/>
      <c r="AH7" s="3"/>
      <c r="AI7" s="3"/>
      <c r="AJ7" s="3"/>
      <c r="AK7" s="3"/>
      <c r="AL7" s="3"/>
      <c r="AM7" s="3"/>
      <c r="AN7" s="3"/>
      <c r="AO7" s="3"/>
      <c r="AP7" s="3"/>
      <c r="AQ7" s="3"/>
      <c r="AR7" s="3"/>
      <c r="AS7" s="3"/>
      <c r="AT7" s="3"/>
      <c r="AU7" s="3"/>
      <c r="AV7" s="3"/>
      <c r="AW7" s="3"/>
      <c r="AX7" s="3"/>
    </row>
    <row r="8" spans="2:50" ht="15" customHeight="1">
      <c r="B8" s="11"/>
      <c r="C8" s="501" t="s">
        <v>37</v>
      </c>
      <c r="D8" s="301"/>
      <c r="E8" s="496">
        <v>3.4</v>
      </c>
      <c r="F8" s="301"/>
      <c r="G8" s="502">
        <v>3.3666800000000006</v>
      </c>
      <c r="H8" s="301"/>
      <c r="I8" s="502">
        <v>3.3</v>
      </c>
      <c r="J8" s="301"/>
      <c r="K8" s="496">
        <v>2.8</v>
      </c>
      <c r="L8" s="503"/>
      <c r="M8" s="502">
        <v>2.8472699999999995</v>
      </c>
      <c r="N8" s="498"/>
      <c r="O8" s="502">
        <v>2.3574800000000002</v>
      </c>
      <c r="P8" s="503"/>
      <c r="Q8" s="496">
        <v>2</v>
      </c>
      <c r="R8" s="498"/>
      <c r="S8" s="496">
        <v>1.6</v>
      </c>
      <c r="T8" s="498"/>
      <c r="U8" s="499">
        <v>0.19412630344154236</v>
      </c>
      <c r="V8" s="498"/>
      <c r="W8" s="499">
        <v>0.42808422552895475</v>
      </c>
      <c r="X8" s="498"/>
      <c r="Y8" s="499">
        <v>0.64999999999999991</v>
      </c>
      <c r="Z8" s="500"/>
      <c r="AA8" s="499">
        <v>0.74999999999999978</v>
      </c>
      <c r="AC8" s="3"/>
      <c r="AD8" s="3"/>
      <c r="AE8" s="3"/>
      <c r="AF8" s="3"/>
      <c r="AG8" s="3"/>
      <c r="AH8" s="3"/>
      <c r="AI8" s="3"/>
      <c r="AJ8" s="3"/>
      <c r="AK8" s="3"/>
      <c r="AL8" s="3"/>
      <c r="AM8" s="3"/>
      <c r="AN8" s="3"/>
      <c r="AO8" s="3"/>
      <c r="AP8" s="3"/>
      <c r="AQ8" s="3"/>
      <c r="AR8" s="3"/>
      <c r="AS8" s="3"/>
      <c r="AT8" s="3"/>
      <c r="AU8" s="3"/>
      <c r="AV8" s="3"/>
      <c r="AW8" s="3"/>
      <c r="AX8" s="3"/>
    </row>
    <row r="9" spans="2:50" ht="15" customHeight="1">
      <c r="B9" s="11"/>
      <c r="C9" s="494" t="s">
        <v>13</v>
      </c>
      <c r="D9" s="301"/>
      <c r="E9" s="496">
        <v>3.3279926973</v>
      </c>
      <c r="F9" s="301"/>
      <c r="G9" s="496">
        <v>3.3279926973</v>
      </c>
      <c r="H9" s="301"/>
      <c r="I9" s="496">
        <v>3.3</v>
      </c>
      <c r="J9" s="301"/>
      <c r="K9" s="496">
        <v>3.3</v>
      </c>
      <c r="L9" s="497"/>
      <c r="M9" s="496">
        <v>3.3279926973</v>
      </c>
      <c r="N9" s="498"/>
      <c r="O9" s="496">
        <v>3.3279926973</v>
      </c>
      <c r="P9" s="497"/>
      <c r="Q9" s="496">
        <v>3.3</v>
      </c>
      <c r="R9" s="498"/>
      <c r="S9" s="496">
        <v>3.3</v>
      </c>
      <c r="T9" s="498"/>
      <c r="U9" s="499">
        <v>0</v>
      </c>
      <c r="V9" s="498"/>
      <c r="W9" s="499">
        <v>0</v>
      </c>
      <c r="X9" s="498"/>
      <c r="Y9" s="499">
        <v>0</v>
      </c>
      <c r="Z9" s="500"/>
      <c r="AA9" s="499">
        <v>0</v>
      </c>
      <c r="AC9" s="3"/>
      <c r="AD9" s="3"/>
      <c r="AE9" s="3"/>
      <c r="AF9" s="3"/>
      <c r="AG9" s="3"/>
      <c r="AH9" s="3"/>
      <c r="AI9" s="3"/>
      <c r="AJ9" s="3"/>
      <c r="AK9" s="3"/>
      <c r="AL9" s="3"/>
      <c r="AM9" s="3"/>
      <c r="AN9" s="3"/>
      <c r="AO9" s="3"/>
      <c r="AP9" s="3"/>
      <c r="AQ9" s="3"/>
      <c r="AR9" s="3"/>
      <c r="AS9" s="3"/>
      <c r="AT9" s="3"/>
      <c r="AU9" s="3"/>
      <c r="AV9" s="3"/>
      <c r="AW9" s="3"/>
      <c r="AX9" s="3"/>
    </row>
    <row r="10" spans="2:50" ht="15" customHeight="1">
      <c r="B10" s="11"/>
      <c r="C10" s="222" t="s">
        <v>35</v>
      </c>
      <c r="D10" s="301"/>
      <c r="E10" s="491">
        <v>71.033922397300003</v>
      </c>
      <c r="F10" s="301"/>
      <c r="G10" s="491">
        <v>71.106894387300002</v>
      </c>
      <c r="H10" s="301"/>
      <c r="I10" s="491">
        <v>70.5</v>
      </c>
      <c r="J10" s="301"/>
      <c r="K10" s="491">
        <v>69.7</v>
      </c>
      <c r="L10" s="497"/>
      <c r="M10" s="491">
        <v>68.372457807301018</v>
      </c>
      <c r="N10" s="498"/>
      <c r="O10" s="491">
        <v>67.940798697299996</v>
      </c>
      <c r="P10" s="497"/>
      <c r="Q10" s="491">
        <v>67</v>
      </c>
      <c r="R10" s="498"/>
      <c r="S10" s="491">
        <v>65.5</v>
      </c>
      <c r="T10" s="498"/>
      <c r="U10" s="493">
        <v>3.8925975098042853E-2</v>
      </c>
      <c r="V10" s="498"/>
      <c r="W10" s="493">
        <v>4.6600801737790354E-2</v>
      </c>
      <c r="X10" s="498"/>
      <c r="Y10" s="493">
        <v>5.2238805970149294E-2</v>
      </c>
      <c r="Z10" s="492"/>
      <c r="AA10" s="493">
        <v>6.4122137404580171E-2</v>
      </c>
      <c r="AC10" s="3"/>
      <c r="AD10" s="3"/>
      <c r="AE10" s="3"/>
      <c r="AF10" s="3"/>
      <c r="AG10" s="3"/>
      <c r="AH10" s="3"/>
      <c r="AI10" s="3"/>
      <c r="AJ10" s="3"/>
      <c r="AK10" s="3"/>
      <c r="AL10" s="3"/>
      <c r="AM10" s="3"/>
      <c r="AN10" s="3"/>
      <c r="AO10" s="3"/>
      <c r="AP10" s="3"/>
      <c r="AQ10" s="3"/>
      <c r="AR10" s="3"/>
      <c r="AS10" s="3"/>
      <c r="AT10" s="3"/>
      <c r="AU10" s="3"/>
      <c r="AV10" s="3"/>
      <c r="AW10" s="3"/>
      <c r="AX10" s="3"/>
    </row>
    <row r="11" spans="2:50" ht="15" customHeight="1">
      <c r="B11" s="11"/>
      <c r="C11" s="494" t="s">
        <v>98</v>
      </c>
      <c r="D11" s="301"/>
      <c r="E11" s="496">
        <v>21.793925600000001</v>
      </c>
      <c r="F11" s="301"/>
      <c r="G11" s="496">
        <v>21.793906</v>
      </c>
      <c r="H11" s="301"/>
      <c r="I11" s="496">
        <v>21.8</v>
      </c>
      <c r="J11" s="301"/>
      <c r="K11" s="496">
        <v>21</v>
      </c>
      <c r="L11" s="497"/>
      <c r="M11" s="496">
        <v>21.014818000000002</v>
      </c>
      <c r="N11" s="498"/>
      <c r="O11" s="496">
        <v>21.492304000000001</v>
      </c>
      <c r="P11" s="497"/>
      <c r="Q11" s="496">
        <v>21.4</v>
      </c>
      <c r="R11" s="498"/>
      <c r="S11" s="496">
        <v>21.4</v>
      </c>
      <c r="T11" s="498"/>
      <c r="U11" s="499">
        <v>3.7074201641908111E-2</v>
      </c>
      <c r="V11" s="498"/>
      <c r="W11" s="499">
        <v>1.4033023169595982E-2</v>
      </c>
      <c r="X11" s="498"/>
      <c r="Y11" s="499">
        <v>1.8691588785046731E-2</v>
      </c>
      <c r="Z11" s="500"/>
      <c r="AA11" s="499">
        <v>-1.869158878504662E-2</v>
      </c>
      <c r="AC11" s="3"/>
      <c r="AD11" s="3"/>
      <c r="AE11" s="3"/>
      <c r="AF11" s="3"/>
      <c r="AG11" s="3"/>
      <c r="AH11" s="3"/>
      <c r="AI11" s="3"/>
      <c r="AJ11" s="3"/>
      <c r="AK11" s="3"/>
      <c r="AL11" s="3"/>
      <c r="AM11" s="3"/>
      <c r="AN11" s="3"/>
      <c r="AO11" s="3"/>
      <c r="AP11" s="3"/>
      <c r="AQ11" s="3"/>
      <c r="AR11" s="3"/>
      <c r="AS11" s="3"/>
      <c r="AT11" s="3"/>
      <c r="AU11" s="3"/>
      <c r="AV11" s="3"/>
      <c r="AW11" s="3"/>
      <c r="AX11" s="3"/>
    </row>
    <row r="12" spans="2:50" ht="15" customHeight="1">
      <c r="C12" s="504" t="s">
        <v>40</v>
      </c>
      <c r="D12" s="301"/>
      <c r="E12" s="505">
        <v>10.434000000000001</v>
      </c>
      <c r="F12" s="301"/>
      <c r="G12" s="505">
        <v>10.434000000000001</v>
      </c>
      <c r="H12" s="301"/>
      <c r="I12" s="505">
        <v>10.4</v>
      </c>
      <c r="J12" s="301"/>
      <c r="K12" s="505">
        <v>9.6</v>
      </c>
      <c r="L12" s="506"/>
      <c r="M12" s="505">
        <v>9.7629999999999999</v>
      </c>
      <c r="N12" s="506"/>
      <c r="O12" s="505">
        <v>9.7629999999999999</v>
      </c>
      <c r="P12" s="506"/>
      <c r="Q12" s="505">
        <v>9.8000000000000007</v>
      </c>
      <c r="R12" s="506"/>
      <c r="S12" s="505">
        <v>9.8000000000000007</v>
      </c>
      <c r="T12" s="506"/>
      <c r="U12" s="507">
        <v>6.872887432141761E-2</v>
      </c>
      <c r="V12" s="506"/>
      <c r="W12" s="507">
        <v>6.872887432141761E-2</v>
      </c>
      <c r="X12" s="506"/>
      <c r="Y12" s="507">
        <v>6.1224489795918435E-2</v>
      </c>
      <c r="Z12" s="506"/>
      <c r="AA12" s="507">
        <v>-2.0408163265306256E-2</v>
      </c>
      <c r="AC12" s="3"/>
      <c r="AD12" s="3"/>
      <c r="AE12" s="3"/>
      <c r="AF12" s="3"/>
      <c r="AG12" s="3"/>
      <c r="AH12" s="3"/>
      <c r="AI12" s="3"/>
      <c r="AJ12" s="3"/>
      <c r="AK12" s="3"/>
      <c r="AL12" s="3"/>
      <c r="AM12" s="3"/>
      <c r="AN12" s="3"/>
      <c r="AO12" s="3"/>
      <c r="AP12" s="3"/>
      <c r="AQ12" s="3"/>
      <c r="AR12" s="3"/>
      <c r="AS12" s="3"/>
      <c r="AT12" s="3"/>
      <c r="AU12" s="3"/>
      <c r="AV12" s="3"/>
      <c r="AW12" s="3"/>
      <c r="AX12" s="3"/>
    </row>
    <row r="13" spans="2:50" ht="15" customHeight="1">
      <c r="C13" s="214"/>
      <c r="D13" s="215"/>
      <c r="E13" s="508"/>
      <c r="F13" s="215"/>
      <c r="G13" s="508"/>
      <c r="H13" s="215"/>
      <c r="I13" s="214"/>
      <c r="J13" s="215"/>
      <c r="K13" s="214"/>
      <c r="L13" s="215"/>
      <c r="M13" s="214"/>
      <c r="N13" s="214"/>
      <c r="O13" s="214"/>
      <c r="P13" s="215"/>
      <c r="Q13" s="214"/>
      <c r="R13" s="214"/>
      <c r="S13" s="214"/>
      <c r="T13" s="214"/>
      <c r="U13" s="508"/>
      <c r="V13" s="214"/>
      <c r="W13" s="214"/>
      <c r="X13" s="214"/>
      <c r="Y13" s="214"/>
      <c r="Z13" s="338"/>
      <c r="AA13" s="214"/>
      <c r="AC13" s="3"/>
      <c r="AD13" s="3"/>
      <c r="AE13" s="3"/>
      <c r="AF13" s="3"/>
      <c r="AG13" s="3"/>
      <c r="AH13" s="3"/>
      <c r="AI13" s="3"/>
      <c r="AJ13" s="3"/>
      <c r="AK13" s="3"/>
      <c r="AL13" s="3"/>
      <c r="AM13" s="3"/>
      <c r="AN13" s="3"/>
      <c r="AO13" s="3"/>
      <c r="AP13" s="3"/>
      <c r="AQ13" s="3"/>
      <c r="AR13" s="3"/>
      <c r="AS13" s="3"/>
      <c r="AT13" s="3"/>
      <c r="AU13" s="3"/>
      <c r="AV13" s="3"/>
      <c r="AW13" s="3"/>
      <c r="AX13" s="3"/>
    </row>
    <row r="14" spans="2:50" ht="15" customHeight="1">
      <c r="C14" s="214"/>
      <c r="D14" s="215"/>
      <c r="E14" s="508"/>
      <c r="F14" s="215"/>
      <c r="G14" s="508"/>
      <c r="H14" s="215"/>
      <c r="I14" s="214"/>
      <c r="J14" s="215"/>
      <c r="K14" s="214"/>
      <c r="L14" s="215"/>
      <c r="M14" s="214"/>
      <c r="N14" s="214"/>
      <c r="O14" s="509"/>
      <c r="P14" s="215"/>
      <c r="Q14" s="214"/>
      <c r="R14" s="214"/>
      <c r="S14" s="214"/>
      <c r="T14" s="214"/>
      <c r="U14" s="508"/>
      <c r="V14" s="214"/>
      <c r="W14" s="214"/>
      <c r="X14" s="214"/>
      <c r="Y14" s="214"/>
      <c r="Z14" s="338"/>
      <c r="AA14" s="214"/>
      <c r="AC14" s="3"/>
      <c r="AD14" s="3"/>
      <c r="AE14" s="3"/>
      <c r="AF14" s="3"/>
      <c r="AG14" s="3"/>
      <c r="AH14" s="3"/>
      <c r="AI14" s="3"/>
      <c r="AJ14" s="3"/>
      <c r="AK14" s="3"/>
      <c r="AL14" s="3"/>
      <c r="AM14" s="3"/>
      <c r="AN14" s="3"/>
      <c r="AO14" s="3"/>
      <c r="AP14" s="3"/>
      <c r="AQ14" s="3"/>
      <c r="AR14" s="3"/>
      <c r="AS14" s="3"/>
      <c r="AT14" s="3"/>
      <c r="AU14" s="3"/>
      <c r="AV14" s="3"/>
      <c r="AW14" s="3"/>
      <c r="AX14" s="3"/>
    </row>
    <row r="15" spans="2:50" ht="15" customHeight="1">
      <c r="C15" s="490" t="s">
        <v>59</v>
      </c>
      <c r="D15" s="209"/>
      <c r="E15" s="693" t="s">
        <v>110</v>
      </c>
      <c r="F15" s="209"/>
      <c r="G15" s="693" t="s">
        <v>88</v>
      </c>
      <c r="H15" s="209"/>
      <c r="I15" s="693" t="s">
        <v>83</v>
      </c>
      <c r="J15" s="209"/>
      <c r="K15" s="693" t="s">
        <v>38</v>
      </c>
      <c r="L15" s="747"/>
      <c r="M15" s="695" t="s">
        <v>111</v>
      </c>
      <c r="N15" s="722"/>
      <c r="O15" s="695" t="s">
        <v>87</v>
      </c>
      <c r="P15" s="747"/>
      <c r="Q15" s="695" t="s">
        <v>84</v>
      </c>
      <c r="R15" s="722"/>
      <c r="S15" s="695" t="s">
        <v>39</v>
      </c>
      <c r="T15" s="722"/>
      <c r="U15" s="749" t="s">
        <v>112</v>
      </c>
      <c r="V15" s="722"/>
      <c r="W15" s="749" t="s">
        <v>113</v>
      </c>
      <c r="X15" s="722"/>
      <c r="Y15" s="749" t="s">
        <v>114</v>
      </c>
      <c r="Z15" s="722"/>
      <c r="AA15" s="749" t="s">
        <v>115</v>
      </c>
      <c r="AC15" s="3"/>
      <c r="AD15" s="3"/>
      <c r="AE15" s="3"/>
      <c r="AF15" s="3"/>
      <c r="AG15" s="3"/>
      <c r="AH15" s="3"/>
      <c r="AI15" s="3"/>
      <c r="AJ15" s="3"/>
      <c r="AK15" s="3"/>
      <c r="AL15" s="3"/>
      <c r="AM15" s="3"/>
      <c r="AN15" s="3"/>
      <c r="AO15" s="3"/>
      <c r="AP15" s="3"/>
      <c r="AQ15" s="3"/>
      <c r="AR15" s="3"/>
      <c r="AS15" s="3"/>
      <c r="AT15" s="3"/>
      <c r="AU15" s="3"/>
      <c r="AV15" s="3"/>
      <c r="AW15" s="3"/>
      <c r="AX15" s="3"/>
    </row>
    <row r="16" spans="2:50" ht="15" customHeight="1">
      <c r="B16" s="11"/>
      <c r="C16" s="222" t="s">
        <v>23</v>
      </c>
      <c r="D16" s="212"/>
      <c r="E16" s="491">
        <v>48.586226697262205</v>
      </c>
      <c r="F16" s="212"/>
      <c r="G16" s="491">
        <v>50.149863729037264</v>
      </c>
      <c r="H16" s="212"/>
      <c r="I16" s="491">
        <v>51.399999999999991</v>
      </c>
      <c r="J16" s="212"/>
      <c r="K16" s="491">
        <v>50.2</v>
      </c>
      <c r="L16" s="492"/>
      <c r="M16" s="491">
        <v>47.401019291566442</v>
      </c>
      <c r="N16" s="491"/>
      <c r="O16" s="491">
        <v>54.395537234659969</v>
      </c>
      <c r="P16" s="492"/>
      <c r="Q16" s="491">
        <v>51.7</v>
      </c>
      <c r="R16" s="492"/>
      <c r="S16" s="491">
        <v>50.2</v>
      </c>
      <c r="T16" s="492"/>
      <c r="U16" s="493">
        <v>2.5003837964020947E-2</v>
      </c>
      <c r="V16" s="492"/>
      <c r="W16" s="493">
        <v>-7.8051871926681282E-2</v>
      </c>
      <c r="X16" s="492"/>
      <c r="Y16" s="493">
        <v>-5.8027079303677453E-3</v>
      </c>
      <c r="Z16" s="492"/>
      <c r="AA16" s="493">
        <v>0</v>
      </c>
      <c r="AB16" s="11"/>
      <c r="AC16" s="3"/>
      <c r="AD16" s="3"/>
      <c r="AE16" s="3"/>
      <c r="AF16" s="3"/>
      <c r="AG16" s="3"/>
      <c r="AH16" s="3"/>
      <c r="AI16" s="3"/>
      <c r="AJ16" s="3"/>
      <c r="AK16" s="3"/>
      <c r="AL16" s="3"/>
      <c r="AM16" s="3"/>
      <c r="AN16" s="3"/>
      <c r="AO16" s="3"/>
      <c r="AP16" s="3"/>
      <c r="AQ16" s="3"/>
      <c r="AR16" s="3"/>
      <c r="AS16" s="3"/>
      <c r="AT16" s="3"/>
      <c r="AU16" s="3"/>
      <c r="AV16" s="3"/>
      <c r="AW16" s="3"/>
      <c r="AX16" s="3"/>
    </row>
    <row r="17" spans="2:50" ht="15" customHeight="1">
      <c r="C17" s="494" t="s">
        <v>48</v>
      </c>
      <c r="D17" s="495"/>
      <c r="E17" s="496">
        <v>33.195521245866217</v>
      </c>
      <c r="F17" s="495"/>
      <c r="G17" s="496">
        <v>34.603916180520258</v>
      </c>
      <c r="H17" s="495"/>
      <c r="I17" s="496">
        <v>39.299999999999997</v>
      </c>
      <c r="J17" s="495"/>
      <c r="K17" s="496">
        <v>35.200000000000003</v>
      </c>
      <c r="L17" s="497"/>
      <c r="M17" s="496">
        <v>34.074974099932462</v>
      </c>
      <c r="N17" s="498"/>
      <c r="O17" s="496">
        <v>38.347708969705991</v>
      </c>
      <c r="P17" s="497"/>
      <c r="Q17" s="496">
        <v>38.599999999999994</v>
      </c>
      <c r="R17" s="498"/>
      <c r="S17" s="496">
        <v>35</v>
      </c>
      <c r="T17" s="498"/>
      <c r="U17" s="499">
        <v>-2.5809347689804585E-2</v>
      </c>
      <c r="V17" s="498"/>
      <c r="W17" s="499">
        <v>-9.7627547766758749E-2</v>
      </c>
      <c r="X17" s="498"/>
      <c r="Y17" s="499">
        <v>1.81347150259068E-2</v>
      </c>
      <c r="Z17" s="498"/>
      <c r="AA17" s="499">
        <v>5.7142857142857828E-3</v>
      </c>
      <c r="AB17" s="773"/>
      <c r="AC17" s="3"/>
      <c r="AD17" s="3"/>
      <c r="AE17" s="3"/>
      <c r="AF17" s="3"/>
      <c r="AG17" s="3"/>
      <c r="AH17" s="3"/>
      <c r="AI17" s="3"/>
      <c r="AJ17" s="3"/>
      <c r="AK17" s="3"/>
      <c r="AL17" s="3"/>
      <c r="AM17" s="3"/>
      <c r="AN17" s="3"/>
      <c r="AO17" s="3"/>
      <c r="AP17" s="3"/>
      <c r="AQ17" s="3"/>
      <c r="AR17" s="3"/>
      <c r="AS17" s="3"/>
      <c r="AT17" s="3"/>
      <c r="AU17" s="3"/>
      <c r="AV17" s="3"/>
      <c r="AW17" s="3"/>
      <c r="AX17" s="3"/>
    </row>
    <row r="18" spans="2:50" ht="15" customHeight="1">
      <c r="C18" s="494" t="s">
        <v>13</v>
      </c>
      <c r="D18" s="301"/>
      <c r="E18" s="496">
        <v>5.8591497545679978</v>
      </c>
      <c r="F18" s="301"/>
      <c r="G18" s="496">
        <v>6.9647724275830019</v>
      </c>
      <c r="H18" s="301"/>
      <c r="I18" s="496">
        <v>5</v>
      </c>
      <c r="J18" s="301"/>
      <c r="K18" s="496">
        <v>7.1</v>
      </c>
      <c r="L18" s="497"/>
      <c r="M18" s="496">
        <v>4.8072393210469979</v>
      </c>
      <c r="N18" s="498"/>
      <c r="O18" s="496">
        <v>7.1444724239530011</v>
      </c>
      <c r="P18" s="497"/>
      <c r="Q18" s="496">
        <v>5.6</v>
      </c>
      <c r="R18" s="498"/>
      <c r="S18" s="496">
        <v>6.6</v>
      </c>
      <c r="T18" s="498"/>
      <c r="U18" s="499">
        <v>0.21881798747059222</v>
      </c>
      <c r="V18" s="498"/>
      <c r="W18" s="499">
        <v>-2.5152311564325736E-2</v>
      </c>
      <c r="X18" s="498"/>
      <c r="Y18" s="499">
        <v>-0.1071428571428571</v>
      </c>
      <c r="Z18" s="498"/>
      <c r="AA18" s="499">
        <v>7.575757575757569E-2</v>
      </c>
      <c r="AB18" s="773"/>
      <c r="AC18" s="3"/>
      <c r="AD18" s="3"/>
      <c r="AE18" s="3"/>
      <c r="AF18" s="3"/>
      <c r="AG18" s="3"/>
      <c r="AH18" s="3"/>
      <c r="AI18" s="3"/>
      <c r="AJ18" s="3"/>
      <c r="AK18" s="3"/>
      <c r="AL18" s="3"/>
      <c r="AM18" s="3"/>
      <c r="AN18" s="3"/>
      <c r="AO18" s="3"/>
      <c r="AP18" s="3"/>
      <c r="AQ18" s="3"/>
      <c r="AR18" s="3"/>
      <c r="AS18" s="3"/>
      <c r="AT18" s="3"/>
      <c r="AU18" s="3"/>
      <c r="AV18" s="3"/>
      <c r="AW18" s="3"/>
      <c r="AX18" s="3"/>
    </row>
    <row r="19" spans="2:50" ht="15" customHeight="1">
      <c r="C19" s="222" t="s">
        <v>36</v>
      </c>
      <c r="D19" s="301"/>
      <c r="E19" s="491">
        <v>39.054671000434212</v>
      </c>
      <c r="F19" s="301"/>
      <c r="G19" s="491">
        <v>41.568688608103258</v>
      </c>
      <c r="H19" s="301"/>
      <c r="I19" s="491">
        <v>44.3</v>
      </c>
      <c r="J19" s="301"/>
      <c r="K19" s="491">
        <v>42.3</v>
      </c>
      <c r="L19" s="497"/>
      <c r="M19" s="491">
        <v>38.882213420979475</v>
      </c>
      <c r="N19" s="498"/>
      <c r="O19" s="491">
        <v>45.392181393658966</v>
      </c>
      <c r="P19" s="497"/>
      <c r="Q19" s="491">
        <v>44.300000000000004</v>
      </c>
      <c r="R19" s="498"/>
      <c r="S19" s="491">
        <v>41.6</v>
      </c>
      <c r="T19" s="498"/>
      <c r="U19" s="493">
        <v>4.4353848271838636E-3</v>
      </c>
      <c r="V19" s="498"/>
      <c r="W19" s="493">
        <v>-8.423240893397177E-2</v>
      </c>
      <c r="X19" s="498"/>
      <c r="Y19" s="493">
        <v>0</v>
      </c>
      <c r="Z19" s="498"/>
      <c r="AA19" s="493">
        <v>1.6826923076922906E-2</v>
      </c>
      <c r="AB19" s="773"/>
      <c r="AC19" s="3"/>
      <c r="AD19" s="3"/>
      <c r="AE19" s="3"/>
      <c r="AF19" s="3"/>
      <c r="AG19" s="3"/>
      <c r="AH19" s="3"/>
      <c r="AI19" s="3"/>
      <c r="AJ19" s="3"/>
      <c r="AK19" s="3"/>
      <c r="AL19" s="3"/>
      <c r="AM19" s="3"/>
      <c r="AN19" s="3"/>
      <c r="AO19" s="3"/>
      <c r="AP19" s="3"/>
      <c r="AQ19" s="3"/>
      <c r="AR19" s="3"/>
      <c r="AS19" s="3"/>
      <c r="AT19" s="3"/>
      <c r="AU19" s="3"/>
      <c r="AV19" s="3"/>
      <c r="AW19" s="3"/>
      <c r="AX19" s="3"/>
    </row>
    <row r="20" spans="2:50" ht="15" customHeight="1">
      <c r="C20" s="510" t="s">
        <v>98</v>
      </c>
      <c r="D20" s="301"/>
      <c r="E20" s="511">
        <v>9.5315556968280024</v>
      </c>
      <c r="F20" s="301"/>
      <c r="G20" s="511">
        <v>8.581175120933997</v>
      </c>
      <c r="H20" s="301"/>
      <c r="I20" s="511">
        <v>7.1</v>
      </c>
      <c r="J20" s="301"/>
      <c r="K20" s="511">
        <v>7.9</v>
      </c>
      <c r="L20" s="497"/>
      <c r="M20" s="511">
        <v>8.5188058705870002</v>
      </c>
      <c r="N20" s="498"/>
      <c r="O20" s="511">
        <v>9.0033558410009977</v>
      </c>
      <c r="P20" s="497"/>
      <c r="Q20" s="511">
        <v>7.4</v>
      </c>
      <c r="R20" s="498"/>
      <c r="S20" s="511">
        <v>8.6</v>
      </c>
      <c r="T20" s="498"/>
      <c r="U20" s="512">
        <v>0.11888401280955785</v>
      </c>
      <c r="V20" s="498"/>
      <c r="W20" s="512">
        <v>-4.6891484411224038E-2</v>
      </c>
      <c r="X20" s="498"/>
      <c r="Y20" s="512">
        <v>-4.0540540540540682E-2</v>
      </c>
      <c r="Z20" s="498"/>
      <c r="AA20" s="512">
        <v>-8.1395348837209225E-2</v>
      </c>
      <c r="AB20" s="773"/>
      <c r="AC20" s="3"/>
      <c r="AD20" s="3"/>
      <c r="AE20" s="3"/>
      <c r="AF20" s="3"/>
      <c r="AG20" s="3"/>
      <c r="AH20" s="3"/>
      <c r="AI20" s="3"/>
      <c r="AJ20" s="3"/>
      <c r="AK20" s="3"/>
      <c r="AL20" s="3"/>
      <c r="AM20" s="3"/>
      <c r="AN20" s="3"/>
      <c r="AO20" s="3"/>
      <c r="AP20" s="3"/>
      <c r="AQ20" s="3"/>
      <c r="AR20" s="3"/>
      <c r="AS20" s="3"/>
      <c r="AT20" s="3"/>
      <c r="AU20" s="3"/>
      <c r="AV20" s="3"/>
      <c r="AW20" s="3"/>
      <c r="AX20" s="3"/>
    </row>
    <row r="21" spans="2:50" ht="15" customHeight="1">
      <c r="C21" s="513"/>
      <c r="D21" s="218"/>
      <c r="E21" s="236"/>
      <c r="F21" s="218"/>
      <c r="G21" s="236"/>
      <c r="H21" s="218"/>
      <c r="I21" s="214"/>
      <c r="J21" s="218"/>
      <c r="K21" s="236"/>
      <c r="L21" s="218"/>
      <c r="M21" s="214"/>
      <c r="N21" s="214"/>
      <c r="O21" s="214"/>
      <c r="P21" s="218"/>
      <c r="Q21" s="214"/>
      <c r="R21" s="214"/>
      <c r="S21" s="214"/>
      <c r="T21" s="214"/>
      <c r="U21" s="236"/>
      <c r="V21" s="214"/>
      <c r="W21" s="236"/>
      <c r="X21" s="214"/>
      <c r="Y21" s="236"/>
      <c r="Z21" s="338"/>
      <c r="AA21" s="214"/>
      <c r="AB21" s="773"/>
      <c r="AC21" s="3"/>
      <c r="AD21" s="3"/>
      <c r="AE21" s="3"/>
      <c r="AF21" s="3"/>
      <c r="AG21" s="3"/>
      <c r="AH21" s="3"/>
      <c r="AI21" s="3"/>
      <c r="AJ21" s="3"/>
      <c r="AK21" s="3"/>
      <c r="AL21" s="3"/>
      <c r="AM21" s="3"/>
      <c r="AN21" s="3"/>
      <c r="AO21" s="3"/>
      <c r="AP21" s="3"/>
      <c r="AQ21" s="3"/>
      <c r="AR21" s="3"/>
      <c r="AS21" s="3"/>
      <c r="AT21" s="3"/>
      <c r="AU21" s="3"/>
      <c r="AV21" s="3"/>
      <c r="AW21" s="3"/>
      <c r="AX21" s="3"/>
    </row>
    <row r="22" spans="2:50" ht="15" customHeight="1">
      <c r="C22" s="214"/>
      <c r="D22" s="215"/>
      <c r="E22" s="514"/>
      <c r="F22" s="215"/>
      <c r="G22" s="514"/>
      <c r="H22" s="215"/>
      <c r="I22" s="214"/>
      <c r="J22" s="215"/>
      <c r="K22" s="214"/>
      <c r="L22" s="215"/>
      <c r="M22" s="214"/>
      <c r="N22" s="214"/>
      <c r="O22" s="509"/>
      <c r="P22" s="215"/>
      <c r="Q22" s="214"/>
      <c r="R22" s="214"/>
      <c r="S22" s="214"/>
      <c r="T22" s="214"/>
      <c r="U22" s="514"/>
      <c r="V22" s="214"/>
      <c r="W22" s="214"/>
      <c r="X22" s="214"/>
      <c r="Y22" s="214"/>
      <c r="Z22" s="338"/>
      <c r="AA22" s="214"/>
      <c r="AB22" s="773"/>
      <c r="AC22" s="3"/>
      <c r="AD22" s="3"/>
      <c r="AE22" s="3"/>
      <c r="AF22" s="3"/>
      <c r="AG22" s="3"/>
      <c r="AH22" s="3"/>
      <c r="AI22" s="3"/>
      <c r="AJ22" s="3"/>
      <c r="AK22" s="3"/>
      <c r="AL22" s="3"/>
      <c r="AM22" s="3"/>
      <c r="AN22" s="3"/>
      <c r="AO22" s="3"/>
      <c r="AP22" s="3"/>
      <c r="AQ22" s="3"/>
      <c r="AR22" s="3"/>
      <c r="AS22" s="3"/>
      <c r="AT22" s="3"/>
      <c r="AU22" s="3"/>
      <c r="AV22" s="3"/>
      <c r="AW22" s="3"/>
      <c r="AX22" s="3"/>
    </row>
    <row r="23" spans="2:50" ht="15" customHeight="1">
      <c r="C23" s="230" t="s">
        <v>41</v>
      </c>
      <c r="D23" s="209"/>
      <c r="E23" s="696" t="s">
        <v>110</v>
      </c>
      <c r="F23" s="209"/>
      <c r="G23" s="696" t="s">
        <v>88</v>
      </c>
      <c r="H23" s="209"/>
      <c r="I23" s="696" t="s">
        <v>83</v>
      </c>
      <c r="J23" s="209"/>
      <c r="K23" s="696" t="s">
        <v>38</v>
      </c>
      <c r="L23" s="747"/>
      <c r="M23" s="750" t="s">
        <v>111</v>
      </c>
      <c r="N23" s="722"/>
      <c r="O23" s="750" t="s">
        <v>87</v>
      </c>
      <c r="P23" s="747"/>
      <c r="Q23" s="750" t="s">
        <v>84</v>
      </c>
      <c r="R23" s="722"/>
      <c r="S23" s="750" t="s">
        <v>39</v>
      </c>
      <c r="T23" s="722"/>
      <c r="U23" s="749" t="s">
        <v>112</v>
      </c>
      <c r="V23" s="722"/>
      <c r="W23" s="749" t="s">
        <v>113</v>
      </c>
      <c r="X23" s="722"/>
      <c r="Y23" s="749" t="s">
        <v>114</v>
      </c>
      <c r="Z23" s="722"/>
      <c r="AA23" s="749" t="s">
        <v>115</v>
      </c>
      <c r="AB23" s="773"/>
      <c r="AC23" s="3"/>
      <c r="AD23" s="3"/>
      <c r="AE23" s="3"/>
      <c r="AF23" s="3"/>
      <c r="AG23" s="3"/>
      <c r="AH23" s="3"/>
      <c r="AI23" s="3"/>
      <c r="AJ23" s="3"/>
      <c r="AK23" s="3"/>
      <c r="AL23" s="3"/>
      <c r="AM23" s="3"/>
      <c r="AN23" s="3"/>
      <c r="AO23" s="3"/>
      <c r="AP23" s="3"/>
      <c r="AQ23" s="3"/>
      <c r="AR23" s="3"/>
      <c r="AS23" s="3"/>
      <c r="AT23" s="3"/>
      <c r="AU23" s="3"/>
      <c r="AV23" s="3"/>
      <c r="AW23" s="3"/>
      <c r="AX23" s="3"/>
    </row>
    <row r="24" spans="2:50" ht="15" customHeight="1">
      <c r="C24" s="222" t="s">
        <v>24</v>
      </c>
      <c r="D24" s="212"/>
      <c r="E24" s="491">
        <v>119.03227551020461</v>
      </c>
      <c r="F24" s="212"/>
      <c r="G24" s="491">
        <v>124.30861770325734</v>
      </c>
      <c r="H24" s="212"/>
      <c r="I24" s="491">
        <v>114.30000000000001</v>
      </c>
      <c r="J24" s="212"/>
      <c r="K24" s="491">
        <v>117.1</v>
      </c>
      <c r="L24" s="492"/>
      <c r="M24" s="491">
        <v>115.63357390101875</v>
      </c>
      <c r="N24" s="491"/>
      <c r="O24" s="491">
        <v>124.3422685998123</v>
      </c>
      <c r="P24" s="492"/>
      <c r="Q24" s="491">
        <v>112.99999999999999</v>
      </c>
      <c r="R24" s="492"/>
      <c r="S24" s="491">
        <v>115.7</v>
      </c>
      <c r="T24" s="492"/>
      <c r="U24" s="493">
        <v>2.9391996584790414E-2</v>
      </c>
      <c r="V24" s="492"/>
      <c r="W24" s="493">
        <v>-2.7063119351045106E-4</v>
      </c>
      <c r="X24" s="492"/>
      <c r="Y24" s="493">
        <v>1.1504424778761235E-2</v>
      </c>
      <c r="Z24" s="492"/>
      <c r="AA24" s="493">
        <v>1.2100259291270454E-2</v>
      </c>
      <c r="AB24" s="773"/>
      <c r="AC24" s="3"/>
      <c r="AD24" s="3"/>
      <c r="AE24" s="3"/>
      <c r="AF24" s="3"/>
      <c r="AG24" s="3"/>
      <c r="AH24" s="3"/>
      <c r="AI24" s="3"/>
      <c r="AJ24" s="3"/>
      <c r="AK24" s="3"/>
      <c r="AL24" s="3"/>
      <c r="AM24" s="3"/>
      <c r="AN24" s="3"/>
      <c r="AO24" s="3"/>
      <c r="AP24" s="3"/>
      <c r="AQ24" s="3"/>
      <c r="AR24" s="3"/>
      <c r="AS24" s="3"/>
      <c r="AT24" s="3"/>
      <c r="AU24" s="3"/>
      <c r="AV24" s="3"/>
      <c r="AW24" s="3"/>
      <c r="AX24" s="3"/>
    </row>
    <row r="25" spans="2:50" ht="15" customHeight="1">
      <c r="C25" s="232" t="s">
        <v>18</v>
      </c>
      <c r="D25" s="212"/>
      <c r="E25" s="496">
        <v>52.147910000000024</v>
      </c>
      <c r="F25" s="212"/>
      <c r="G25" s="496">
        <v>54.778939999999992</v>
      </c>
      <c r="H25" s="212"/>
      <c r="I25" s="496">
        <v>49.5</v>
      </c>
      <c r="J25" s="212"/>
      <c r="K25" s="496">
        <v>51.8</v>
      </c>
      <c r="L25" s="497"/>
      <c r="M25" s="496">
        <v>52.088642395094887</v>
      </c>
      <c r="N25" s="498"/>
      <c r="O25" s="496">
        <v>56.045823252960169</v>
      </c>
      <c r="P25" s="497"/>
      <c r="Q25" s="496">
        <v>49.000000000000007</v>
      </c>
      <c r="R25" s="498"/>
      <c r="S25" s="496">
        <v>51.4</v>
      </c>
      <c r="T25" s="498"/>
      <c r="U25" s="499">
        <v>1.1378220314437471E-3</v>
      </c>
      <c r="V25" s="498"/>
      <c r="W25" s="499">
        <v>-2.2604418660105319E-2</v>
      </c>
      <c r="X25" s="498"/>
      <c r="Y25" s="499">
        <v>1.0204081632652962E-2</v>
      </c>
      <c r="Z25" s="498"/>
      <c r="AA25" s="499">
        <v>7.7821011673151474E-3</v>
      </c>
      <c r="AB25" s="773"/>
      <c r="AC25" s="3"/>
      <c r="AD25" s="3"/>
      <c r="AE25" s="3"/>
      <c r="AF25" s="3"/>
      <c r="AG25" s="3"/>
      <c r="AH25" s="3"/>
      <c r="AI25" s="3"/>
      <c r="AJ25" s="3"/>
      <c r="AK25" s="3"/>
      <c r="AL25" s="3"/>
      <c r="AM25" s="3"/>
      <c r="AN25" s="3"/>
      <c r="AO25" s="3"/>
      <c r="AP25" s="3"/>
      <c r="AQ25" s="3"/>
      <c r="AR25" s="3"/>
      <c r="AS25" s="3"/>
      <c r="AT25" s="3"/>
      <c r="AU25" s="3"/>
      <c r="AV25" s="3"/>
      <c r="AW25" s="3"/>
      <c r="AX25" s="3"/>
    </row>
    <row r="26" spans="2:50" ht="15" customHeight="1">
      <c r="C26" s="232" t="s">
        <v>49</v>
      </c>
      <c r="D26" s="212"/>
      <c r="E26" s="496">
        <v>34.56901899999999</v>
      </c>
      <c r="F26" s="212"/>
      <c r="G26" s="496">
        <v>39.385481000000006</v>
      </c>
      <c r="H26" s="212"/>
      <c r="I26" s="496">
        <v>35.199999999999996</v>
      </c>
      <c r="J26" s="212"/>
      <c r="K26" s="496">
        <v>34.4</v>
      </c>
      <c r="L26" s="497"/>
      <c r="M26" s="496">
        <v>32.909173368931555</v>
      </c>
      <c r="N26" s="498"/>
      <c r="O26" s="496">
        <v>38.07045857680999</v>
      </c>
      <c r="P26" s="497"/>
      <c r="Q26" s="496">
        <v>34.199999999999996</v>
      </c>
      <c r="R26" s="498"/>
      <c r="S26" s="496">
        <v>33.4</v>
      </c>
      <c r="T26" s="498"/>
      <c r="U26" s="499">
        <v>5.0437171801934078E-2</v>
      </c>
      <c r="V26" s="498"/>
      <c r="W26" s="499">
        <v>3.4541806753834114E-2</v>
      </c>
      <c r="X26" s="498"/>
      <c r="Y26" s="499">
        <v>2.9239766081871288E-2</v>
      </c>
      <c r="Z26" s="498"/>
      <c r="AA26" s="499">
        <v>2.9940119760478945E-2</v>
      </c>
      <c r="AB26" s="773"/>
      <c r="AC26" s="3"/>
      <c r="AD26" s="3"/>
      <c r="AE26" s="3"/>
      <c r="AF26" s="3"/>
      <c r="AG26" s="3"/>
      <c r="AH26" s="3"/>
      <c r="AI26" s="3"/>
      <c r="AJ26" s="3"/>
      <c r="AK26" s="3"/>
      <c r="AL26" s="3"/>
      <c r="AM26" s="3"/>
      <c r="AN26" s="3"/>
      <c r="AO26" s="3"/>
      <c r="AP26" s="3"/>
      <c r="AQ26" s="3"/>
      <c r="AR26" s="3"/>
      <c r="AS26" s="3"/>
      <c r="AT26" s="3"/>
      <c r="AU26" s="3"/>
      <c r="AV26" s="3"/>
      <c r="AW26" s="3"/>
      <c r="AX26" s="3"/>
    </row>
    <row r="27" spans="2:50" ht="15" customHeight="1">
      <c r="C27" s="232" t="s">
        <v>50</v>
      </c>
      <c r="D27" s="212"/>
      <c r="E27" s="496">
        <v>32.315346510204577</v>
      </c>
      <c r="F27" s="212"/>
      <c r="G27" s="496">
        <v>30.144196703257421</v>
      </c>
      <c r="H27" s="212"/>
      <c r="I27" s="496">
        <v>29.5</v>
      </c>
      <c r="J27" s="212"/>
      <c r="K27" s="496">
        <v>31</v>
      </c>
      <c r="L27" s="497"/>
      <c r="M27" s="496">
        <v>30.635758136992386</v>
      </c>
      <c r="N27" s="498"/>
      <c r="O27" s="496">
        <v>30.125986770042104</v>
      </c>
      <c r="P27" s="497"/>
      <c r="Q27" s="496">
        <v>29.9</v>
      </c>
      <c r="R27" s="498"/>
      <c r="S27" s="496">
        <v>30.9</v>
      </c>
      <c r="T27" s="498"/>
      <c r="U27" s="499">
        <v>5.4824442917379645E-2</v>
      </c>
      <c r="V27" s="498"/>
      <c r="W27" s="499">
        <v>6.0445931130215236E-4</v>
      </c>
      <c r="X27" s="498"/>
      <c r="Y27" s="499">
        <v>-1.3377926421404673E-2</v>
      </c>
      <c r="Z27" s="498"/>
      <c r="AA27" s="499">
        <v>3.2362459546926292E-3</v>
      </c>
      <c r="AB27" s="773"/>
      <c r="AC27" s="3"/>
      <c r="AD27" s="3"/>
      <c r="AE27" s="3"/>
      <c r="AF27" s="3"/>
      <c r="AG27" s="3"/>
      <c r="AH27" s="3"/>
      <c r="AI27" s="3"/>
      <c r="AJ27" s="3"/>
      <c r="AK27" s="3"/>
      <c r="AL27" s="3"/>
      <c r="AM27" s="3"/>
      <c r="AN27" s="3"/>
      <c r="AO27" s="3"/>
      <c r="AP27" s="3"/>
      <c r="AQ27" s="3"/>
      <c r="AR27" s="3"/>
      <c r="AS27" s="3"/>
      <c r="AT27" s="3"/>
      <c r="AU27" s="3"/>
      <c r="AV27" s="3"/>
      <c r="AW27" s="3"/>
      <c r="AX27" s="3"/>
    </row>
    <row r="28" spans="2:50" ht="15" customHeight="1">
      <c r="B28" s="11"/>
      <c r="C28" s="222" t="s">
        <v>57</v>
      </c>
      <c r="D28" s="495"/>
      <c r="E28" s="491">
        <v>69.066580999999999</v>
      </c>
      <c r="F28" s="495"/>
      <c r="G28" s="491">
        <v>68.988287</v>
      </c>
      <c r="H28" s="495"/>
      <c r="I28" s="491">
        <v>68.900000000000006</v>
      </c>
      <c r="J28" s="495"/>
      <c r="K28" s="491">
        <v>68.599999999999994</v>
      </c>
      <c r="L28" s="497"/>
      <c r="M28" s="491">
        <v>68.523156</v>
      </c>
      <c r="N28" s="498"/>
      <c r="O28" s="491">
        <v>68.404055000000014</v>
      </c>
      <c r="P28" s="497"/>
      <c r="Q28" s="491">
        <v>68.2</v>
      </c>
      <c r="R28" s="498"/>
      <c r="S28" s="491">
        <v>68.099999999999994</v>
      </c>
      <c r="T28" s="498"/>
      <c r="U28" s="493">
        <v>7.9305308120951601E-3</v>
      </c>
      <c r="V28" s="498"/>
      <c r="W28" s="493">
        <v>8.5408971734202144E-3</v>
      </c>
      <c r="X28" s="498"/>
      <c r="Y28" s="493">
        <v>1.0263929618768319E-2</v>
      </c>
      <c r="Z28" s="498"/>
      <c r="AA28" s="493">
        <v>7.3421439060206151E-3</v>
      </c>
      <c r="AB28" s="773"/>
      <c r="AC28" s="3"/>
      <c r="AD28" s="3"/>
      <c r="AE28" s="3"/>
      <c r="AF28" s="3"/>
      <c r="AG28" s="3"/>
      <c r="AH28" s="3"/>
      <c r="AI28" s="3"/>
      <c r="AJ28" s="3"/>
      <c r="AK28" s="3"/>
      <c r="AL28" s="3"/>
      <c r="AM28" s="3"/>
      <c r="AN28" s="3"/>
      <c r="AO28" s="3"/>
      <c r="AP28" s="3"/>
      <c r="AQ28" s="3"/>
      <c r="AR28" s="3"/>
      <c r="AS28" s="3"/>
      <c r="AT28" s="3"/>
      <c r="AU28" s="3"/>
      <c r="AV28" s="3"/>
      <c r="AW28" s="3"/>
      <c r="AX28" s="3"/>
    </row>
    <row r="29" spans="2:50" ht="15" customHeight="1">
      <c r="B29" s="11"/>
      <c r="C29" s="494" t="s">
        <v>18</v>
      </c>
      <c r="D29" s="495"/>
      <c r="E29" s="496">
        <v>31.202121000000002</v>
      </c>
      <c r="F29" s="495"/>
      <c r="G29" s="496">
        <v>31.214006000000001</v>
      </c>
      <c r="H29" s="495"/>
      <c r="I29" s="496">
        <v>31.2</v>
      </c>
      <c r="J29" s="495"/>
      <c r="K29" s="496">
        <v>31.1</v>
      </c>
      <c r="L29" s="497"/>
      <c r="M29" s="496">
        <v>31.11149</v>
      </c>
      <c r="N29" s="498"/>
      <c r="O29" s="496">
        <v>31.129217000000001</v>
      </c>
      <c r="P29" s="497"/>
      <c r="Q29" s="496">
        <v>31.1</v>
      </c>
      <c r="R29" s="498"/>
      <c r="S29" s="496">
        <v>31.1</v>
      </c>
      <c r="T29" s="498"/>
      <c r="U29" s="499">
        <v>2.9131038082714777E-3</v>
      </c>
      <c r="V29" s="498"/>
      <c r="W29" s="499">
        <v>2.7237755450129075E-3</v>
      </c>
      <c r="X29" s="498"/>
      <c r="Y29" s="499">
        <v>3.215434083601254E-3</v>
      </c>
      <c r="Z29" s="498"/>
      <c r="AA29" s="499">
        <v>0</v>
      </c>
      <c r="AB29" s="773"/>
      <c r="AC29" s="3"/>
      <c r="AD29" s="3"/>
      <c r="AE29" s="3"/>
      <c r="AF29" s="3"/>
      <c r="AG29" s="3"/>
      <c r="AH29" s="3"/>
      <c r="AI29" s="3"/>
      <c r="AJ29" s="3"/>
      <c r="AK29" s="3"/>
      <c r="AL29" s="3"/>
      <c r="AM29" s="3"/>
      <c r="AN29" s="3"/>
      <c r="AO29" s="3"/>
      <c r="AP29" s="3"/>
      <c r="AQ29" s="3"/>
      <c r="AR29" s="3"/>
      <c r="AS29" s="3"/>
      <c r="AT29" s="3"/>
      <c r="AU29" s="3"/>
      <c r="AV29" s="3"/>
      <c r="AW29" s="3"/>
      <c r="AX29" s="3"/>
    </row>
    <row r="30" spans="2:50" ht="15" customHeight="1">
      <c r="B30" s="11"/>
      <c r="C30" s="232" t="s">
        <v>49</v>
      </c>
      <c r="D30" s="495"/>
      <c r="E30" s="496">
        <v>12.719284999999999</v>
      </c>
      <c r="F30" s="495"/>
      <c r="G30" s="496">
        <v>12.692665</v>
      </c>
      <c r="H30" s="495"/>
      <c r="I30" s="496">
        <v>12.7</v>
      </c>
      <c r="J30" s="495"/>
      <c r="K30" s="496">
        <v>12.7</v>
      </c>
      <c r="L30" s="497"/>
      <c r="M30" s="496">
        <v>12.638463</v>
      </c>
      <c r="N30" s="498"/>
      <c r="O30" s="496">
        <v>12.615544</v>
      </c>
      <c r="P30" s="497"/>
      <c r="Q30" s="496">
        <v>12.6</v>
      </c>
      <c r="R30" s="498"/>
      <c r="S30" s="496">
        <v>12.6</v>
      </c>
      <c r="T30" s="498"/>
      <c r="U30" s="499">
        <v>6.3949231801365691E-3</v>
      </c>
      <c r="V30" s="498"/>
      <c r="W30" s="499">
        <v>6.1131727652807832E-3</v>
      </c>
      <c r="X30" s="498"/>
      <c r="Y30" s="499">
        <v>7.9365079365079083E-3</v>
      </c>
      <c r="Z30" s="498"/>
      <c r="AA30" s="499">
        <v>7.9365079365079083E-3</v>
      </c>
      <c r="AB30" s="773"/>
      <c r="AC30" s="3"/>
      <c r="AD30" s="3"/>
      <c r="AE30" s="3"/>
      <c r="AF30" s="3"/>
      <c r="AG30" s="3"/>
      <c r="AH30" s="3"/>
      <c r="AI30" s="3"/>
      <c r="AJ30" s="3"/>
      <c r="AK30" s="3"/>
      <c r="AL30" s="3"/>
      <c r="AM30" s="3"/>
      <c r="AN30" s="3"/>
      <c r="AO30" s="3"/>
      <c r="AP30" s="3"/>
      <c r="AQ30" s="3"/>
      <c r="AR30" s="3"/>
      <c r="AS30" s="3"/>
      <c r="AT30" s="3"/>
      <c r="AU30" s="3"/>
      <c r="AV30" s="3"/>
      <c r="AW30" s="3"/>
      <c r="AX30" s="3"/>
    </row>
    <row r="31" spans="2:50" ht="15" customHeight="1">
      <c r="B31" s="11"/>
      <c r="C31" s="510" t="s">
        <v>50</v>
      </c>
      <c r="D31" s="301"/>
      <c r="E31" s="511">
        <v>25.145175000000002</v>
      </c>
      <c r="F31" s="301"/>
      <c r="G31" s="511">
        <v>25.081616</v>
      </c>
      <c r="H31" s="301"/>
      <c r="I31" s="511">
        <v>25</v>
      </c>
      <c r="J31" s="301"/>
      <c r="K31" s="511">
        <v>24.9</v>
      </c>
      <c r="L31" s="497"/>
      <c r="M31" s="511">
        <v>24.773202999999999</v>
      </c>
      <c r="N31" s="498"/>
      <c r="O31" s="511">
        <v>24.659294000000003</v>
      </c>
      <c r="P31" s="497"/>
      <c r="Q31" s="511">
        <v>24.5</v>
      </c>
      <c r="R31" s="498"/>
      <c r="S31" s="511">
        <v>24.4</v>
      </c>
      <c r="T31" s="498"/>
      <c r="U31" s="512">
        <v>1.5015095141310608E-2</v>
      </c>
      <c r="V31" s="498"/>
      <c r="W31" s="512">
        <v>1.7126281068711835E-2</v>
      </c>
      <c r="X31" s="498"/>
      <c r="Y31" s="512">
        <v>2.0408163265306145E-2</v>
      </c>
      <c r="Z31" s="498"/>
      <c r="AA31" s="512">
        <v>2.0491803278688492E-2</v>
      </c>
      <c r="AB31" s="773"/>
      <c r="AC31" s="3"/>
      <c r="AD31" s="3"/>
      <c r="AE31" s="3"/>
      <c r="AF31" s="3"/>
      <c r="AG31" s="3"/>
      <c r="AH31" s="3"/>
      <c r="AI31" s="3"/>
      <c r="AJ31" s="3"/>
      <c r="AK31" s="3"/>
      <c r="AL31" s="3"/>
      <c r="AM31" s="3"/>
      <c r="AN31" s="3"/>
      <c r="AO31" s="3"/>
      <c r="AP31" s="3"/>
      <c r="AQ31" s="3"/>
      <c r="AR31" s="3"/>
      <c r="AS31" s="3"/>
      <c r="AT31" s="3"/>
      <c r="AU31" s="3"/>
      <c r="AV31" s="3"/>
      <c r="AW31" s="3"/>
      <c r="AX31" s="3"/>
    </row>
    <row r="32" spans="2:50" ht="15" customHeight="1">
      <c r="C32" s="210"/>
      <c r="D32" s="215"/>
      <c r="E32" s="508"/>
      <c r="F32" s="215"/>
      <c r="G32" s="508"/>
      <c r="H32" s="215"/>
      <c r="I32" s="214"/>
      <c r="J32" s="215"/>
      <c r="K32" s="214"/>
      <c r="L32" s="215"/>
      <c r="M32" s="214"/>
      <c r="N32" s="214"/>
      <c r="O32" s="214"/>
      <c r="P32" s="215"/>
      <c r="Q32" s="214"/>
      <c r="R32" s="214"/>
      <c r="S32" s="214"/>
      <c r="T32" s="214"/>
      <c r="U32" s="508"/>
      <c r="V32" s="214"/>
      <c r="W32" s="214"/>
      <c r="X32" s="214"/>
      <c r="Y32" s="214"/>
      <c r="Z32" s="338"/>
      <c r="AA32" s="214"/>
      <c r="AB32" s="773"/>
      <c r="AC32" s="3"/>
      <c r="AD32" s="3"/>
      <c r="AE32" s="3"/>
      <c r="AF32" s="3"/>
      <c r="AG32" s="3"/>
      <c r="AH32" s="3"/>
      <c r="AI32" s="3"/>
      <c r="AJ32" s="3"/>
      <c r="AK32" s="3"/>
      <c r="AL32" s="3"/>
      <c r="AM32" s="3"/>
      <c r="AN32" s="3"/>
      <c r="AO32" s="3"/>
      <c r="AP32" s="3"/>
      <c r="AQ32" s="3"/>
      <c r="AR32" s="3"/>
      <c r="AS32" s="3"/>
      <c r="AT32" s="3"/>
      <c r="AU32" s="3"/>
      <c r="AV32" s="3"/>
      <c r="AW32" s="3"/>
      <c r="AX32" s="3"/>
    </row>
    <row r="33" spans="2:50" ht="15" customHeight="1">
      <c r="C33" s="210"/>
      <c r="D33" s="215"/>
      <c r="E33" s="508"/>
      <c r="F33" s="215"/>
      <c r="G33" s="508"/>
      <c r="H33" s="215"/>
      <c r="I33" s="214"/>
      <c r="J33" s="215"/>
      <c r="K33" s="214"/>
      <c r="L33" s="215"/>
      <c r="M33" s="214"/>
      <c r="N33" s="214"/>
      <c r="O33" s="509"/>
      <c r="P33" s="215"/>
      <c r="Q33" s="214"/>
      <c r="R33" s="214"/>
      <c r="S33" s="214"/>
      <c r="T33" s="214"/>
      <c r="U33" s="508"/>
      <c r="V33" s="214"/>
      <c r="W33" s="214"/>
      <c r="X33" s="214"/>
      <c r="Y33" s="214"/>
      <c r="Z33" s="338"/>
      <c r="AA33" s="214"/>
      <c r="AB33" s="773"/>
      <c r="AC33" s="3"/>
      <c r="AD33" s="3"/>
      <c r="AE33" s="3"/>
      <c r="AF33" s="3"/>
      <c r="AG33" s="3"/>
      <c r="AH33" s="3"/>
      <c r="AI33" s="3"/>
      <c r="AJ33" s="3"/>
      <c r="AK33" s="3"/>
      <c r="AL33" s="3"/>
      <c r="AM33" s="3"/>
      <c r="AN33" s="3"/>
      <c r="AO33" s="3"/>
      <c r="AP33" s="3"/>
      <c r="AQ33" s="3"/>
      <c r="AR33" s="3"/>
      <c r="AS33" s="3"/>
      <c r="AT33" s="3"/>
      <c r="AU33" s="3"/>
      <c r="AV33" s="3"/>
      <c r="AW33" s="3"/>
      <c r="AX33" s="3"/>
    </row>
    <row r="34" spans="2:50" ht="15" customHeight="1">
      <c r="C34" s="515" t="s">
        <v>92</v>
      </c>
      <c r="D34" s="209"/>
      <c r="E34" s="698" t="s">
        <v>110</v>
      </c>
      <c r="F34" s="209"/>
      <c r="G34" s="698" t="s">
        <v>88</v>
      </c>
      <c r="H34" s="209"/>
      <c r="I34" s="698" t="s">
        <v>83</v>
      </c>
      <c r="J34" s="209"/>
      <c r="K34" s="698" t="s">
        <v>38</v>
      </c>
      <c r="L34" s="747"/>
      <c r="M34" s="751" t="s">
        <v>111</v>
      </c>
      <c r="N34" s="722"/>
      <c r="O34" s="751" t="s">
        <v>87</v>
      </c>
      <c r="P34" s="747"/>
      <c r="Q34" s="751" t="s">
        <v>84</v>
      </c>
      <c r="R34" s="722"/>
      <c r="S34" s="751" t="s">
        <v>39</v>
      </c>
      <c r="T34" s="722"/>
      <c r="U34" s="749" t="s">
        <v>112</v>
      </c>
      <c r="V34" s="722"/>
      <c r="W34" s="749" t="s">
        <v>113</v>
      </c>
      <c r="X34" s="722"/>
      <c r="Y34" s="749" t="s">
        <v>114</v>
      </c>
      <c r="Z34" s="722"/>
      <c r="AA34" s="749" t="s">
        <v>115</v>
      </c>
      <c r="AB34" s="773"/>
      <c r="AC34" s="3"/>
      <c r="AD34" s="3"/>
      <c r="AE34" s="3"/>
      <c r="AF34" s="3"/>
      <c r="AG34" s="3"/>
      <c r="AH34" s="3"/>
      <c r="AI34" s="3"/>
      <c r="AJ34" s="3"/>
      <c r="AK34" s="3"/>
      <c r="AL34" s="3"/>
      <c r="AM34" s="3"/>
      <c r="AN34" s="3"/>
      <c r="AO34" s="3"/>
      <c r="AP34" s="3"/>
      <c r="AQ34" s="3"/>
      <c r="AR34" s="3"/>
      <c r="AS34" s="3"/>
      <c r="AT34" s="3"/>
      <c r="AU34" s="3"/>
      <c r="AV34" s="3"/>
      <c r="AW34" s="3"/>
      <c r="AX34" s="3"/>
    </row>
    <row r="35" spans="2:50" ht="15" customHeight="1">
      <c r="C35" s="222" t="s">
        <v>93</v>
      </c>
      <c r="D35" s="212"/>
      <c r="E35" s="491">
        <v>29.429913153654965</v>
      </c>
      <c r="F35" s="212"/>
      <c r="G35" s="491">
        <v>32.37643952999931</v>
      </c>
      <c r="H35" s="212"/>
      <c r="I35" s="491">
        <v>28.200000000000003</v>
      </c>
      <c r="J35" s="212"/>
      <c r="K35" s="491">
        <v>30.4</v>
      </c>
      <c r="L35" s="516"/>
      <c r="M35" s="491">
        <v>32.039009304447781</v>
      </c>
      <c r="N35" s="491"/>
      <c r="O35" s="491">
        <v>35.878473921687622</v>
      </c>
      <c r="P35" s="516"/>
      <c r="Q35" s="517">
        <v>31.4</v>
      </c>
      <c r="R35" s="516"/>
      <c r="S35" s="491">
        <v>34.1</v>
      </c>
      <c r="T35" s="516"/>
      <c r="U35" s="493">
        <v>-8.1434982149420243E-2</v>
      </c>
      <c r="V35" s="516"/>
      <c r="W35" s="493">
        <v>-9.7608231591238992E-2</v>
      </c>
      <c r="X35" s="516"/>
      <c r="Y35" s="493">
        <v>-0.10191082802547757</v>
      </c>
      <c r="Z35" s="516"/>
      <c r="AA35" s="493">
        <v>-0.1085043988269796</v>
      </c>
      <c r="AB35" s="773"/>
      <c r="AC35" s="3"/>
      <c r="AD35" s="3"/>
      <c r="AE35" s="3"/>
      <c r="AF35" s="3"/>
      <c r="AG35" s="3"/>
      <c r="AH35" s="3"/>
      <c r="AI35" s="3"/>
      <c r="AJ35" s="3"/>
      <c r="AK35" s="3"/>
      <c r="AL35" s="3"/>
      <c r="AM35" s="3"/>
      <c r="AN35" s="3"/>
      <c r="AO35" s="3"/>
      <c r="AP35" s="3"/>
      <c r="AQ35" s="3"/>
      <c r="AR35" s="3"/>
      <c r="AS35" s="3"/>
      <c r="AT35" s="3"/>
      <c r="AU35" s="3"/>
      <c r="AV35" s="3"/>
      <c r="AW35" s="3"/>
      <c r="AX35" s="3"/>
    </row>
    <row r="36" spans="2:50" ht="15" customHeight="1">
      <c r="C36" s="501" t="s">
        <v>51</v>
      </c>
      <c r="D36" s="495"/>
      <c r="E36" s="496">
        <v>12.711822837651109</v>
      </c>
      <c r="F36" s="495"/>
      <c r="G36" s="496">
        <v>14.147781253750399</v>
      </c>
      <c r="H36" s="495"/>
      <c r="I36" s="496">
        <v>12.3</v>
      </c>
      <c r="J36" s="495"/>
      <c r="K36" s="496">
        <v>13.5</v>
      </c>
      <c r="L36" s="497"/>
      <c r="M36" s="496">
        <v>15.895621138889396</v>
      </c>
      <c r="N36" s="498"/>
      <c r="O36" s="496">
        <v>18.066362424137601</v>
      </c>
      <c r="P36" s="497"/>
      <c r="Q36" s="518">
        <v>15.299999999999997</v>
      </c>
      <c r="R36" s="498"/>
      <c r="S36" s="496">
        <v>17.100000000000001</v>
      </c>
      <c r="T36" s="498"/>
      <c r="U36" s="499">
        <v>-0.20029404786510496</v>
      </c>
      <c r="V36" s="498"/>
      <c r="W36" s="499">
        <v>-0.21689928931967917</v>
      </c>
      <c r="X36" s="498"/>
      <c r="Y36" s="499">
        <v>-0.19607843137254888</v>
      </c>
      <c r="Z36" s="498"/>
      <c r="AA36" s="499">
        <v>-0.21052631578947378</v>
      </c>
      <c r="AB36" s="773"/>
      <c r="AC36" s="3"/>
      <c r="AD36" s="3"/>
      <c r="AE36" s="3"/>
      <c r="AF36" s="3"/>
      <c r="AG36" s="3"/>
      <c r="AH36" s="3"/>
      <c r="AI36" s="3"/>
      <c r="AJ36" s="3"/>
      <c r="AK36" s="3"/>
      <c r="AL36" s="3"/>
      <c r="AM36" s="3"/>
      <c r="AN36" s="3"/>
      <c r="AO36" s="3"/>
      <c r="AP36" s="3"/>
      <c r="AQ36" s="3"/>
      <c r="AR36" s="3"/>
      <c r="AS36" s="3"/>
      <c r="AT36" s="3"/>
      <c r="AU36" s="3"/>
      <c r="AV36" s="3"/>
      <c r="AW36" s="3"/>
      <c r="AX36" s="3"/>
    </row>
    <row r="37" spans="2:50" ht="15" customHeight="1">
      <c r="C37" s="501" t="s">
        <v>52</v>
      </c>
      <c r="D37" s="301"/>
      <c r="E37" s="496">
        <v>16.71809031600386</v>
      </c>
      <c r="F37" s="301"/>
      <c r="G37" s="496">
        <v>18.328658276248909</v>
      </c>
      <c r="H37" s="301"/>
      <c r="I37" s="496">
        <v>15.800000000000004</v>
      </c>
      <c r="J37" s="301"/>
      <c r="K37" s="496">
        <v>16.899999999999999</v>
      </c>
      <c r="L37" s="497"/>
      <c r="M37" s="496">
        <v>16.143388165558385</v>
      </c>
      <c r="N37" s="498"/>
      <c r="O37" s="496">
        <v>17.812111497550021</v>
      </c>
      <c r="P37" s="497"/>
      <c r="Q37" s="518">
        <v>16.100000000000001</v>
      </c>
      <c r="R37" s="498"/>
      <c r="S37" s="496">
        <v>17</v>
      </c>
      <c r="T37" s="498"/>
      <c r="U37" s="499">
        <v>3.5599847104685889E-2</v>
      </c>
      <c r="V37" s="498"/>
      <c r="W37" s="499">
        <v>2.8999749904436545E-2</v>
      </c>
      <c r="X37" s="498"/>
      <c r="Y37" s="499">
        <v>-1.8633540372670621E-2</v>
      </c>
      <c r="Z37" s="498"/>
      <c r="AA37" s="499">
        <v>-5.8823529411765607E-3</v>
      </c>
      <c r="AB37" s="773"/>
      <c r="AC37" s="3"/>
      <c r="AD37" s="3"/>
      <c r="AE37" s="3"/>
      <c r="AF37" s="3"/>
      <c r="AG37" s="3"/>
      <c r="AH37" s="3"/>
      <c r="AI37" s="3"/>
      <c r="AJ37" s="3"/>
      <c r="AK37" s="3"/>
      <c r="AL37" s="3"/>
      <c r="AM37" s="3"/>
      <c r="AN37" s="3"/>
      <c r="AO37" s="3"/>
      <c r="AP37" s="3"/>
      <c r="AQ37" s="3"/>
      <c r="AR37" s="3"/>
      <c r="AS37" s="3"/>
      <c r="AT37" s="3"/>
      <c r="AU37" s="3"/>
      <c r="AV37" s="3"/>
      <c r="AW37" s="3"/>
      <c r="AX37" s="3"/>
    </row>
    <row r="38" spans="2:50" ht="15" customHeight="1">
      <c r="C38" s="501" t="s">
        <v>100</v>
      </c>
      <c r="D38" s="519"/>
      <c r="E38" s="520">
        <v>0.57556125251429002</v>
      </c>
      <c r="F38" s="519"/>
      <c r="G38" s="520">
        <v>0.56626556911663639</v>
      </c>
      <c r="H38" s="519"/>
      <c r="I38" s="520">
        <v>0.55150881512112393</v>
      </c>
      <c r="J38" s="519"/>
      <c r="K38" s="520">
        <v>0.54847217730404318</v>
      </c>
      <c r="L38" s="497"/>
      <c r="M38" s="520">
        <v>0.51148832465057215</v>
      </c>
      <c r="N38" s="521"/>
      <c r="O38" s="520">
        <v>0.5228352369003193</v>
      </c>
      <c r="P38" s="497"/>
      <c r="Q38" s="522">
        <v>0.54533732427396997</v>
      </c>
      <c r="R38" s="497"/>
      <c r="S38" s="522">
        <v>0.58230082031713537</v>
      </c>
      <c r="T38" s="497"/>
      <c r="U38" s="523">
        <v>6.4072927863717872</v>
      </c>
      <c r="V38" s="497"/>
      <c r="W38" s="523">
        <v>4.3430332216317087</v>
      </c>
      <c r="X38" s="497"/>
      <c r="Y38" s="523">
        <v>0.61714908471539598</v>
      </c>
      <c r="Z38" s="497"/>
      <c r="AA38" s="523">
        <v>-3.3828643013092186</v>
      </c>
      <c r="AB38" s="773"/>
      <c r="AC38" s="3"/>
      <c r="AD38" s="3"/>
      <c r="AE38" s="3"/>
      <c r="AF38" s="3"/>
      <c r="AG38" s="3"/>
      <c r="AH38" s="3"/>
      <c r="AI38" s="3"/>
      <c r="AJ38" s="3"/>
      <c r="AK38" s="3"/>
      <c r="AL38" s="3"/>
      <c r="AM38" s="3"/>
      <c r="AN38" s="3"/>
      <c r="AO38" s="3"/>
      <c r="AP38" s="3"/>
      <c r="AQ38" s="3"/>
      <c r="AR38" s="3"/>
      <c r="AS38" s="3"/>
      <c r="AT38" s="3"/>
      <c r="AU38" s="3"/>
      <c r="AV38" s="3"/>
      <c r="AW38" s="3"/>
      <c r="AX38" s="3"/>
    </row>
    <row r="39" spans="2:50" ht="15" customHeight="1">
      <c r="C39" s="501" t="s">
        <v>101</v>
      </c>
      <c r="D39" s="497"/>
      <c r="E39" s="520">
        <v>0.94131357331156051</v>
      </c>
      <c r="F39" s="497"/>
      <c r="G39" s="520">
        <v>0.97637192304347853</v>
      </c>
      <c r="H39" s="497"/>
      <c r="I39" s="520">
        <v>0.96385987219158886</v>
      </c>
      <c r="J39" s="497"/>
      <c r="K39" s="522">
        <v>0.97741158498984693</v>
      </c>
      <c r="L39" s="497"/>
      <c r="M39" s="520">
        <v>0.99967690799530851</v>
      </c>
      <c r="N39" s="521"/>
      <c r="O39" s="520">
        <v>0.95964348704367608</v>
      </c>
      <c r="P39" s="497"/>
      <c r="Q39" s="522">
        <v>0.95647339219772631</v>
      </c>
      <c r="R39" s="497"/>
      <c r="S39" s="522">
        <v>0.98461596436959808</v>
      </c>
      <c r="T39" s="497"/>
      <c r="U39" s="523">
        <v>-5.8363334683747992</v>
      </c>
      <c r="V39" s="497"/>
      <c r="W39" s="523">
        <v>1.6728435999802449</v>
      </c>
      <c r="X39" s="497"/>
      <c r="Y39" s="523">
        <v>0.73864799938625492</v>
      </c>
      <c r="Z39" s="497"/>
      <c r="AA39" s="523">
        <v>-0.72043793797511579</v>
      </c>
      <c r="AB39" s="773"/>
      <c r="AC39" s="3"/>
      <c r="AD39" s="3"/>
      <c r="AE39" s="3"/>
      <c r="AF39" s="3"/>
      <c r="AG39" s="3"/>
      <c r="AH39" s="3"/>
      <c r="AI39" s="3"/>
      <c r="AJ39" s="3"/>
      <c r="AK39" s="3"/>
      <c r="AL39" s="3"/>
      <c r="AM39" s="3"/>
      <c r="AN39" s="3"/>
      <c r="AO39" s="3"/>
      <c r="AP39" s="3"/>
      <c r="AQ39" s="3"/>
      <c r="AR39" s="3"/>
      <c r="AS39" s="3"/>
      <c r="AT39" s="3"/>
      <c r="AU39" s="3"/>
      <c r="AV39" s="3"/>
      <c r="AW39" s="3"/>
      <c r="AX39" s="3"/>
    </row>
    <row r="40" spans="2:50" ht="15" customHeight="1">
      <c r="C40" s="524" t="s">
        <v>94</v>
      </c>
      <c r="D40" s="301"/>
      <c r="E40" s="491">
        <v>2.0183114461227718</v>
      </c>
      <c r="F40" s="301"/>
      <c r="G40" s="491">
        <v>0.67853209093731248</v>
      </c>
      <c r="H40" s="301"/>
      <c r="I40" s="491">
        <v>0.85658959162356085</v>
      </c>
      <c r="J40" s="301"/>
      <c r="K40" s="491">
        <v>2.2406339892404188</v>
      </c>
      <c r="L40" s="497"/>
      <c r="M40" s="491">
        <v>2.0355537781355491</v>
      </c>
      <c r="N40" s="498"/>
      <c r="O40" s="491">
        <v>0.84965737852463974</v>
      </c>
      <c r="P40" s="497"/>
      <c r="Q40" s="517">
        <v>1.053459691329933</v>
      </c>
      <c r="R40" s="498"/>
      <c r="S40" s="517">
        <v>2.633710742481882</v>
      </c>
      <c r="T40" s="498"/>
      <c r="U40" s="493">
        <v>-8.4705853502776707E-3</v>
      </c>
      <c r="V40" s="498"/>
      <c r="W40" s="493">
        <v>-0.20140505092119865</v>
      </c>
      <c r="X40" s="498"/>
      <c r="Y40" s="493">
        <v>-0.1868795752952207</v>
      </c>
      <c r="Z40" s="498"/>
      <c r="AA40" s="493">
        <v>-0.14924826287910664</v>
      </c>
      <c r="AB40" s="773"/>
      <c r="AC40" s="3"/>
      <c r="AD40" s="3"/>
      <c r="AE40" s="3"/>
      <c r="AF40" s="3"/>
      <c r="AG40" s="3"/>
      <c r="AH40" s="3"/>
      <c r="AI40" s="3"/>
      <c r="AJ40" s="3"/>
      <c r="AK40" s="3"/>
      <c r="AL40" s="3"/>
      <c r="AM40" s="3"/>
      <c r="AN40" s="3"/>
      <c r="AO40" s="3"/>
      <c r="AP40" s="3"/>
      <c r="AQ40" s="3"/>
      <c r="AR40" s="3"/>
      <c r="AS40" s="3"/>
      <c r="AT40" s="3"/>
      <c r="AU40" s="3"/>
      <c r="AV40" s="3"/>
      <c r="AW40" s="3"/>
      <c r="AX40" s="3"/>
    </row>
    <row r="41" spans="2:50" ht="15" customHeight="1">
      <c r="C41" s="501" t="s">
        <v>51</v>
      </c>
      <c r="D41" s="301"/>
      <c r="E41" s="496">
        <v>1.2361430256818133</v>
      </c>
      <c r="F41" s="301"/>
      <c r="G41" s="496">
        <v>0.19715376446709731</v>
      </c>
      <c r="H41" s="301"/>
      <c r="I41" s="496">
        <v>0.30565344133711148</v>
      </c>
      <c r="J41" s="301"/>
      <c r="K41" s="496">
        <v>1.2951287779042793</v>
      </c>
      <c r="L41" s="497"/>
      <c r="M41" s="496">
        <v>1.4766788679333269</v>
      </c>
      <c r="N41" s="498"/>
      <c r="O41" s="496">
        <v>0.30525049735460819</v>
      </c>
      <c r="P41" s="497"/>
      <c r="Q41" s="518">
        <v>0.3942304810998547</v>
      </c>
      <c r="R41" s="498"/>
      <c r="S41" s="518">
        <v>1.5558377512067458</v>
      </c>
      <c r="T41" s="498"/>
      <c r="U41" s="499">
        <v>-0.16288974365032627</v>
      </c>
      <c r="V41" s="498"/>
      <c r="W41" s="499">
        <v>-0.35412467407689552</v>
      </c>
      <c r="X41" s="498"/>
      <c r="Y41" s="499">
        <v>-0.22468338702685842</v>
      </c>
      <c r="Z41" s="498"/>
      <c r="AA41" s="499">
        <v>-0.167568226892717</v>
      </c>
      <c r="AB41" s="773"/>
      <c r="AC41" s="3"/>
      <c r="AD41" s="3"/>
      <c r="AE41" s="3"/>
      <c r="AF41" s="3"/>
      <c r="AG41" s="3"/>
      <c r="AH41" s="3"/>
      <c r="AI41" s="3"/>
      <c r="AJ41" s="3"/>
      <c r="AK41" s="3"/>
      <c r="AL41" s="3"/>
      <c r="AM41" s="3"/>
      <c r="AN41" s="3"/>
      <c r="AO41" s="3"/>
      <c r="AP41" s="3"/>
      <c r="AQ41" s="3"/>
      <c r="AR41" s="3"/>
      <c r="AS41" s="3"/>
      <c r="AT41" s="3"/>
      <c r="AU41" s="3"/>
      <c r="AV41" s="3"/>
      <c r="AW41" s="3"/>
      <c r="AX41" s="3"/>
    </row>
    <row r="42" spans="2:50" ht="15" customHeight="1">
      <c r="C42" s="501" t="s">
        <v>52</v>
      </c>
      <c r="D42" s="301"/>
      <c r="E42" s="496">
        <v>0.78216842044095891</v>
      </c>
      <c r="F42" s="301"/>
      <c r="G42" s="496">
        <v>0.48137832647021517</v>
      </c>
      <c r="H42" s="301"/>
      <c r="I42" s="496">
        <v>0.55093615028644916</v>
      </c>
      <c r="J42" s="301"/>
      <c r="K42" s="496">
        <v>0.94550521133613952</v>
      </c>
      <c r="L42" s="525"/>
      <c r="M42" s="496">
        <v>1.4085322887268616</v>
      </c>
      <c r="N42" s="498"/>
      <c r="O42" s="496">
        <v>0.544406881170032</v>
      </c>
      <c r="P42" s="525"/>
      <c r="Q42" s="518">
        <v>0.65922921023007852</v>
      </c>
      <c r="R42" s="498"/>
      <c r="S42" s="518">
        <v>1.0778729912751359</v>
      </c>
      <c r="T42" s="498"/>
      <c r="U42" s="499">
        <v>-0.44469258766659725</v>
      </c>
      <c r="V42" s="498"/>
      <c r="W42" s="499">
        <v>-0.11577472085649743</v>
      </c>
      <c r="X42" s="498"/>
      <c r="Y42" s="499">
        <v>-0.16427224137388241</v>
      </c>
      <c r="Z42" s="498"/>
      <c r="AA42" s="499">
        <v>-0.12280461706569323</v>
      </c>
      <c r="AB42" s="773"/>
      <c r="AC42" s="3"/>
      <c r="AD42" s="3"/>
      <c r="AE42" s="3"/>
      <c r="AF42" s="3"/>
      <c r="AG42" s="3"/>
      <c r="AH42" s="3"/>
      <c r="AI42" s="3"/>
      <c r="AJ42" s="3"/>
      <c r="AK42" s="3"/>
      <c r="AL42" s="3"/>
      <c r="AM42" s="3"/>
      <c r="AN42" s="3"/>
      <c r="AO42" s="3"/>
      <c r="AP42" s="3"/>
      <c r="AQ42" s="3"/>
      <c r="AR42" s="3"/>
      <c r="AS42" s="3"/>
      <c r="AT42" s="3"/>
      <c r="AU42" s="3"/>
      <c r="AV42" s="3"/>
      <c r="AW42" s="3"/>
      <c r="AX42" s="3"/>
    </row>
    <row r="43" spans="2:50" ht="15" customHeight="1">
      <c r="C43" s="501" t="s">
        <v>100</v>
      </c>
      <c r="D43" s="497"/>
      <c r="E43" s="520">
        <v>0.4856345841809101</v>
      </c>
      <c r="F43" s="497"/>
      <c r="G43" s="520">
        <v>0.6073842397229724</v>
      </c>
      <c r="H43" s="497"/>
      <c r="I43" s="520">
        <v>0.57692059358561398</v>
      </c>
      <c r="J43" s="497"/>
      <c r="K43" s="522">
        <v>0.5462436768180623</v>
      </c>
      <c r="L43" s="497"/>
      <c r="M43" s="520">
        <v>0.42513997437611462</v>
      </c>
      <c r="N43" s="521"/>
      <c r="O43" s="520">
        <v>0.52789671391678095</v>
      </c>
      <c r="P43" s="497"/>
      <c r="Q43" s="522">
        <v>0.54319631650626243</v>
      </c>
      <c r="R43" s="497"/>
      <c r="S43" s="522">
        <v>0.57203548875042332</v>
      </c>
      <c r="T43" s="497"/>
      <c r="U43" s="523">
        <v>6.0494609804795481</v>
      </c>
      <c r="V43" s="497"/>
      <c r="W43" s="523">
        <v>7.9487525806191446</v>
      </c>
      <c r="X43" s="497"/>
      <c r="Y43" s="523">
        <v>3.372427707935155</v>
      </c>
      <c r="Z43" s="497"/>
      <c r="AA43" s="523">
        <v>-2.579181193236102</v>
      </c>
      <c r="AB43" s="773"/>
      <c r="AC43" s="3"/>
      <c r="AD43" s="3"/>
      <c r="AE43" s="3"/>
      <c r="AF43" s="3"/>
      <c r="AG43" s="3"/>
      <c r="AH43" s="3"/>
      <c r="AI43" s="3"/>
      <c r="AJ43" s="3"/>
      <c r="AK43" s="3"/>
      <c r="AL43" s="3"/>
      <c r="AM43" s="3"/>
      <c r="AN43" s="3"/>
      <c r="AO43" s="3"/>
      <c r="AP43" s="3"/>
      <c r="AQ43" s="3"/>
      <c r="AR43" s="3"/>
      <c r="AS43" s="3"/>
      <c r="AT43" s="3"/>
      <c r="AU43" s="3"/>
      <c r="AV43" s="3"/>
      <c r="AW43" s="3"/>
      <c r="AX43" s="3"/>
    </row>
    <row r="44" spans="2:50" ht="15" customHeight="1">
      <c r="B44" s="636"/>
      <c r="C44" s="501" t="s">
        <v>101</v>
      </c>
      <c r="D44" s="497"/>
      <c r="E44" s="520">
        <v>0.96031824689496414</v>
      </c>
      <c r="F44" s="497"/>
      <c r="G44" s="520">
        <v>0.63477514587314499</v>
      </c>
      <c r="H44" s="497"/>
      <c r="I44" s="520">
        <v>1</v>
      </c>
      <c r="J44" s="497"/>
      <c r="K44" s="522">
        <v>1</v>
      </c>
      <c r="L44" s="525"/>
      <c r="M44" s="520">
        <v>0.99999999999996281</v>
      </c>
      <c r="N44" s="521"/>
      <c r="O44" s="520">
        <v>1</v>
      </c>
      <c r="P44" s="525"/>
      <c r="Q44" s="522">
        <v>1</v>
      </c>
      <c r="R44" s="525"/>
      <c r="S44" s="522">
        <v>1</v>
      </c>
      <c r="T44" s="525"/>
      <c r="U44" s="523">
        <v>-3.9681753104998663</v>
      </c>
      <c r="V44" s="525"/>
      <c r="W44" s="523">
        <v>-36.522485412685498</v>
      </c>
      <c r="X44" s="525"/>
      <c r="Y44" s="523">
        <v>0</v>
      </c>
      <c r="Z44" s="525"/>
      <c r="AA44" s="523">
        <v>0</v>
      </c>
      <c r="AB44" s="773"/>
      <c r="AC44" s="3"/>
      <c r="AD44" s="3"/>
      <c r="AE44" s="3"/>
      <c r="AF44" s="3"/>
      <c r="AG44" s="3"/>
      <c r="AH44" s="3"/>
      <c r="AI44" s="3"/>
      <c r="AJ44" s="3"/>
      <c r="AK44" s="3"/>
      <c r="AL44" s="3"/>
      <c r="AM44" s="3"/>
      <c r="AN44" s="3"/>
      <c r="AO44" s="3"/>
      <c r="AP44" s="3"/>
      <c r="AQ44" s="3"/>
      <c r="AR44" s="3"/>
      <c r="AS44" s="3"/>
      <c r="AT44" s="3"/>
      <c r="AU44" s="3"/>
      <c r="AV44" s="3"/>
      <c r="AW44" s="3"/>
      <c r="AX44" s="3"/>
    </row>
    <row r="45" spans="2:50" ht="15" customHeight="1">
      <c r="C45" s="526" t="s">
        <v>95</v>
      </c>
      <c r="D45" s="301"/>
      <c r="E45" s="527">
        <v>9.7142103516399896</v>
      </c>
      <c r="F45" s="301"/>
      <c r="G45" s="527">
        <v>9.4038890000000013</v>
      </c>
      <c r="H45" s="301"/>
      <c r="I45" s="527">
        <v>9.5000000000000018</v>
      </c>
      <c r="J45" s="301"/>
      <c r="K45" s="527">
        <v>9.6</v>
      </c>
      <c r="L45" s="528"/>
      <c r="M45" s="527">
        <v>9.9004154683353942</v>
      </c>
      <c r="N45" s="498"/>
      <c r="O45" s="527">
        <v>9.5588193273559998</v>
      </c>
      <c r="P45" s="528"/>
      <c r="Q45" s="527">
        <v>9.7000000000000011</v>
      </c>
      <c r="R45" s="498"/>
      <c r="S45" s="527">
        <v>9.6</v>
      </c>
      <c r="T45" s="498"/>
      <c r="U45" s="529">
        <v>-1.8807808348139221E-2</v>
      </c>
      <c r="V45" s="498"/>
      <c r="W45" s="529">
        <v>-1.6208102910012068E-2</v>
      </c>
      <c r="X45" s="498"/>
      <c r="Y45" s="529">
        <v>-2.0618556701030855E-2</v>
      </c>
      <c r="Z45" s="498"/>
      <c r="AA45" s="529">
        <v>0</v>
      </c>
      <c r="AB45" s="773"/>
      <c r="AC45" s="3"/>
      <c r="AD45" s="3"/>
      <c r="AE45" s="3"/>
      <c r="AF45" s="3"/>
      <c r="AG45" s="3"/>
      <c r="AH45" s="3"/>
      <c r="AI45" s="3"/>
      <c r="AJ45" s="3"/>
      <c r="AK45" s="3"/>
      <c r="AL45" s="3"/>
      <c r="AM45" s="3"/>
      <c r="AN45" s="3"/>
      <c r="AO45" s="3"/>
      <c r="AP45" s="3"/>
      <c r="AQ45" s="3"/>
      <c r="AR45" s="3"/>
      <c r="AS45" s="3"/>
      <c r="AT45" s="3"/>
      <c r="AU45" s="3"/>
      <c r="AV45" s="3"/>
      <c r="AW45" s="3"/>
      <c r="AX45" s="3"/>
    </row>
    <row r="46" spans="2:50" ht="15" customHeight="1">
      <c r="C46" s="170"/>
      <c r="O46" s="56"/>
      <c r="AC46" s="3"/>
      <c r="AD46" s="3"/>
      <c r="AE46" s="3"/>
      <c r="AF46" s="3"/>
      <c r="AG46" s="3"/>
      <c r="AH46" s="3"/>
      <c r="AI46" s="3"/>
      <c r="AJ46" s="3"/>
      <c r="AK46" s="3"/>
      <c r="AL46" s="3"/>
      <c r="AM46" s="3"/>
      <c r="AN46" s="3"/>
      <c r="AO46" s="3"/>
      <c r="AP46" s="3"/>
      <c r="AQ46" s="3"/>
      <c r="AR46" s="3"/>
      <c r="AS46" s="3"/>
      <c r="AT46" s="3"/>
      <c r="AU46" s="3"/>
      <c r="AV46" s="3"/>
      <c r="AW46" s="3"/>
      <c r="AX46" s="3"/>
    </row>
    <row r="47" spans="2:50" ht="13.2" customHeight="1">
      <c r="C47" s="790" t="s">
        <v>62</v>
      </c>
      <c r="D47" s="790"/>
      <c r="E47" s="790"/>
      <c r="F47" s="790"/>
      <c r="G47" s="790"/>
      <c r="H47" s="790"/>
      <c r="I47" s="790"/>
      <c r="J47" s="790"/>
      <c r="K47" s="790"/>
      <c r="L47" s="56"/>
      <c r="P47" s="56"/>
      <c r="AC47" s="3"/>
      <c r="AD47" s="3"/>
      <c r="AE47" s="3"/>
      <c r="AF47" s="3"/>
      <c r="AG47" s="3"/>
      <c r="AH47" s="3"/>
      <c r="AI47" s="3"/>
      <c r="AJ47" s="3"/>
      <c r="AK47" s="3"/>
      <c r="AL47" s="3"/>
      <c r="AM47" s="3"/>
      <c r="AN47" s="3"/>
      <c r="AO47" s="3"/>
      <c r="AP47" s="3"/>
      <c r="AQ47" s="3"/>
      <c r="AR47" s="3"/>
      <c r="AS47" s="3"/>
      <c r="AT47" s="3"/>
      <c r="AU47" s="3"/>
      <c r="AV47" s="3"/>
      <c r="AW47" s="3"/>
      <c r="AX47" s="3"/>
    </row>
    <row r="48" spans="2:50" ht="17.55" customHeight="1">
      <c r="C48" s="214"/>
      <c r="D48" s="215"/>
      <c r="E48" s="214"/>
      <c r="F48" s="215"/>
      <c r="G48" s="214"/>
      <c r="H48" s="215"/>
      <c r="I48" s="214"/>
      <c r="J48" s="215"/>
      <c r="K48" s="214"/>
      <c r="O48" s="183"/>
      <c r="AC48" s="3"/>
      <c r="AD48" s="3"/>
      <c r="AE48" s="3"/>
      <c r="AF48" s="3"/>
      <c r="AG48" s="3"/>
      <c r="AH48" s="3"/>
      <c r="AI48" s="3"/>
      <c r="AJ48" s="3"/>
      <c r="AK48" s="3"/>
      <c r="AL48" s="3"/>
      <c r="AM48" s="3"/>
      <c r="AN48" s="3"/>
      <c r="AO48" s="3"/>
      <c r="AP48" s="3"/>
      <c r="AQ48" s="3"/>
      <c r="AR48" s="3"/>
      <c r="AS48" s="3"/>
      <c r="AT48" s="3"/>
      <c r="AU48" s="3"/>
      <c r="AV48" s="3"/>
      <c r="AW48" s="3"/>
      <c r="AX48" s="3"/>
    </row>
    <row r="49" spans="3:50" ht="31.2" customHeight="1">
      <c r="C49" s="791" t="s">
        <v>77</v>
      </c>
      <c r="D49" s="791"/>
      <c r="E49" s="791"/>
      <c r="F49" s="791"/>
      <c r="G49" s="791"/>
      <c r="H49" s="791"/>
      <c r="I49" s="791"/>
      <c r="J49" s="791"/>
      <c r="K49" s="791"/>
      <c r="L49" s="183"/>
      <c r="P49" s="183"/>
      <c r="AC49" s="3"/>
      <c r="AD49" s="3"/>
      <c r="AE49" s="3"/>
      <c r="AF49" s="3"/>
      <c r="AG49" s="3"/>
      <c r="AH49" s="3"/>
      <c r="AI49" s="3"/>
      <c r="AJ49" s="3"/>
      <c r="AK49" s="3"/>
      <c r="AL49" s="3"/>
      <c r="AM49" s="3"/>
      <c r="AN49" s="3"/>
      <c r="AO49" s="3"/>
      <c r="AP49" s="3"/>
      <c r="AQ49" s="3"/>
      <c r="AR49" s="3"/>
      <c r="AS49" s="3"/>
      <c r="AT49" s="3"/>
      <c r="AU49" s="3"/>
      <c r="AV49" s="3"/>
      <c r="AW49" s="3"/>
      <c r="AX49" s="3"/>
    </row>
    <row r="50" spans="3:50" ht="15" customHeight="1">
      <c r="AC50" s="3"/>
      <c r="AD50" s="3"/>
      <c r="AE50" s="3"/>
      <c r="AF50" s="3"/>
      <c r="AG50" s="3"/>
      <c r="AH50" s="3"/>
      <c r="AI50" s="3"/>
      <c r="AJ50" s="3"/>
      <c r="AK50" s="3"/>
      <c r="AL50" s="3"/>
      <c r="AM50" s="3"/>
      <c r="AN50" s="3"/>
      <c r="AO50" s="3"/>
      <c r="AP50" s="3"/>
      <c r="AQ50" s="3"/>
      <c r="AR50" s="3"/>
      <c r="AS50" s="3"/>
      <c r="AT50" s="3"/>
      <c r="AU50" s="3"/>
      <c r="AV50" s="3"/>
      <c r="AW50" s="3"/>
      <c r="AX50" s="3"/>
    </row>
    <row r="51" spans="3:50" ht="15" customHeight="1">
      <c r="AC51" s="3"/>
      <c r="AD51" s="3"/>
      <c r="AE51" s="3"/>
      <c r="AF51" s="3"/>
      <c r="AG51" s="3"/>
      <c r="AH51" s="3"/>
      <c r="AI51" s="3"/>
      <c r="AJ51" s="3"/>
      <c r="AK51" s="3"/>
      <c r="AL51" s="3"/>
      <c r="AM51" s="3"/>
      <c r="AN51" s="3"/>
      <c r="AO51" s="3"/>
      <c r="AP51" s="3"/>
      <c r="AQ51" s="3"/>
      <c r="AR51" s="3"/>
      <c r="AS51" s="3"/>
      <c r="AT51" s="3"/>
      <c r="AU51" s="3"/>
      <c r="AV51" s="3"/>
      <c r="AW51" s="3"/>
      <c r="AX51" s="3"/>
    </row>
    <row r="52" spans="3:50" ht="15" customHeight="1">
      <c r="AC52" s="3"/>
      <c r="AD52" s="3"/>
      <c r="AE52" s="3"/>
      <c r="AF52" s="3"/>
      <c r="AG52" s="3"/>
      <c r="AH52" s="3"/>
      <c r="AI52" s="3"/>
      <c r="AJ52" s="3"/>
      <c r="AK52" s="3"/>
      <c r="AL52" s="3"/>
      <c r="AM52" s="3"/>
      <c r="AN52" s="3"/>
      <c r="AO52" s="3"/>
      <c r="AP52" s="3"/>
      <c r="AQ52" s="3"/>
      <c r="AR52" s="3"/>
      <c r="AS52" s="3"/>
      <c r="AT52" s="3"/>
      <c r="AU52" s="3"/>
      <c r="AV52" s="3"/>
      <c r="AW52" s="3"/>
      <c r="AX52" s="3"/>
    </row>
    <row r="53" spans="3:50" ht="15" customHeight="1">
      <c r="AC53" s="3"/>
      <c r="AD53" s="3"/>
      <c r="AE53" s="3"/>
      <c r="AF53" s="3"/>
      <c r="AG53" s="3"/>
      <c r="AH53" s="3"/>
      <c r="AI53" s="3"/>
      <c r="AJ53" s="3"/>
      <c r="AK53" s="3"/>
      <c r="AL53" s="3"/>
      <c r="AM53" s="3"/>
      <c r="AN53" s="3"/>
      <c r="AO53" s="3"/>
      <c r="AP53" s="3"/>
      <c r="AQ53" s="3"/>
      <c r="AR53" s="3"/>
      <c r="AS53" s="3"/>
      <c r="AT53" s="3"/>
      <c r="AU53" s="3"/>
      <c r="AV53" s="3"/>
      <c r="AW53" s="3"/>
      <c r="AX53" s="3"/>
    </row>
    <row r="54" spans="3:50" ht="15" customHeight="1">
      <c r="AC54" s="3"/>
      <c r="AD54" s="3"/>
      <c r="AE54" s="3"/>
      <c r="AF54" s="3"/>
      <c r="AG54" s="3"/>
      <c r="AH54" s="3"/>
      <c r="AI54" s="3"/>
      <c r="AJ54" s="3"/>
      <c r="AK54" s="3"/>
      <c r="AL54" s="3"/>
      <c r="AM54" s="3"/>
      <c r="AN54" s="3"/>
      <c r="AO54" s="3"/>
      <c r="AP54" s="3"/>
      <c r="AQ54" s="3"/>
      <c r="AR54" s="3"/>
      <c r="AS54" s="3"/>
      <c r="AT54" s="3"/>
      <c r="AU54" s="3"/>
      <c r="AV54" s="3"/>
      <c r="AW54" s="3"/>
      <c r="AX54" s="3"/>
    </row>
    <row r="55" spans="3:50" ht="15" customHeight="1">
      <c r="AC55" s="3"/>
      <c r="AD55" s="3"/>
      <c r="AE55" s="3"/>
      <c r="AF55" s="3"/>
      <c r="AG55" s="3"/>
      <c r="AH55" s="3"/>
      <c r="AI55" s="3"/>
      <c r="AJ55" s="3"/>
      <c r="AK55" s="3"/>
      <c r="AL55" s="3"/>
      <c r="AM55" s="3"/>
      <c r="AN55" s="3"/>
      <c r="AO55" s="3"/>
      <c r="AP55" s="3"/>
      <c r="AQ55" s="3"/>
      <c r="AR55" s="3"/>
      <c r="AS55" s="3"/>
      <c r="AT55" s="3"/>
      <c r="AU55" s="3"/>
      <c r="AV55" s="3"/>
      <c r="AW55" s="3"/>
      <c r="AX55" s="3"/>
    </row>
    <row r="56" spans="3:50" ht="15" customHeight="1">
      <c r="AC56" s="3"/>
      <c r="AD56" s="3"/>
      <c r="AE56" s="3"/>
      <c r="AF56" s="3"/>
      <c r="AG56" s="3"/>
      <c r="AH56" s="3"/>
      <c r="AI56" s="3"/>
      <c r="AJ56" s="3"/>
      <c r="AK56" s="3"/>
      <c r="AL56" s="3"/>
      <c r="AM56" s="3"/>
      <c r="AN56" s="3"/>
      <c r="AO56" s="3"/>
      <c r="AP56" s="3"/>
      <c r="AQ56" s="3"/>
      <c r="AR56" s="3"/>
      <c r="AS56" s="3"/>
      <c r="AT56" s="3"/>
      <c r="AU56" s="3"/>
      <c r="AV56" s="3"/>
      <c r="AW56" s="3"/>
      <c r="AX56" s="3"/>
    </row>
    <row r="57" spans="3:50" ht="15" customHeight="1">
      <c r="AC57" s="3"/>
      <c r="AD57" s="3"/>
      <c r="AE57" s="3"/>
      <c r="AF57" s="3"/>
      <c r="AG57" s="3"/>
      <c r="AH57" s="3"/>
      <c r="AI57" s="3"/>
      <c r="AJ57" s="3"/>
      <c r="AK57" s="3"/>
      <c r="AL57" s="3"/>
      <c r="AM57" s="3"/>
      <c r="AN57" s="3"/>
      <c r="AO57" s="3"/>
      <c r="AP57" s="3"/>
      <c r="AQ57" s="3"/>
      <c r="AR57" s="3"/>
      <c r="AS57" s="3"/>
      <c r="AT57" s="3"/>
      <c r="AU57" s="3"/>
      <c r="AV57" s="3"/>
      <c r="AW57" s="3"/>
      <c r="AX57" s="3"/>
    </row>
    <row r="58" spans="3:50" ht="15" customHeight="1">
      <c r="AC58" s="3"/>
      <c r="AD58" s="3"/>
      <c r="AE58" s="3"/>
      <c r="AF58" s="3"/>
      <c r="AG58" s="3"/>
      <c r="AH58" s="3"/>
      <c r="AI58" s="3"/>
      <c r="AJ58" s="3"/>
      <c r="AK58" s="3"/>
      <c r="AL58" s="3"/>
      <c r="AM58" s="3"/>
      <c r="AN58" s="3"/>
      <c r="AO58" s="3"/>
      <c r="AP58" s="3"/>
      <c r="AQ58" s="3"/>
      <c r="AR58" s="3"/>
      <c r="AS58" s="3"/>
      <c r="AT58" s="3"/>
      <c r="AU58" s="3"/>
      <c r="AV58" s="3"/>
      <c r="AW58" s="3"/>
      <c r="AX58" s="3"/>
    </row>
    <row r="59" spans="3:50" ht="15" customHeight="1">
      <c r="AC59" s="3"/>
      <c r="AD59" s="3"/>
      <c r="AE59" s="3"/>
      <c r="AF59" s="3"/>
      <c r="AG59" s="3"/>
      <c r="AH59" s="3"/>
      <c r="AI59" s="3"/>
      <c r="AJ59" s="3"/>
      <c r="AK59" s="3"/>
      <c r="AL59" s="3"/>
      <c r="AM59" s="3"/>
      <c r="AN59" s="3"/>
      <c r="AO59" s="3"/>
      <c r="AP59" s="3"/>
      <c r="AQ59" s="3"/>
      <c r="AR59" s="3"/>
      <c r="AS59" s="3"/>
      <c r="AT59" s="3"/>
      <c r="AU59" s="3"/>
      <c r="AV59" s="3"/>
      <c r="AW59" s="3"/>
      <c r="AX59" s="3"/>
    </row>
    <row r="60" spans="3:50" ht="15" customHeight="1">
      <c r="AC60" s="3"/>
      <c r="AD60" s="3"/>
      <c r="AE60" s="3"/>
      <c r="AF60" s="3"/>
      <c r="AG60" s="3"/>
      <c r="AH60" s="3"/>
      <c r="AI60" s="3"/>
      <c r="AJ60" s="3"/>
      <c r="AK60" s="3"/>
      <c r="AL60" s="3"/>
      <c r="AM60" s="3"/>
      <c r="AN60" s="3"/>
      <c r="AO60" s="3"/>
      <c r="AP60" s="3"/>
      <c r="AQ60" s="3"/>
      <c r="AR60" s="3"/>
      <c r="AS60" s="3"/>
      <c r="AT60" s="3"/>
      <c r="AU60" s="3"/>
      <c r="AV60" s="3"/>
      <c r="AW60" s="3"/>
      <c r="AX60" s="3"/>
    </row>
    <row r="61" spans="3:50" ht="15" customHeight="1">
      <c r="AC61" s="3"/>
      <c r="AD61" s="3"/>
      <c r="AE61" s="3"/>
      <c r="AF61" s="3"/>
      <c r="AG61" s="3"/>
      <c r="AH61" s="3"/>
      <c r="AI61" s="3"/>
      <c r="AJ61" s="3"/>
      <c r="AK61" s="3"/>
      <c r="AL61" s="3"/>
      <c r="AM61" s="3"/>
      <c r="AN61" s="3"/>
      <c r="AO61" s="3"/>
      <c r="AP61" s="3"/>
      <c r="AQ61" s="3"/>
      <c r="AR61" s="3"/>
      <c r="AS61" s="3"/>
      <c r="AT61" s="3"/>
      <c r="AU61" s="3"/>
      <c r="AV61" s="3"/>
      <c r="AW61" s="3"/>
      <c r="AX61" s="3"/>
    </row>
    <row r="62" spans="3:50" ht="15" customHeight="1">
      <c r="AC62" s="3"/>
      <c r="AD62" s="3"/>
      <c r="AE62" s="3"/>
      <c r="AF62" s="3"/>
      <c r="AG62" s="3"/>
      <c r="AH62" s="3"/>
      <c r="AI62" s="3"/>
      <c r="AJ62" s="3"/>
      <c r="AK62" s="3"/>
      <c r="AL62" s="3"/>
      <c r="AM62" s="3"/>
      <c r="AN62" s="3"/>
      <c r="AO62" s="3"/>
      <c r="AP62" s="3"/>
      <c r="AQ62" s="3"/>
      <c r="AR62" s="3"/>
      <c r="AS62" s="3"/>
      <c r="AT62" s="3"/>
      <c r="AU62" s="3"/>
      <c r="AV62" s="3"/>
      <c r="AW62" s="3"/>
      <c r="AX62" s="3"/>
    </row>
    <row r="63" spans="3:50" ht="15" customHeight="1">
      <c r="AC63" s="3"/>
      <c r="AD63" s="3"/>
      <c r="AE63" s="3"/>
      <c r="AF63" s="3"/>
      <c r="AG63" s="3"/>
      <c r="AH63" s="3"/>
      <c r="AI63" s="3"/>
      <c r="AJ63" s="3"/>
      <c r="AK63" s="3"/>
      <c r="AL63" s="3"/>
      <c r="AM63" s="3"/>
      <c r="AN63" s="3"/>
      <c r="AO63" s="3"/>
      <c r="AP63" s="3"/>
      <c r="AQ63" s="3"/>
      <c r="AR63" s="3"/>
      <c r="AS63" s="3"/>
      <c r="AT63" s="3"/>
      <c r="AU63" s="3"/>
      <c r="AV63" s="3"/>
      <c r="AW63" s="3"/>
      <c r="AX63" s="3"/>
    </row>
    <row r="64" spans="3:50" ht="15" customHeight="1">
      <c r="AC64" s="3"/>
      <c r="AD64" s="3"/>
      <c r="AE64" s="3"/>
      <c r="AF64" s="3"/>
      <c r="AG64" s="3"/>
      <c r="AH64" s="3"/>
      <c r="AI64" s="3"/>
      <c r="AJ64" s="3"/>
      <c r="AK64" s="3"/>
      <c r="AL64" s="3"/>
      <c r="AM64" s="3"/>
      <c r="AN64" s="3"/>
      <c r="AO64" s="3"/>
      <c r="AP64" s="3"/>
      <c r="AQ64" s="3"/>
      <c r="AR64" s="3"/>
      <c r="AS64" s="3"/>
      <c r="AT64" s="3"/>
      <c r="AU64" s="3"/>
      <c r="AV64" s="3"/>
      <c r="AW64" s="3"/>
      <c r="AX64" s="3"/>
    </row>
    <row r="65" spans="29:50" ht="15" customHeight="1">
      <c r="AC65" s="3"/>
      <c r="AD65" s="3"/>
      <c r="AE65" s="3"/>
      <c r="AF65" s="3"/>
      <c r="AG65" s="3"/>
      <c r="AH65" s="3"/>
      <c r="AI65" s="3"/>
      <c r="AJ65" s="3"/>
      <c r="AK65" s="3"/>
      <c r="AL65" s="3"/>
      <c r="AM65" s="3"/>
      <c r="AN65" s="3"/>
      <c r="AO65" s="3"/>
      <c r="AP65" s="3"/>
      <c r="AQ65" s="3"/>
      <c r="AR65" s="3"/>
      <c r="AS65" s="3"/>
      <c r="AT65" s="3"/>
      <c r="AU65" s="3"/>
      <c r="AV65" s="3"/>
      <c r="AW65" s="3"/>
      <c r="AX65" s="3"/>
    </row>
    <row r="66" spans="29:50" ht="15" customHeight="1">
      <c r="AC66" s="3"/>
      <c r="AD66" s="3"/>
      <c r="AE66" s="3"/>
      <c r="AF66" s="3"/>
      <c r="AG66" s="3"/>
      <c r="AH66" s="3"/>
      <c r="AI66" s="3"/>
      <c r="AJ66" s="3"/>
      <c r="AK66" s="3"/>
      <c r="AL66" s="3"/>
      <c r="AM66" s="3"/>
      <c r="AN66" s="3"/>
      <c r="AO66" s="3"/>
      <c r="AP66" s="3"/>
      <c r="AQ66" s="3"/>
      <c r="AR66" s="3"/>
      <c r="AS66" s="3"/>
      <c r="AT66" s="3"/>
      <c r="AU66" s="3"/>
      <c r="AV66" s="3"/>
      <c r="AW66" s="3"/>
      <c r="AX66" s="3"/>
    </row>
    <row r="67" spans="29:50" ht="15" customHeight="1">
      <c r="AC67" s="3"/>
      <c r="AD67" s="3"/>
      <c r="AE67" s="3"/>
      <c r="AF67" s="3"/>
      <c r="AG67" s="3"/>
      <c r="AH67" s="3"/>
      <c r="AI67" s="3"/>
      <c r="AJ67" s="3"/>
      <c r="AK67" s="3"/>
      <c r="AL67" s="3"/>
      <c r="AM67" s="3"/>
      <c r="AN67" s="3"/>
      <c r="AO67" s="3"/>
      <c r="AP67" s="3"/>
      <c r="AQ67" s="3"/>
      <c r="AR67" s="3"/>
      <c r="AS67" s="3"/>
      <c r="AT67" s="3"/>
      <c r="AU67" s="3"/>
      <c r="AV67" s="3"/>
      <c r="AW67" s="3"/>
      <c r="AX67" s="3"/>
    </row>
    <row r="68" spans="29:50" ht="15" customHeight="1">
      <c r="AC68" s="3"/>
      <c r="AD68" s="3"/>
      <c r="AE68" s="3"/>
      <c r="AF68" s="3"/>
      <c r="AG68" s="3"/>
      <c r="AH68" s="3"/>
      <c r="AI68" s="3"/>
      <c r="AJ68" s="3"/>
      <c r="AK68" s="3"/>
      <c r="AL68" s="3"/>
      <c r="AM68" s="3"/>
      <c r="AN68" s="3"/>
      <c r="AO68" s="3"/>
      <c r="AP68" s="3"/>
      <c r="AQ68" s="3"/>
      <c r="AR68" s="3"/>
      <c r="AS68" s="3"/>
      <c r="AT68" s="3"/>
      <c r="AU68" s="3"/>
      <c r="AV68" s="3"/>
      <c r="AW68" s="3"/>
      <c r="AX68" s="3"/>
    </row>
    <row r="69" spans="29:50">
      <c r="AC69" s="3"/>
      <c r="AD69" s="3"/>
      <c r="AE69" s="3"/>
      <c r="AF69" s="3"/>
      <c r="AG69" s="3"/>
      <c r="AH69" s="3"/>
      <c r="AI69" s="3"/>
      <c r="AJ69" s="3"/>
      <c r="AK69" s="3"/>
      <c r="AL69" s="3"/>
      <c r="AM69" s="3"/>
      <c r="AN69" s="3"/>
      <c r="AO69" s="3"/>
      <c r="AP69" s="3"/>
      <c r="AQ69" s="3"/>
      <c r="AR69" s="3"/>
      <c r="AS69" s="3"/>
      <c r="AT69" s="3"/>
      <c r="AU69" s="3"/>
      <c r="AV69" s="3"/>
      <c r="AW69" s="3"/>
      <c r="AX69" s="3"/>
    </row>
    <row r="70" spans="29:50">
      <c r="AC70" s="3"/>
      <c r="AD70" s="3"/>
      <c r="AE70" s="3"/>
      <c r="AF70" s="3"/>
      <c r="AG70" s="3"/>
      <c r="AH70" s="3"/>
      <c r="AI70" s="3"/>
      <c r="AJ70" s="3"/>
      <c r="AK70" s="3"/>
      <c r="AL70" s="3"/>
      <c r="AM70" s="3"/>
      <c r="AN70" s="3"/>
      <c r="AO70" s="3"/>
      <c r="AP70" s="3"/>
      <c r="AQ70" s="3"/>
      <c r="AR70" s="3"/>
      <c r="AS70" s="3"/>
      <c r="AT70" s="3"/>
      <c r="AU70" s="3"/>
      <c r="AV70" s="3"/>
      <c r="AW70" s="3"/>
      <c r="AX70" s="3"/>
    </row>
    <row r="71" spans="29:50">
      <c r="AC71" s="3"/>
      <c r="AD71" s="3"/>
      <c r="AE71" s="3"/>
      <c r="AF71" s="3"/>
      <c r="AG71" s="3"/>
      <c r="AH71" s="3"/>
      <c r="AI71" s="3"/>
      <c r="AJ71" s="3"/>
      <c r="AK71" s="3"/>
      <c r="AL71" s="3"/>
      <c r="AM71" s="3"/>
      <c r="AN71" s="3"/>
      <c r="AO71" s="3"/>
      <c r="AP71" s="3"/>
      <c r="AQ71" s="3"/>
      <c r="AR71" s="3"/>
      <c r="AS71" s="3"/>
      <c r="AT71" s="3"/>
      <c r="AU71" s="3"/>
      <c r="AV71" s="3"/>
      <c r="AW71" s="3"/>
      <c r="AX71" s="3"/>
    </row>
    <row r="72" spans="29:50">
      <c r="AC72" s="3"/>
      <c r="AD72" s="3"/>
      <c r="AE72" s="3"/>
      <c r="AF72" s="3"/>
      <c r="AG72" s="3"/>
      <c r="AH72" s="3"/>
      <c r="AI72" s="3"/>
      <c r="AJ72" s="3"/>
      <c r="AK72" s="3"/>
      <c r="AL72" s="3"/>
      <c r="AM72" s="3"/>
      <c r="AN72" s="3"/>
      <c r="AO72" s="3"/>
      <c r="AP72" s="3"/>
      <c r="AQ72" s="3"/>
      <c r="AR72" s="3"/>
      <c r="AS72" s="3"/>
      <c r="AT72" s="3"/>
      <c r="AU72" s="3"/>
      <c r="AV72" s="3"/>
      <c r="AW72" s="3"/>
      <c r="AX72" s="3"/>
    </row>
    <row r="73" spans="29:50">
      <c r="AC73" s="3"/>
      <c r="AD73" s="3"/>
      <c r="AE73" s="3"/>
      <c r="AF73" s="3"/>
      <c r="AG73" s="3"/>
      <c r="AH73" s="3"/>
      <c r="AI73" s="3"/>
      <c r="AJ73" s="3"/>
      <c r="AK73" s="3"/>
      <c r="AL73" s="3"/>
      <c r="AM73" s="3"/>
      <c r="AN73" s="3"/>
      <c r="AO73" s="3"/>
      <c r="AP73" s="3"/>
      <c r="AQ73" s="3"/>
      <c r="AR73" s="3"/>
      <c r="AS73" s="3"/>
      <c r="AT73" s="3"/>
      <c r="AU73" s="3"/>
      <c r="AV73" s="3"/>
      <c r="AW73" s="3"/>
      <c r="AX73" s="3"/>
    </row>
    <row r="74" spans="29:50">
      <c r="AC74" s="3"/>
      <c r="AD74" s="3"/>
      <c r="AE74" s="3"/>
      <c r="AF74" s="3"/>
      <c r="AG74" s="3"/>
      <c r="AH74" s="3"/>
      <c r="AI74" s="3"/>
      <c r="AJ74" s="3"/>
      <c r="AK74" s="3"/>
      <c r="AL74" s="3"/>
      <c r="AM74" s="3"/>
      <c r="AN74" s="3"/>
      <c r="AO74" s="3"/>
      <c r="AP74" s="3"/>
      <c r="AQ74" s="3"/>
      <c r="AR74" s="3"/>
      <c r="AS74" s="3"/>
      <c r="AT74" s="3"/>
      <c r="AU74" s="3"/>
      <c r="AV74" s="3"/>
      <c r="AW74" s="3"/>
      <c r="AX74" s="3"/>
    </row>
    <row r="75" spans="29:50">
      <c r="AC75" s="3"/>
      <c r="AD75" s="3"/>
      <c r="AE75" s="3"/>
      <c r="AF75" s="3"/>
      <c r="AG75" s="3"/>
      <c r="AH75" s="3"/>
      <c r="AI75" s="3"/>
      <c r="AJ75" s="3"/>
      <c r="AK75" s="3"/>
      <c r="AL75" s="3"/>
      <c r="AM75" s="3"/>
      <c r="AN75" s="3"/>
      <c r="AO75" s="3"/>
      <c r="AP75" s="3"/>
      <c r="AQ75" s="3"/>
      <c r="AR75" s="3"/>
      <c r="AS75" s="3"/>
      <c r="AT75" s="3"/>
      <c r="AU75" s="3"/>
      <c r="AV75" s="3"/>
      <c r="AW75" s="3"/>
      <c r="AX75" s="3"/>
    </row>
    <row r="76" spans="29:50">
      <c r="AC76" s="3"/>
      <c r="AD76" s="3"/>
      <c r="AE76" s="3"/>
      <c r="AF76" s="3"/>
      <c r="AG76" s="3"/>
      <c r="AH76" s="3"/>
      <c r="AI76" s="3"/>
      <c r="AJ76" s="3"/>
      <c r="AK76" s="3"/>
      <c r="AL76" s="3"/>
      <c r="AM76" s="3"/>
      <c r="AN76" s="3"/>
      <c r="AO76" s="3"/>
      <c r="AP76" s="3"/>
      <c r="AQ76" s="3"/>
      <c r="AR76" s="3"/>
      <c r="AS76" s="3"/>
      <c r="AT76" s="3"/>
      <c r="AU76" s="3"/>
      <c r="AV76" s="3"/>
      <c r="AW76" s="3"/>
      <c r="AX76" s="3"/>
    </row>
    <row r="77" spans="29:50">
      <c r="AC77" s="3"/>
      <c r="AD77" s="3"/>
      <c r="AE77" s="3"/>
      <c r="AF77" s="3"/>
      <c r="AG77" s="3"/>
      <c r="AH77" s="3"/>
      <c r="AI77" s="3"/>
      <c r="AJ77" s="3"/>
      <c r="AK77" s="3"/>
      <c r="AL77" s="3"/>
      <c r="AM77" s="3"/>
      <c r="AN77" s="3"/>
      <c r="AO77" s="3"/>
      <c r="AP77" s="3"/>
      <c r="AQ77" s="3"/>
      <c r="AR77" s="3"/>
      <c r="AS77" s="3"/>
      <c r="AT77" s="3"/>
      <c r="AU77" s="3"/>
      <c r="AV77" s="3"/>
      <c r="AW77" s="3"/>
      <c r="AX77" s="3"/>
    </row>
    <row r="78" spans="29:50">
      <c r="AC78" s="3"/>
      <c r="AD78" s="3"/>
      <c r="AE78" s="3"/>
      <c r="AF78" s="3"/>
      <c r="AG78" s="3"/>
      <c r="AH78" s="3"/>
      <c r="AI78" s="3"/>
      <c r="AJ78" s="3"/>
      <c r="AK78" s="3"/>
      <c r="AL78" s="3"/>
      <c r="AM78" s="3"/>
      <c r="AN78" s="3"/>
      <c r="AO78" s="3"/>
      <c r="AP78" s="3"/>
      <c r="AQ78" s="3"/>
      <c r="AR78" s="3"/>
      <c r="AS78" s="3"/>
      <c r="AT78" s="3"/>
      <c r="AU78" s="3"/>
      <c r="AV78" s="3"/>
      <c r="AW78" s="3"/>
      <c r="AX78" s="3"/>
    </row>
    <row r="79" spans="29:50">
      <c r="AC79" s="3"/>
      <c r="AD79" s="3"/>
      <c r="AE79" s="3"/>
      <c r="AF79" s="3"/>
      <c r="AG79" s="3"/>
      <c r="AH79" s="3"/>
      <c r="AI79" s="3"/>
      <c r="AJ79" s="3"/>
      <c r="AK79" s="3"/>
      <c r="AL79" s="3"/>
      <c r="AM79" s="3"/>
      <c r="AN79" s="3"/>
      <c r="AO79" s="3"/>
      <c r="AP79" s="3"/>
      <c r="AQ79" s="3"/>
      <c r="AR79" s="3"/>
      <c r="AS79" s="3"/>
      <c r="AT79" s="3"/>
      <c r="AU79" s="3"/>
      <c r="AV79" s="3"/>
      <c r="AW79" s="3"/>
      <c r="AX79" s="3"/>
    </row>
    <row r="80" spans="29:50">
      <c r="AC80" s="3"/>
      <c r="AD80" s="3"/>
      <c r="AE80" s="3"/>
      <c r="AF80" s="3"/>
      <c r="AG80" s="3"/>
      <c r="AH80" s="3"/>
      <c r="AI80" s="3"/>
      <c r="AJ80" s="3"/>
      <c r="AK80" s="3"/>
      <c r="AL80" s="3"/>
      <c r="AM80" s="3"/>
      <c r="AN80" s="3"/>
      <c r="AO80" s="3"/>
      <c r="AP80" s="3"/>
      <c r="AQ80" s="3"/>
      <c r="AR80" s="3"/>
      <c r="AS80" s="3"/>
      <c r="AT80" s="3"/>
      <c r="AU80" s="3"/>
      <c r="AV80" s="3"/>
      <c r="AW80" s="3"/>
      <c r="AX80" s="3"/>
    </row>
    <row r="81" spans="29:50">
      <c r="AC81" s="3"/>
      <c r="AD81" s="3"/>
      <c r="AE81" s="3"/>
      <c r="AF81" s="3"/>
      <c r="AG81" s="3"/>
      <c r="AH81" s="3"/>
      <c r="AI81" s="3"/>
      <c r="AJ81" s="3"/>
      <c r="AK81" s="3"/>
      <c r="AL81" s="3"/>
      <c r="AM81" s="3"/>
      <c r="AN81" s="3"/>
      <c r="AO81" s="3"/>
      <c r="AP81" s="3"/>
      <c r="AQ81" s="3"/>
      <c r="AR81" s="3"/>
      <c r="AS81" s="3"/>
      <c r="AT81" s="3"/>
      <c r="AU81" s="3"/>
      <c r="AV81" s="3"/>
      <c r="AW81" s="3"/>
      <c r="AX81" s="3"/>
    </row>
    <row r="82" spans="29:50">
      <c r="AC82" s="3"/>
      <c r="AD82" s="3"/>
      <c r="AE82" s="3"/>
      <c r="AF82" s="3"/>
      <c r="AG82" s="3"/>
      <c r="AH82" s="3"/>
      <c r="AI82" s="3"/>
      <c r="AJ82" s="3"/>
      <c r="AK82" s="3"/>
      <c r="AL82" s="3"/>
      <c r="AM82" s="3"/>
      <c r="AN82" s="3"/>
      <c r="AO82" s="3"/>
      <c r="AP82" s="3"/>
      <c r="AQ82" s="3"/>
      <c r="AR82" s="3"/>
      <c r="AS82" s="3"/>
      <c r="AT82" s="3"/>
      <c r="AU82" s="3"/>
      <c r="AV82" s="3"/>
      <c r="AW82" s="3"/>
      <c r="AX82" s="3"/>
    </row>
    <row r="83" spans="29:50">
      <c r="AC83" s="3"/>
      <c r="AD83" s="3"/>
      <c r="AE83" s="3"/>
      <c r="AF83" s="3"/>
      <c r="AG83" s="3"/>
      <c r="AH83" s="3"/>
      <c r="AI83" s="3"/>
      <c r="AJ83" s="3"/>
      <c r="AK83" s="3"/>
      <c r="AL83" s="3"/>
      <c r="AM83" s="3"/>
      <c r="AN83" s="3"/>
      <c r="AO83" s="3"/>
      <c r="AP83" s="3"/>
      <c r="AQ83" s="3"/>
      <c r="AR83" s="3"/>
      <c r="AS83" s="3"/>
      <c r="AT83" s="3"/>
      <c r="AU83" s="3"/>
      <c r="AV83" s="3"/>
      <c r="AW83" s="3"/>
      <c r="AX83" s="3"/>
    </row>
    <row r="84" spans="29:50">
      <c r="AC84" s="3"/>
      <c r="AD84" s="3"/>
      <c r="AE84" s="3"/>
      <c r="AF84" s="3"/>
      <c r="AG84" s="3"/>
      <c r="AH84" s="3"/>
      <c r="AI84" s="3"/>
      <c r="AJ84" s="3"/>
      <c r="AK84" s="3"/>
      <c r="AL84" s="3"/>
      <c r="AM84" s="3"/>
      <c r="AN84" s="3"/>
      <c r="AO84" s="3"/>
      <c r="AP84" s="3"/>
      <c r="AQ84" s="3"/>
      <c r="AR84" s="3"/>
      <c r="AS84" s="3"/>
      <c r="AT84" s="3"/>
      <c r="AU84" s="3"/>
      <c r="AV84" s="3"/>
      <c r="AW84" s="3"/>
      <c r="AX84" s="3"/>
    </row>
    <row r="85" spans="29:50">
      <c r="AC85" s="3"/>
      <c r="AD85" s="3"/>
      <c r="AE85" s="3"/>
      <c r="AF85" s="3"/>
      <c r="AG85" s="3"/>
      <c r="AH85" s="3"/>
      <c r="AI85" s="3"/>
      <c r="AJ85" s="3"/>
      <c r="AK85" s="3"/>
      <c r="AL85" s="3"/>
      <c r="AM85" s="3"/>
      <c r="AN85" s="3"/>
      <c r="AO85" s="3"/>
      <c r="AP85" s="3"/>
      <c r="AQ85" s="3"/>
      <c r="AR85" s="3"/>
      <c r="AS85" s="3"/>
      <c r="AT85" s="3"/>
      <c r="AU85" s="3"/>
      <c r="AV85" s="3"/>
      <c r="AW85" s="3"/>
      <c r="AX85" s="3"/>
    </row>
    <row r="86" spans="29:50">
      <c r="AC86" s="3"/>
      <c r="AD86" s="3"/>
      <c r="AE86" s="3"/>
      <c r="AF86" s="3"/>
      <c r="AG86" s="3"/>
      <c r="AH86" s="3"/>
      <c r="AI86" s="3"/>
      <c r="AJ86" s="3"/>
      <c r="AK86" s="3"/>
      <c r="AL86" s="3"/>
      <c r="AM86" s="3"/>
      <c r="AN86" s="3"/>
      <c r="AO86" s="3"/>
      <c r="AP86" s="3"/>
      <c r="AQ86" s="3"/>
      <c r="AR86" s="3"/>
      <c r="AS86" s="3"/>
      <c r="AT86" s="3"/>
      <c r="AU86" s="3"/>
      <c r="AV86" s="3"/>
      <c r="AW86" s="3"/>
      <c r="AX86" s="3"/>
    </row>
    <row r="87" spans="29:50">
      <c r="AC87" s="3"/>
      <c r="AD87" s="3"/>
      <c r="AE87" s="3"/>
      <c r="AF87" s="3"/>
      <c r="AG87" s="3"/>
      <c r="AH87" s="3"/>
      <c r="AI87" s="3"/>
      <c r="AJ87" s="3"/>
      <c r="AK87" s="3"/>
      <c r="AL87" s="3"/>
      <c r="AM87" s="3"/>
      <c r="AN87" s="3"/>
      <c r="AO87" s="3"/>
      <c r="AP87" s="3"/>
      <c r="AQ87" s="3"/>
      <c r="AR87" s="3"/>
      <c r="AS87" s="3"/>
      <c r="AT87" s="3"/>
      <c r="AU87" s="3"/>
      <c r="AV87" s="3"/>
      <c r="AW87" s="3"/>
      <c r="AX87" s="3"/>
    </row>
    <row r="88" spans="29:50">
      <c r="AC88" s="3"/>
      <c r="AD88" s="3"/>
      <c r="AE88" s="3"/>
      <c r="AF88" s="3"/>
      <c r="AG88" s="3"/>
      <c r="AH88" s="3"/>
      <c r="AI88" s="3"/>
      <c r="AJ88" s="3"/>
      <c r="AK88" s="3"/>
      <c r="AL88" s="3"/>
      <c r="AM88" s="3"/>
      <c r="AN88" s="3"/>
      <c r="AO88" s="3"/>
      <c r="AP88" s="3"/>
      <c r="AQ88" s="3"/>
      <c r="AR88" s="3"/>
      <c r="AS88" s="3"/>
      <c r="AT88" s="3"/>
      <c r="AU88" s="3"/>
      <c r="AV88" s="3"/>
      <c r="AW88" s="3"/>
      <c r="AX88" s="3"/>
    </row>
    <row r="89" spans="29:50">
      <c r="AC89" s="3"/>
      <c r="AD89" s="3"/>
      <c r="AE89" s="3"/>
      <c r="AF89" s="3"/>
      <c r="AG89" s="3"/>
      <c r="AH89" s="3"/>
      <c r="AI89" s="3"/>
      <c r="AJ89" s="3"/>
      <c r="AK89" s="3"/>
      <c r="AL89" s="3"/>
      <c r="AM89" s="3"/>
      <c r="AN89" s="3"/>
      <c r="AO89" s="3"/>
      <c r="AP89" s="3"/>
      <c r="AQ89" s="3"/>
      <c r="AR89" s="3"/>
      <c r="AS89" s="3"/>
      <c r="AT89" s="3"/>
      <c r="AU89" s="3"/>
      <c r="AV89" s="3"/>
      <c r="AW89" s="3"/>
      <c r="AX89" s="3"/>
    </row>
    <row r="90" spans="29:50">
      <c r="AC90" s="3"/>
      <c r="AD90" s="3"/>
      <c r="AE90" s="3"/>
      <c r="AF90" s="3"/>
      <c r="AG90" s="3"/>
      <c r="AH90" s="3"/>
      <c r="AI90" s="3"/>
      <c r="AJ90" s="3"/>
      <c r="AK90" s="3"/>
      <c r="AL90" s="3"/>
      <c r="AM90" s="3"/>
      <c r="AN90" s="3"/>
      <c r="AO90" s="3"/>
      <c r="AP90" s="3"/>
      <c r="AQ90" s="3"/>
      <c r="AR90" s="3"/>
      <c r="AS90" s="3"/>
      <c r="AT90" s="3"/>
      <c r="AU90" s="3"/>
      <c r="AV90" s="3"/>
      <c r="AW90" s="3"/>
      <c r="AX90" s="3"/>
    </row>
    <row r="91" spans="29:50">
      <c r="AC91" s="3"/>
      <c r="AD91" s="3"/>
      <c r="AE91" s="3"/>
      <c r="AF91" s="3"/>
      <c r="AG91" s="3"/>
      <c r="AH91" s="3"/>
      <c r="AI91" s="3"/>
      <c r="AJ91" s="3"/>
      <c r="AK91" s="3"/>
      <c r="AL91" s="3"/>
      <c r="AM91" s="3"/>
      <c r="AN91" s="3"/>
      <c r="AO91" s="3"/>
      <c r="AP91" s="3"/>
      <c r="AQ91" s="3"/>
      <c r="AR91" s="3"/>
      <c r="AS91" s="3"/>
      <c r="AT91" s="3"/>
      <c r="AU91" s="3"/>
      <c r="AV91" s="3"/>
      <c r="AW91" s="3"/>
      <c r="AX91" s="3"/>
    </row>
    <row r="92" spans="29:50">
      <c r="AC92" s="3"/>
      <c r="AD92" s="3"/>
      <c r="AE92" s="3"/>
      <c r="AF92" s="3"/>
      <c r="AG92" s="3"/>
      <c r="AH92" s="3"/>
      <c r="AI92" s="3"/>
      <c r="AJ92" s="3"/>
      <c r="AK92" s="3"/>
      <c r="AL92" s="3"/>
      <c r="AM92" s="3"/>
      <c r="AN92" s="3"/>
      <c r="AO92" s="3"/>
      <c r="AP92" s="3"/>
      <c r="AQ92" s="3"/>
      <c r="AR92" s="3"/>
      <c r="AS92" s="3"/>
      <c r="AT92" s="3"/>
      <c r="AU92" s="3"/>
      <c r="AV92" s="3"/>
      <c r="AW92" s="3"/>
      <c r="AX92" s="3"/>
    </row>
    <row r="93" spans="29:50">
      <c r="AC93" s="3"/>
      <c r="AD93" s="3"/>
      <c r="AE93" s="3"/>
      <c r="AF93" s="3"/>
      <c r="AG93" s="3"/>
      <c r="AH93" s="3"/>
      <c r="AI93" s="3"/>
      <c r="AJ93" s="3"/>
      <c r="AK93" s="3"/>
      <c r="AL93" s="3"/>
      <c r="AM93" s="3"/>
      <c r="AN93" s="3"/>
      <c r="AO93" s="3"/>
      <c r="AP93" s="3"/>
      <c r="AQ93" s="3"/>
      <c r="AR93" s="3"/>
      <c r="AS93" s="3"/>
      <c r="AT93" s="3"/>
      <c r="AU93" s="3"/>
      <c r="AV93" s="3"/>
      <c r="AW93" s="3"/>
      <c r="AX93" s="3"/>
    </row>
    <row r="94" spans="29:50">
      <c r="AC94" s="3"/>
      <c r="AD94" s="3"/>
      <c r="AE94" s="3"/>
      <c r="AF94" s="3"/>
      <c r="AG94" s="3"/>
      <c r="AH94" s="3"/>
      <c r="AI94" s="3"/>
      <c r="AJ94" s="3"/>
      <c r="AK94" s="3"/>
      <c r="AL94" s="3"/>
      <c r="AM94" s="3"/>
      <c r="AN94" s="3"/>
      <c r="AO94" s="3"/>
      <c r="AP94" s="3"/>
      <c r="AQ94" s="3"/>
      <c r="AR94" s="3"/>
      <c r="AS94" s="3"/>
      <c r="AT94" s="3"/>
      <c r="AU94" s="3"/>
      <c r="AV94" s="3"/>
      <c r="AW94" s="3"/>
      <c r="AX94" s="3"/>
    </row>
    <row r="95" spans="29:50">
      <c r="AC95" s="3"/>
      <c r="AD95" s="3"/>
      <c r="AE95" s="3"/>
      <c r="AF95" s="3"/>
      <c r="AG95" s="3"/>
      <c r="AH95" s="3"/>
      <c r="AI95" s="3"/>
      <c r="AJ95" s="3"/>
      <c r="AK95" s="3"/>
      <c r="AL95" s="3"/>
      <c r="AM95" s="3"/>
      <c r="AN95" s="3"/>
      <c r="AO95" s="3"/>
      <c r="AP95" s="3"/>
      <c r="AQ95" s="3"/>
      <c r="AR95" s="3"/>
      <c r="AS95" s="3"/>
      <c r="AT95" s="3"/>
      <c r="AU95" s="3"/>
      <c r="AV95" s="3"/>
      <c r="AW95" s="3"/>
      <c r="AX95" s="3"/>
    </row>
    <row r="96" spans="29:50">
      <c r="AC96" s="3"/>
      <c r="AD96" s="3"/>
      <c r="AE96" s="3"/>
      <c r="AF96" s="3"/>
      <c r="AG96" s="3"/>
      <c r="AH96" s="3"/>
      <c r="AI96" s="3"/>
      <c r="AJ96" s="3"/>
      <c r="AK96" s="3"/>
      <c r="AL96" s="3"/>
      <c r="AM96" s="3"/>
      <c r="AN96" s="3"/>
      <c r="AO96" s="3"/>
      <c r="AP96" s="3"/>
      <c r="AQ96" s="3"/>
      <c r="AR96" s="3"/>
      <c r="AS96" s="3"/>
      <c r="AT96" s="3"/>
      <c r="AU96" s="3"/>
      <c r="AV96" s="3"/>
      <c r="AW96" s="3"/>
      <c r="AX96" s="3"/>
    </row>
    <row r="97" spans="29:50">
      <c r="AC97" s="3"/>
      <c r="AD97" s="3"/>
      <c r="AE97" s="3"/>
      <c r="AF97" s="3"/>
      <c r="AG97" s="3"/>
      <c r="AH97" s="3"/>
      <c r="AI97" s="3"/>
      <c r="AJ97" s="3"/>
      <c r="AK97" s="3"/>
      <c r="AL97" s="3"/>
      <c r="AM97" s="3"/>
      <c r="AN97" s="3"/>
      <c r="AO97" s="3"/>
      <c r="AP97" s="3"/>
      <c r="AQ97" s="3"/>
      <c r="AR97" s="3"/>
      <c r="AS97" s="3"/>
      <c r="AT97" s="3"/>
      <c r="AU97" s="3"/>
      <c r="AV97" s="3"/>
      <c r="AW97" s="3"/>
      <c r="AX97" s="3"/>
    </row>
    <row r="98" spans="29:50">
      <c r="AC98" s="3"/>
      <c r="AD98" s="3"/>
      <c r="AE98" s="3"/>
      <c r="AF98" s="3"/>
      <c r="AG98" s="3"/>
      <c r="AH98" s="3"/>
      <c r="AI98" s="3"/>
      <c r="AJ98" s="3"/>
      <c r="AK98" s="3"/>
      <c r="AL98" s="3"/>
      <c r="AM98" s="3"/>
      <c r="AN98" s="3"/>
      <c r="AO98" s="3"/>
      <c r="AP98" s="3"/>
      <c r="AQ98" s="3"/>
      <c r="AR98" s="3"/>
      <c r="AS98" s="3"/>
      <c r="AT98" s="3"/>
      <c r="AU98" s="3"/>
      <c r="AV98" s="3"/>
      <c r="AW98" s="3"/>
      <c r="AX98" s="3"/>
    </row>
    <row r="99" spans="29:50">
      <c r="AC99" s="3"/>
      <c r="AD99" s="3"/>
      <c r="AE99" s="3"/>
      <c r="AF99" s="3"/>
      <c r="AG99" s="3"/>
      <c r="AH99" s="3"/>
      <c r="AI99" s="3"/>
      <c r="AJ99" s="3"/>
      <c r="AK99" s="3"/>
      <c r="AL99" s="3"/>
      <c r="AM99" s="3"/>
      <c r="AN99" s="3"/>
      <c r="AO99" s="3"/>
      <c r="AP99" s="3"/>
      <c r="AQ99" s="3"/>
      <c r="AR99" s="3"/>
      <c r="AS99" s="3"/>
      <c r="AT99" s="3"/>
      <c r="AU99" s="3"/>
      <c r="AV99" s="3"/>
      <c r="AW99" s="3"/>
      <c r="AX99" s="3"/>
    </row>
    <row r="100" spans="29:50">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29:50">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29:50">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29:50">
      <c r="AC103" s="3"/>
      <c r="AD103" s="3"/>
      <c r="AE103" s="3"/>
      <c r="AF103" s="3"/>
      <c r="AG103" s="3"/>
      <c r="AH103" s="3"/>
      <c r="AI103" s="3"/>
      <c r="AJ103" s="3"/>
      <c r="AK103" s="3"/>
      <c r="AL103" s="3"/>
      <c r="AM103" s="3"/>
      <c r="AN103" s="3"/>
      <c r="AO103" s="3"/>
      <c r="AP103" s="3"/>
      <c r="AQ103" s="3"/>
      <c r="AR103" s="3"/>
      <c r="AS103" s="3"/>
      <c r="AT103" s="3"/>
      <c r="AU103" s="3"/>
      <c r="AV103" s="3"/>
      <c r="AW103" s="3"/>
      <c r="AX103" s="3"/>
    </row>
    <row r="1048576" spans="28:28">
      <c r="AB1048576" s="773"/>
    </row>
  </sheetData>
  <mergeCells count="2">
    <mergeCell ref="C47:K47"/>
    <mergeCell ref="C49:K49"/>
  </mergeCells>
  <printOptions horizontalCentered="1" verticalCentered="1"/>
  <pageMargins left="0.23622047244094491" right="0.23622047244094491" top="0.74803149606299213" bottom="0.74803149606299213" header="0.31496062992125984" footer="0.31496062992125984"/>
  <pageSetup paperSize="9" scale="39" orientation="portrait" r:id="rId1"/>
  <headerFooter differentFirst="1">
    <oddFooter>&amp;R&amp;P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8EFDA-1D4F-4D6A-87A3-0CD6517FA62E}">
  <sheetPr>
    <pageSetUpPr fitToPage="1"/>
  </sheetPr>
  <dimension ref="C2:BV131"/>
  <sheetViews>
    <sheetView showGridLines="0" topLeftCell="A68" zoomScaleNormal="100" zoomScaleSheetLayoutView="100" workbookViewId="0">
      <selection activeCell="C90" sqref="C90"/>
    </sheetView>
  </sheetViews>
  <sheetFormatPr defaultColWidth="9.44140625" defaultRowHeight="13.8"/>
  <cols>
    <col min="1" max="2" width="3.6640625" style="2" customWidth="1"/>
    <col min="3" max="3" width="38.77734375" style="17" bestFit="1" customWidth="1"/>
    <col min="4" max="4" width="0.77734375" style="17" customWidth="1"/>
    <col min="5" max="5" width="7.77734375" style="17" bestFit="1" customWidth="1"/>
    <col min="6" max="6" width="0.77734375" style="17" customWidth="1"/>
    <col min="7" max="7" width="7.77734375" style="17" bestFit="1" customWidth="1"/>
    <col min="8" max="8" width="0.77734375" style="17" customWidth="1"/>
    <col min="9" max="9" width="7.77734375" style="17" bestFit="1" customWidth="1"/>
    <col min="10" max="10" width="0.77734375" style="17" customWidth="1"/>
    <col min="11" max="11" width="7.77734375" style="17" bestFit="1" customWidth="1"/>
    <col min="12" max="12" width="0.77734375" style="17" customWidth="1"/>
    <col min="13" max="13" width="7.77734375" style="17" bestFit="1" customWidth="1"/>
    <col min="14" max="14" width="0.77734375" style="17" customWidth="1"/>
    <col min="15" max="15" width="7.77734375" style="17" bestFit="1" customWidth="1"/>
    <col min="16" max="16" width="0.77734375" style="17" customWidth="1"/>
    <col min="17" max="17" width="7.77734375" style="17" bestFit="1" customWidth="1"/>
    <col min="18" max="18" width="0.77734375" style="47" customWidth="1"/>
    <col min="19" max="19" width="7.77734375" style="17" bestFit="1" customWidth="1"/>
    <col min="20" max="20" width="0.77734375" style="47" customWidth="1"/>
    <col min="21" max="21" width="9.77734375" style="31" bestFit="1" customWidth="1"/>
    <col min="22" max="22" width="0.77734375" style="47" customWidth="1"/>
    <col min="23" max="23" width="9.77734375" style="31" bestFit="1" customWidth="1"/>
    <col min="24" max="24" width="0.77734375" style="47" customWidth="1"/>
    <col min="25" max="25" width="9.77734375" style="31" bestFit="1" customWidth="1"/>
    <col min="26" max="26" width="0.77734375" style="47" customWidth="1"/>
    <col min="27" max="27" width="9.77734375" style="31" bestFit="1" customWidth="1"/>
    <col min="28" max="29" width="9.33203125" style="26" customWidth="1"/>
    <col min="30" max="31" width="9.44140625" style="26"/>
    <col min="32" max="16384" width="9.44140625" style="2"/>
  </cols>
  <sheetData>
    <row r="2" spans="3:74" ht="14.25" customHeight="1">
      <c r="C2" s="206" t="s">
        <v>89</v>
      </c>
      <c r="D2" s="206"/>
      <c r="E2" s="206"/>
      <c r="F2" s="206"/>
      <c r="G2" s="206"/>
      <c r="H2" s="206"/>
      <c r="I2" s="206"/>
      <c r="J2" s="206"/>
      <c r="K2" s="206"/>
      <c r="L2" s="206"/>
      <c r="M2" s="206"/>
      <c r="N2" s="206"/>
      <c r="O2" s="206"/>
      <c r="P2" s="206"/>
      <c r="Q2" s="338"/>
      <c r="R2" s="362"/>
      <c r="S2" s="338"/>
      <c r="T2" s="362"/>
      <c r="U2" s="378"/>
      <c r="V2" s="362"/>
      <c r="W2" s="378"/>
      <c r="X2" s="362"/>
      <c r="Y2" s="378"/>
      <c r="Z2" s="362"/>
      <c r="AA2" s="378"/>
      <c r="AF2" s="26"/>
      <c r="AG2" s="26"/>
      <c r="AH2" s="26"/>
      <c r="AI2" s="26"/>
      <c r="AJ2" s="26"/>
      <c r="AK2" s="26"/>
      <c r="AL2" s="26"/>
      <c r="AM2" s="26"/>
      <c r="AN2" s="26"/>
      <c r="AO2" s="26"/>
      <c r="AP2" s="26"/>
      <c r="AQ2" s="26"/>
      <c r="AR2" s="26"/>
    </row>
    <row r="3" spans="3:74" ht="15" customHeight="1" thickBot="1">
      <c r="C3" s="488"/>
      <c r="D3" s="488"/>
      <c r="E3" s="488"/>
      <c r="F3" s="488"/>
      <c r="G3" s="488"/>
      <c r="H3" s="488"/>
      <c r="I3" s="488"/>
      <c r="J3" s="488"/>
      <c r="K3" s="488"/>
      <c r="L3" s="488"/>
      <c r="M3" s="488"/>
      <c r="N3" s="488"/>
      <c r="O3" s="488"/>
      <c r="P3" s="488"/>
      <c r="Q3" s="530"/>
      <c r="R3" s="531"/>
      <c r="S3" s="530"/>
      <c r="T3" s="531"/>
      <c r="U3" s="532"/>
      <c r="V3" s="531"/>
      <c r="W3" s="532"/>
      <c r="X3" s="531"/>
      <c r="Y3" s="532"/>
      <c r="Z3" s="531"/>
      <c r="AA3" s="532"/>
      <c r="AF3" s="26"/>
      <c r="AG3" s="26"/>
      <c r="AH3" s="26"/>
      <c r="AI3" s="26"/>
      <c r="AJ3" s="26"/>
      <c r="AK3" s="26"/>
      <c r="AL3" s="26"/>
      <c r="AM3" s="26"/>
      <c r="AN3" s="26"/>
      <c r="AO3" s="26"/>
      <c r="AP3" s="26"/>
      <c r="AQ3" s="26"/>
      <c r="AR3" s="26"/>
    </row>
    <row r="4" spans="3:74" ht="15" customHeight="1">
      <c r="C4" s="338"/>
      <c r="D4" s="338"/>
      <c r="E4" s="338"/>
      <c r="F4" s="338"/>
      <c r="G4" s="338"/>
      <c r="H4" s="338"/>
      <c r="I4" s="338"/>
      <c r="J4" s="338"/>
      <c r="K4" s="338"/>
      <c r="L4" s="338"/>
      <c r="M4" s="338"/>
      <c r="N4" s="338"/>
      <c r="O4" s="338"/>
      <c r="P4" s="338"/>
      <c r="Q4" s="338"/>
      <c r="R4" s="362"/>
      <c r="S4" s="338"/>
      <c r="T4" s="362"/>
      <c r="U4" s="362"/>
      <c r="V4" s="362"/>
      <c r="W4" s="362"/>
      <c r="X4" s="362"/>
      <c r="Y4" s="362"/>
      <c r="Z4" s="362"/>
      <c r="AA4" s="362"/>
      <c r="AF4" s="26"/>
      <c r="AG4" s="26"/>
      <c r="AH4" s="26"/>
      <c r="AI4" s="26"/>
      <c r="AJ4" s="26"/>
      <c r="AK4" s="26"/>
      <c r="AL4" s="26"/>
      <c r="AM4" s="26"/>
      <c r="AN4" s="26"/>
      <c r="AO4" s="26"/>
      <c r="AP4" s="26"/>
      <c r="AQ4" s="26"/>
      <c r="AR4" s="26"/>
    </row>
    <row r="5" spans="3:74" ht="15" customHeight="1">
      <c r="C5" s="240" t="s">
        <v>11</v>
      </c>
      <c r="D5" s="275"/>
      <c r="E5" s="700" t="s">
        <v>110</v>
      </c>
      <c r="F5" s="722"/>
      <c r="G5" s="700" t="s">
        <v>88</v>
      </c>
      <c r="H5" s="338"/>
      <c r="I5" s="700" t="s">
        <v>83</v>
      </c>
      <c r="J5" s="722"/>
      <c r="K5" s="752" t="s">
        <v>38</v>
      </c>
      <c r="L5" s="722"/>
      <c r="M5" s="721" t="s">
        <v>111</v>
      </c>
      <c r="N5" s="722"/>
      <c r="O5" s="721" t="s">
        <v>87</v>
      </c>
      <c r="P5" s="722"/>
      <c r="Q5" s="721" t="s">
        <v>84</v>
      </c>
      <c r="R5" s="722"/>
      <c r="S5" s="721" t="s">
        <v>39</v>
      </c>
      <c r="T5" s="722"/>
      <c r="U5" s="705" t="s">
        <v>112</v>
      </c>
      <c r="V5" s="722"/>
      <c r="W5" s="705" t="s">
        <v>113</v>
      </c>
      <c r="X5" s="722"/>
      <c r="Y5" s="705" t="s">
        <v>114</v>
      </c>
      <c r="Z5" s="722"/>
      <c r="AA5" s="705" t="s">
        <v>115</v>
      </c>
      <c r="AF5" s="26"/>
      <c r="AG5" s="26"/>
      <c r="AH5" s="26"/>
      <c r="AI5" s="26"/>
      <c r="AJ5" s="26"/>
      <c r="AK5" s="26"/>
      <c r="AL5" s="26"/>
      <c r="AM5" s="26"/>
      <c r="AN5" s="26"/>
      <c r="AO5" s="26"/>
      <c r="AP5" s="26"/>
      <c r="AQ5" s="26"/>
      <c r="AR5" s="26"/>
    </row>
    <row r="6" spans="3:74" ht="15" customHeight="1">
      <c r="C6" s="256" t="s">
        <v>0</v>
      </c>
      <c r="D6" s="246"/>
      <c r="E6" s="253">
        <v>28319.985600000004</v>
      </c>
      <c r="F6" s="657"/>
      <c r="G6" s="253">
        <v>28321.345000000001</v>
      </c>
      <c r="H6" s="533"/>
      <c r="I6" s="253">
        <v>28321</v>
      </c>
      <c r="J6" s="534"/>
      <c r="K6" s="253">
        <v>28321</v>
      </c>
      <c r="L6" s="534"/>
      <c r="M6" s="253">
        <v>27697.385000001013</v>
      </c>
      <c r="N6" s="657"/>
      <c r="O6" s="253">
        <v>27543.424999999999</v>
      </c>
      <c r="P6" s="534"/>
      <c r="Q6" s="253">
        <v>27542</v>
      </c>
      <c r="R6" s="657"/>
      <c r="S6" s="253">
        <v>28337</v>
      </c>
      <c r="T6" s="657"/>
      <c r="U6" s="535">
        <v>2.2478678041229161E-2</v>
      </c>
      <c r="V6" s="657"/>
      <c r="W6" s="535">
        <v>2.8243401102078014E-2</v>
      </c>
      <c r="X6" s="534"/>
      <c r="Y6" s="535">
        <v>2.8284075230556871E-2</v>
      </c>
      <c r="Z6" s="657"/>
      <c r="AA6" s="535">
        <v>-5.6463281222429718E-4</v>
      </c>
      <c r="AF6" s="26"/>
      <c r="AG6" s="26"/>
      <c r="AH6" s="26"/>
      <c r="AI6" s="26"/>
      <c r="AJ6" s="26"/>
      <c r="AK6" s="26"/>
      <c r="AL6" s="26"/>
      <c r="AM6" s="26"/>
      <c r="AN6" s="26"/>
      <c r="AO6" s="26"/>
      <c r="AP6" s="26"/>
      <c r="AQ6" s="26"/>
      <c r="AR6" s="26"/>
    </row>
    <row r="7" spans="3:74" ht="15" customHeight="1">
      <c r="C7" s="256" t="s">
        <v>1</v>
      </c>
      <c r="D7" s="246"/>
      <c r="E7" s="253">
        <v>16183.845000000001</v>
      </c>
      <c r="F7" s="247"/>
      <c r="G7" s="253">
        <v>15847.645000000002</v>
      </c>
      <c r="H7" s="533"/>
      <c r="I7" s="253">
        <v>15739</v>
      </c>
      <c r="J7" s="534"/>
      <c r="K7" s="253">
        <v>15739</v>
      </c>
      <c r="L7" s="534"/>
      <c r="M7" s="253">
        <v>15739.165000000001</v>
      </c>
      <c r="N7" s="247"/>
      <c r="O7" s="253">
        <v>15745.764999999999</v>
      </c>
      <c r="P7" s="534"/>
      <c r="Q7" s="253">
        <v>15746</v>
      </c>
      <c r="R7" s="247"/>
      <c r="S7" s="253">
        <v>15853</v>
      </c>
      <c r="T7" s="247"/>
      <c r="U7" s="535">
        <v>2.8253087123745191E-2</v>
      </c>
      <c r="V7" s="247"/>
      <c r="W7" s="535">
        <v>6.4703112233672755E-3</v>
      </c>
      <c r="X7" s="534"/>
      <c r="Y7" s="535">
        <v>-4.4455734789783374E-4</v>
      </c>
      <c r="Z7" s="247"/>
      <c r="AA7" s="535">
        <v>-7.1910679366681274E-3</v>
      </c>
      <c r="AF7" s="26"/>
      <c r="AG7" s="26"/>
      <c r="AH7" s="26"/>
      <c r="AI7" s="26"/>
      <c r="AJ7" s="26"/>
      <c r="AK7" s="26"/>
      <c r="AL7" s="26"/>
      <c r="AM7" s="26"/>
      <c r="AN7" s="26"/>
      <c r="AO7" s="26"/>
      <c r="AP7" s="26"/>
      <c r="AQ7" s="26"/>
      <c r="AR7" s="26"/>
    </row>
    <row r="8" spans="3:74" ht="15" customHeight="1">
      <c r="C8" s="256" t="s">
        <v>3</v>
      </c>
      <c r="D8" s="246"/>
      <c r="E8" s="253">
        <v>859.62999999999988</v>
      </c>
      <c r="F8" s="247"/>
      <c r="G8" s="253">
        <v>859.62999999999988</v>
      </c>
      <c r="H8" s="533"/>
      <c r="I8" s="253">
        <v>860</v>
      </c>
      <c r="J8" s="534"/>
      <c r="K8" s="253">
        <v>860</v>
      </c>
      <c r="L8" s="534"/>
      <c r="M8" s="253">
        <v>859.62999999999988</v>
      </c>
      <c r="N8" s="247"/>
      <c r="O8" s="253">
        <v>859.62999999999988</v>
      </c>
      <c r="P8" s="534"/>
      <c r="Q8" s="253">
        <v>860</v>
      </c>
      <c r="R8" s="247"/>
      <c r="S8" s="253">
        <v>860</v>
      </c>
      <c r="T8" s="247"/>
      <c r="U8" s="535">
        <v>0</v>
      </c>
      <c r="V8" s="247"/>
      <c r="W8" s="535">
        <v>0</v>
      </c>
      <c r="X8" s="534"/>
      <c r="Y8" s="535">
        <v>0</v>
      </c>
      <c r="Z8" s="247"/>
      <c r="AA8" s="535">
        <v>0</v>
      </c>
      <c r="AF8" s="26"/>
      <c r="AG8" s="26"/>
      <c r="AH8" s="26"/>
      <c r="AI8" s="26"/>
      <c r="AJ8" s="26"/>
      <c r="AK8" s="26"/>
      <c r="AL8" s="26"/>
      <c r="AM8" s="26"/>
      <c r="AN8" s="26"/>
      <c r="AO8" s="26"/>
      <c r="AP8" s="26"/>
      <c r="AQ8" s="26"/>
      <c r="AR8" s="26"/>
    </row>
    <row r="9" spans="3:74" ht="15" customHeight="1">
      <c r="C9" s="256" t="s">
        <v>54</v>
      </c>
      <c r="D9" s="246"/>
      <c r="E9" s="253">
        <v>3441.2200000000003</v>
      </c>
      <c r="F9" s="247"/>
      <c r="G9" s="253">
        <v>3366.6800000000003</v>
      </c>
      <c r="H9" s="533"/>
      <c r="I9" s="253">
        <v>3362</v>
      </c>
      <c r="J9" s="534"/>
      <c r="K9" s="253">
        <v>2847</v>
      </c>
      <c r="L9" s="534"/>
      <c r="M9" s="253">
        <v>2847.2699999999995</v>
      </c>
      <c r="N9" s="247"/>
      <c r="O9" s="253">
        <v>2357.48</v>
      </c>
      <c r="P9" s="534"/>
      <c r="Q9" s="253">
        <v>2003</v>
      </c>
      <c r="R9" s="247"/>
      <c r="S9" s="253">
        <v>1618</v>
      </c>
      <c r="T9" s="247"/>
      <c r="U9" s="535">
        <v>0.20860332880267785</v>
      </c>
      <c r="V9" s="247"/>
      <c r="W9" s="535">
        <v>0.42808422552895475</v>
      </c>
      <c r="X9" s="534"/>
      <c r="Y9" s="535">
        <v>0.67848227658512239</v>
      </c>
      <c r="Z9" s="247"/>
      <c r="AA9" s="535">
        <v>0.7595797280593326</v>
      </c>
      <c r="AF9" s="26"/>
      <c r="AG9" s="26"/>
      <c r="AH9" s="26"/>
      <c r="AI9" s="26"/>
      <c r="AJ9" s="26"/>
      <c r="AK9" s="26"/>
      <c r="AL9" s="26"/>
      <c r="AM9" s="26"/>
      <c r="AN9" s="26"/>
      <c r="AO9" s="26"/>
      <c r="AP9" s="26"/>
      <c r="AQ9" s="26"/>
      <c r="AR9" s="26"/>
    </row>
    <row r="10" spans="3:74" ht="15" customHeight="1">
      <c r="C10" s="256" t="s">
        <v>2</v>
      </c>
      <c r="D10" s="246"/>
      <c r="E10" s="253">
        <v>13059.259100000001</v>
      </c>
      <c r="F10" s="536"/>
      <c r="G10" s="253">
        <v>12798.911690000001</v>
      </c>
      <c r="H10" s="533"/>
      <c r="I10" s="289">
        <v>12373</v>
      </c>
      <c r="J10" s="536"/>
      <c r="K10" s="253">
        <v>12331</v>
      </c>
      <c r="L10" s="536"/>
      <c r="M10" s="289">
        <v>12311.43511</v>
      </c>
      <c r="N10" s="536"/>
      <c r="O10" s="289">
        <v>11816.926000000001</v>
      </c>
      <c r="P10" s="536"/>
      <c r="Q10" s="289">
        <v>11313</v>
      </c>
      <c r="R10" s="536"/>
      <c r="S10" s="289">
        <v>10744</v>
      </c>
      <c r="T10" s="536"/>
      <c r="U10" s="535">
        <v>6.0742227312929442E-2</v>
      </c>
      <c r="V10" s="536"/>
      <c r="W10" s="535">
        <v>8.3099927172261223E-2</v>
      </c>
      <c r="X10" s="536"/>
      <c r="Y10" s="535">
        <v>9.3697516131883596E-2</v>
      </c>
      <c r="Z10" s="536"/>
      <c r="AA10" s="535">
        <v>0.14771034996276988</v>
      </c>
      <c r="AF10" s="26"/>
      <c r="AG10" s="26"/>
      <c r="AH10" s="26"/>
      <c r="AI10" s="26"/>
      <c r="AJ10" s="26"/>
      <c r="AK10" s="26"/>
      <c r="AL10" s="26"/>
      <c r="AM10" s="26"/>
      <c r="AN10" s="26"/>
      <c r="AO10" s="26"/>
      <c r="AP10" s="26"/>
      <c r="AQ10" s="26"/>
      <c r="AR10" s="26"/>
    </row>
    <row r="11" spans="3:74" ht="15" customHeight="1">
      <c r="C11" s="258" t="s">
        <v>12</v>
      </c>
      <c r="D11" s="259"/>
      <c r="E11" s="262">
        <v>61863.939700000003</v>
      </c>
      <c r="F11" s="261"/>
      <c r="G11" s="262">
        <v>61194.211690000004</v>
      </c>
      <c r="H11" s="537"/>
      <c r="I11" s="262">
        <v>60655</v>
      </c>
      <c r="J11" s="538"/>
      <c r="K11" s="262">
        <v>60098</v>
      </c>
      <c r="L11" s="538"/>
      <c r="M11" s="262">
        <v>59454.885110001007</v>
      </c>
      <c r="N11" s="261"/>
      <c r="O11" s="262">
        <v>58323.226000000002</v>
      </c>
      <c r="P11" s="538"/>
      <c r="Q11" s="262">
        <v>57464</v>
      </c>
      <c r="R11" s="261"/>
      <c r="S11" s="262">
        <v>57412</v>
      </c>
      <c r="T11" s="261"/>
      <c r="U11" s="539">
        <v>4.0519035324714903E-2</v>
      </c>
      <c r="V11" s="261"/>
      <c r="W11" s="539">
        <v>4.9225426762230295E-2</v>
      </c>
      <c r="X11" s="538"/>
      <c r="Y11" s="539">
        <v>5.553041904496725E-2</v>
      </c>
      <c r="Z11" s="261"/>
      <c r="AA11" s="539">
        <v>4.678464432522822E-2</v>
      </c>
      <c r="AF11" s="26"/>
      <c r="AG11" s="26"/>
      <c r="AH11" s="26"/>
      <c r="AI11" s="26"/>
      <c r="AJ11" s="26"/>
      <c r="AK11" s="26"/>
      <c r="AL11" s="26"/>
      <c r="AM11" s="26"/>
      <c r="AN11" s="26"/>
      <c r="AO11" s="26"/>
      <c r="AP11" s="26"/>
      <c r="AQ11" s="26"/>
      <c r="AR11" s="26"/>
    </row>
    <row r="12" spans="3:74" ht="15" customHeight="1">
      <c r="C12" s="256" t="s">
        <v>13</v>
      </c>
      <c r="D12" s="246"/>
      <c r="E12" s="253">
        <v>3327.9926973000001</v>
      </c>
      <c r="F12" s="247"/>
      <c r="G12" s="253">
        <v>3327.9926973000001</v>
      </c>
      <c r="H12" s="533"/>
      <c r="I12" s="253">
        <v>3328</v>
      </c>
      <c r="J12" s="534"/>
      <c r="K12" s="253">
        <v>3328</v>
      </c>
      <c r="L12" s="534"/>
      <c r="M12" s="253">
        <v>3327.9926973000001</v>
      </c>
      <c r="N12" s="247"/>
      <c r="O12" s="253">
        <v>3327.9926973000001</v>
      </c>
      <c r="P12" s="534"/>
      <c r="Q12" s="253">
        <v>3328</v>
      </c>
      <c r="R12" s="247"/>
      <c r="S12" s="253">
        <v>3328</v>
      </c>
      <c r="T12" s="247"/>
      <c r="U12" s="535">
        <v>0</v>
      </c>
      <c r="V12" s="247"/>
      <c r="W12" s="535">
        <v>0</v>
      </c>
      <c r="X12" s="534"/>
      <c r="Y12" s="535">
        <v>0</v>
      </c>
      <c r="Z12" s="247"/>
      <c r="AA12" s="535">
        <v>0</v>
      </c>
      <c r="AF12" s="26"/>
      <c r="AG12" s="26"/>
      <c r="AH12" s="26"/>
      <c r="AI12" s="26"/>
      <c r="AJ12" s="26"/>
      <c r="AK12" s="26"/>
      <c r="AL12" s="26"/>
      <c r="AM12" s="26"/>
      <c r="AN12" s="26"/>
      <c r="AO12" s="26"/>
      <c r="AP12" s="26"/>
      <c r="AQ12" s="26"/>
      <c r="AR12" s="26"/>
    </row>
    <row r="13" spans="3:74" ht="15" customHeight="1">
      <c r="C13" s="258" t="s">
        <v>35</v>
      </c>
      <c r="D13" s="259"/>
      <c r="E13" s="262">
        <v>65191.932397299999</v>
      </c>
      <c r="F13" s="261"/>
      <c r="G13" s="262">
        <v>64522.204387300008</v>
      </c>
      <c r="H13" s="537"/>
      <c r="I13" s="262">
        <v>63983</v>
      </c>
      <c r="J13" s="538"/>
      <c r="K13" s="262">
        <v>63426</v>
      </c>
      <c r="L13" s="538"/>
      <c r="M13" s="262">
        <v>62782.877807301003</v>
      </c>
      <c r="N13" s="261"/>
      <c r="O13" s="262">
        <v>61651.218697300006</v>
      </c>
      <c r="P13" s="538"/>
      <c r="Q13" s="262">
        <v>60792</v>
      </c>
      <c r="R13" s="261"/>
      <c r="S13" s="262">
        <v>60740</v>
      </c>
      <c r="T13" s="261"/>
      <c r="U13" s="539">
        <v>3.8371203648757346E-2</v>
      </c>
      <c r="V13" s="261"/>
      <c r="W13" s="539">
        <v>4.6568190388841968E-2</v>
      </c>
      <c r="X13" s="538"/>
      <c r="Y13" s="539">
        <v>5.2490459270956746E-2</v>
      </c>
      <c r="Z13" s="261"/>
      <c r="AA13" s="539">
        <v>4.4221270991109618E-2</v>
      </c>
      <c r="AF13" s="26"/>
      <c r="AG13" s="26"/>
      <c r="AH13" s="26"/>
      <c r="AI13" s="26"/>
      <c r="AJ13" s="26"/>
      <c r="AK13" s="26"/>
      <c r="AL13" s="26"/>
      <c r="AM13" s="26"/>
      <c r="AN13" s="26"/>
      <c r="AO13" s="26"/>
      <c r="AP13" s="26"/>
      <c r="AQ13" s="26"/>
      <c r="AR13" s="26"/>
    </row>
    <row r="14" spans="3:74" ht="15" customHeight="1">
      <c r="C14" s="256" t="s">
        <v>14</v>
      </c>
      <c r="D14" s="246"/>
      <c r="E14" s="253">
        <v>4627.3000000000011</v>
      </c>
      <c r="F14" s="247"/>
      <c r="G14" s="253">
        <v>4627.3000000000011</v>
      </c>
      <c r="H14" s="533"/>
      <c r="I14" s="253">
        <v>4627</v>
      </c>
      <c r="J14" s="534"/>
      <c r="K14" s="253">
        <v>4627</v>
      </c>
      <c r="L14" s="534"/>
      <c r="M14" s="253">
        <v>4627.3000000000011</v>
      </c>
      <c r="N14" s="247"/>
      <c r="O14" s="253">
        <v>4627.3000000000011</v>
      </c>
      <c r="P14" s="534"/>
      <c r="Q14" s="253">
        <v>4627</v>
      </c>
      <c r="R14" s="247"/>
      <c r="S14" s="253">
        <v>4627</v>
      </c>
      <c r="T14" s="247"/>
      <c r="U14" s="535">
        <v>0</v>
      </c>
      <c r="V14" s="247"/>
      <c r="W14" s="535">
        <v>0</v>
      </c>
      <c r="X14" s="534"/>
      <c r="Y14" s="535">
        <v>0</v>
      </c>
      <c r="Z14" s="247"/>
      <c r="AA14" s="535">
        <v>0</v>
      </c>
      <c r="AF14" s="26"/>
      <c r="AG14" s="26"/>
      <c r="AH14" s="26"/>
      <c r="AI14" s="26"/>
      <c r="AJ14" s="26"/>
      <c r="AK14" s="26"/>
      <c r="AL14" s="26"/>
      <c r="AM14" s="26"/>
      <c r="AN14" s="26"/>
      <c r="AO14" s="26"/>
      <c r="AP14" s="26"/>
      <c r="AQ14" s="26"/>
      <c r="AR14" s="26"/>
    </row>
    <row r="15" spans="3:74" ht="15" customHeight="1">
      <c r="C15" s="256" t="s">
        <v>15</v>
      </c>
      <c r="D15" s="246"/>
      <c r="E15" s="253">
        <v>12419.798000000003</v>
      </c>
      <c r="F15" s="247"/>
      <c r="G15" s="253">
        <v>12419.798000000003</v>
      </c>
      <c r="H15" s="533"/>
      <c r="I15" s="253">
        <v>12420</v>
      </c>
      <c r="J15" s="534"/>
      <c r="K15" s="253">
        <v>11622</v>
      </c>
      <c r="L15" s="534"/>
      <c r="M15" s="253">
        <v>11621.798000000001</v>
      </c>
      <c r="N15" s="247"/>
      <c r="O15" s="253">
        <v>11570.188</v>
      </c>
      <c r="P15" s="534"/>
      <c r="Q15" s="253">
        <v>11520</v>
      </c>
      <c r="R15" s="247"/>
      <c r="S15" s="253">
        <v>11983</v>
      </c>
      <c r="T15" s="247"/>
      <c r="U15" s="535">
        <v>6.8664074181981283E-2</v>
      </c>
      <c r="V15" s="247"/>
      <c r="W15" s="535">
        <v>7.3430958943796032E-2</v>
      </c>
      <c r="X15" s="534"/>
      <c r="Y15" s="535">
        <v>7.8125E-2</v>
      </c>
      <c r="Z15" s="247"/>
      <c r="AA15" s="535">
        <v>-3.0126011850120982E-2</v>
      </c>
      <c r="AF15" s="26"/>
      <c r="AG15" s="26"/>
      <c r="AH15" s="26"/>
      <c r="AI15" s="26"/>
      <c r="AJ15" s="26"/>
      <c r="AK15" s="26"/>
      <c r="AL15" s="26"/>
      <c r="AM15" s="26"/>
      <c r="AN15" s="26"/>
      <c r="AO15" s="26"/>
      <c r="AP15" s="26"/>
      <c r="AQ15" s="26"/>
      <c r="AR15" s="26"/>
    </row>
    <row r="16" spans="3:74" ht="15" customHeight="1">
      <c r="C16" s="256" t="s">
        <v>16</v>
      </c>
      <c r="D16" s="246"/>
      <c r="E16" s="253">
        <v>4746.8276000000005</v>
      </c>
      <c r="F16" s="247"/>
      <c r="G16" s="253">
        <v>4746.8080000000009</v>
      </c>
      <c r="H16" s="533"/>
      <c r="I16" s="253">
        <v>4747</v>
      </c>
      <c r="J16" s="534"/>
      <c r="K16" s="253">
        <v>4758</v>
      </c>
      <c r="L16" s="534"/>
      <c r="M16" s="253">
        <v>4765.72</v>
      </c>
      <c r="N16" s="247"/>
      <c r="O16" s="253">
        <v>5294.8159999999989</v>
      </c>
      <c r="P16" s="534"/>
      <c r="Q16" s="253">
        <v>5215</v>
      </c>
      <c r="R16" s="247"/>
      <c r="S16" s="253">
        <v>5616</v>
      </c>
      <c r="T16" s="247"/>
      <c r="U16" s="535">
        <v>-3.9642278606379922E-3</v>
      </c>
      <c r="V16" s="247"/>
      <c r="W16" s="535">
        <v>-0.10349896955814863</v>
      </c>
      <c r="X16" s="534"/>
      <c r="Y16" s="535">
        <v>-8.9741131351869563E-2</v>
      </c>
      <c r="Z16" s="247"/>
      <c r="AA16" s="535">
        <v>-0.15277777777777779</v>
      </c>
      <c r="AF16" s="26"/>
      <c r="AG16" s="26"/>
      <c r="AH16" s="26"/>
      <c r="AI16" s="26"/>
      <c r="AJ16" s="26"/>
      <c r="AK16" s="26"/>
      <c r="AL16" s="26"/>
      <c r="AM16" s="26"/>
      <c r="AN16" s="26"/>
      <c r="AO16" s="26"/>
      <c r="AP16" s="26"/>
      <c r="AQ16" s="26"/>
      <c r="AR16" s="26"/>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row>
    <row r="17" spans="3:74" ht="15" customHeight="1">
      <c r="C17" s="267" t="s">
        <v>96</v>
      </c>
      <c r="D17" s="268"/>
      <c r="E17" s="269">
        <v>21793.925600000006</v>
      </c>
      <c r="F17" s="270"/>
      <c r="G17" s="269">
        <v>21793.906000000006</v>
      </c>
      <c r="H17" s="540"/>
      <c r="I17" s="269">
        <v>21794</v>
      </c>
      <c r="J17" s="541"/>
      <c r="K17" s="269">
        <v>21007</v>
      </c>
      <c r="L17" s="541"/>
      <c r="M17" s="269">
        <v>21014.818000000003</v>
      </c>
      <c r="N17" s="270"/>
      <c r="O17" s="269">
        <v>21492.304</v>
      </c>
      <c r="P17" s="541"/>
      <c r="Q17" s="269">
        <v>21362</v>
      </c>
      <c r="R17" s="270"/>
      <c r="S17" s="269">
        <v>22227</v>
      </c>
      <c r="T17" s="270"/>
      <c r="U17" s="542">
        <v>3.7074201641908333E-2</v>
      </c>
      <c r="V17" s="270"/>
      <c r="W17" s="542">
        <v>1.4033023169596204E-2</v>
      </c>
      <c r="X17" s="541"/>
      <c r="Y17" s="542">
        <v>2.0222825578129378E-2</v>
      </c>
      <c r="Z17" s="270"/>
      <c r="AA17" s="542">
        <v>-5.4888199037206986E-2</v>
      </c>
      <c r="AF17" s="26"/>
      <c r="AG17" s="26"/>
      <c r="AH17" s="26"/>
      <c r="AI17" s="26"/>
      <c r="AJ17" s="26"/>
      <c r="AK17" s="26"/>
      <c r="AL17" s="26"/>
      <c r="AM17" s="26"/>
      <c r="AN17" s="26"/>
      <c r="AO17" s="26"/>
      <c r="AP17" s="26"/>
      <c r="AQ17" s="26"/>
      <c r="AR17" s="26"/>
    </row>
    <row r="18" spans="3:74" ht="15" customHeight="1">
      <c r="C18" s="274" t="s">
        <v>60</v>
      </c>
      <c r="D18" s="275"/>
      <c r="E18" s="276">
        <v>86985.857997300001</v>
      </c>
      <c r="F18" s="241"/>
      <c r="G18" s="276">
        <v>86316.11038730001</v>
      </c>
      <c r="H18" s="338"/>
      <c r="I18" s="276">
        <v>85777</v>
      </c>
      <c r="J18" s="498"/>
      <c r="K18" s="276">
        <v>84434</v>
      </c>
      <c r="L18" s="498"/>
      <c r="M18" s="276">
        <v>83797.695807301003</v>
      </c>
      <c r="N18" s="241"/>
      <c r="O18" s="276">
        <v>83143.52269730001</v>
      </c>
      <c r="P18" s="498"/>
      <c r="Q18" s="276">
        <v>82154</v>
      </c>
      <c r="R18" s="241"/>
      <c r="S18" s="276">
        <v>82966</v>
      </c>
      <c r="T18" s="241"/>
      <c r="U18" s="543">
        <v>3.8045940992583072E-2</v>
      </c>
      <c r="V18" s="241"/>
      <c r="W18" s="543">
        <v>3.8157965732946053E-2</v>
      </c>
      <c r="X18" s="498"/>
      <c r="Y18" s="543">
        <v>4.4100104681451979E-2</v>
      </c>
      <c r="Z18" s="241"/>
      <c r="AA18" s="543">
        <v>1.7693995130535489E-2</v>
      </c>
      <c r="AF18" s="26"/>
      <c r="AG18" s="26"/>
      <c r="AH18" s="26"/>
      <c r="AI18" s="26"/>
      <c r="AJ18" s="26"/>
      <c r="AK18" s="26"/>
      <c r="AL18" s="26"/>
      <c r="AM18" s="26"/>
      <c r="AN18" s="26"/>
      <c r="AO18" s="26"/>
      <c r="AP18" s="26"/>
      <c r="AQ18" s="26"/>
      <c r="AR18" s="26"/>
    </row>
    <row r="19" spans="3:74" ht="15" customHeight="1">
      <c r="C19" s="274" t="s">
        <v>73</v>
      </c>
      <c r="D19" s="275"/>
      <c r="E19" s="276">
        <v>5841.9900000000007</v>
      </c>
      <c r="F19" s="241"/>
      <c r="G19" s="276">
        <v>6584.6900000000005</v>
      </c>
      <c r="H19" s="338"/>
      <c r="I19" s="276">
        <v>6585</v>
      </c>
      <c r="J19" s="498"/>
      <c r="K19" s="276">
        <v>6291</v>
      </c>
      <c r="L19" s="498"/>
      <c r="M19" s="276">
        <v>6289.58</v>
      </c>
      <c r="N19" s="241"/>
      <c r="O19" s="276">
        <v>6289.58</v>
      </c>
      <c r="P19" s="498"/>
      <c r="Q19" s="276">
        <v>6290</v>
      </c>
      <c r="R19" s="241"/>
      <c r="S19" s="276">
        <v>6197</v>
      </c>
      <c r="T19" s="241"/>
      <c r="U19" s="543">
        <v>-7.1163734303403281E-2</v>
      </c>
      <c r="V19" s="241"/>
      <c r="W19" s="543">
        <v>4.6920462097628235E-2</v>
      </c>
      <c r="X19" s="498"/>
      <c r="Y19" s="543">
        <v>4.689984101748812E-2</v>
      </c>
      <c r="Z19" s="241"/>
      <c r="AA19" s="543">
        <v>1.5168629982249549E-2</v>
      </c>
      <c r="AF19" s="26"/>
      <c r="AG19" s="26"/>
      <c r="AH19" s="26"/>
      <c r="AI19" s="26"/>
      <c r="AJ19" s="26"/>
      <c r="AK19" s="26"/>
      <c r="AL19" s="26"/>
      <c r="AM19" s="26"/>
      <c r="AN19" s="26"/>
      <c r="AO19" s="26"/>
      <c r="AP19" s="26"/>
      <c r="AQ19" s="26"/>
      <c r="AR19" s="26"/>
    </row>
    <row r="20" spans="3:74" ht="15" customHeight="1">
      <c r="C20" s="274" t="s">
        <v>61</v>
      </c>
      <c r="D20" s="275"/>
      <c r="E20" s="276">
        <v>92827.847997300007</v>
      </c>
      <c r="F20" s="241"/>
      <c r="G20" s="276">
        <v>92900.800387300013</v>
      </c>
      <c r="H20" s="338"/>
      <c r="I20" s="276">
        <v>92361</v>
      </c>
      <c r="J20" s="498"/>
      <c r="K20" s="276">
        <v>90725</v>
      </c>
      <c r="L20" s="498"/>
      <c r="M20" s="276">
        <v>90087.275807301005</v>
      </c>
      <c r="N20" s="241"/>
      <c r="O20" s="276">
        <v>89433.102697300012</v>
      </c>
      <c r="P20" s="498"/>
      <c r="Q20" s="276">
        <v>88443</v>
      </c>
      <c r="R20" s="241"/>
      <c r="S20" s="276">
        <v>89163</v>
      </c>
      <c r="T20" s="241"/>
      <c r="U20" s="543">
        <v>3.0421301626004871E-2</v>
      </c>
      <c r="V20" s="241"/>
      <c r="W20" s="543">
        <v>3.8774207596676602E-2</v>
      </c>
      <c r="X20" s="498"/>
      <c r="Y20" s="543">
        <v>4.4299718462738724E-2</v>
      </c>
      <c r="Z20" s="241"/>
      <c r="AA20" s="543">
        <v>1.7518477395332077E-2</v>
      </c>
      <c r="AF20" s="26"/>
      <c r="AG20" s="26"/>
      <c r="AH20" s="26"/>
      <c r="AI20" s="26"/>
      <c r="AJ20" s="26"/>
      <c r="AK20" s="26"/>
      <c r="AL20" s="26"/>
      <c r="AM20" s="26"/>
      <c r="AN20" s="26"/>
      <c r="AO20" s="26"/>
      <c r="AP20" s="26"/>
      <c r="AQ20" s="26"/>
      <c r="AR20" s="26"/>
    </row>
    <row r="21" spans="3:74" s="28" customFormat="1" ht="15" customHeight="1">
      <c r="C21" s="215"/>
      <c r="D21" s="215"/>
      <c r="E21" s="215"/>
      <c r="F21" s="215"/>
      <c r="G21" s="215"/>
      <c r="H21" s="215"/>
      <c r="I21" s="215"/>
      <c r="J21" s="215"/>
      <c r="K21" s="215"/>
      <c r="L21" s="215"/>
      <c r="M21" s="215"/>
      <c r="N21" s="215"/>
      <c r="O21" s="215"/>
      <c r="P21" s="215"/>
      <c r="Q21" s="215"/>
      <c r="R21" s="215"/>
      <c r="S21" s="215"/>
      <c r="T21" s="215"/>
      <c r="U21" s="215"/>
      <c r="V21" s="215"/>
      <c r="W21" s="215"/>
      <c r="X21" s="215"/>
      <c r="Y21" s="215"/>
      <c r="Z21" s="215"/>
      <c r="AA21" s="215"/>
      <c r="AB21" s="26"/>
      <c r="AC21" s="26"/>
      <c r="AD21" s="26"/>
      <c r="AE21" s="26"/>
      <c r="AF21" s="26"/>
      <c r="AG21" s="26"/>
      <c r="AH21" s="26"/>
      <c r="AI21" s="26"/>
      <c r="AJ21" s="26"/>
      <c r="AK21" s="26"/>
      <c r="AL21" s="26"/>
      <c r="AM21" s="26"/>
      <c r="AN21" s="26"/>
      <c r="AO21" s="26"/>
      <c r="AP21" s="26"/>
      <c r="AQ21" s="26"/>
      <c r="AR21" s="26"/>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row>
    <row r="22" spans="3:74" s="28" customFormat="1" ht="15" customHeight="1">
      <c r="C22" s="206" t="s">
        <v>53</v>
      </c>
      <c r="D22" s="206"/>
      <c r="E22" s="206"/>
      <c r="F22" s="206"/>
      <c r="G22" s="206"/>
      <c r="H22" s="206"/>
      <c r="I22" s="544"/>
      <c r="J22" s="206"/>
      <c r="K22" s="544"/>
      <c r="L22" s="206"/>
      <c r="M22" s="374"/>
      <c r="N22" s="374"/>
      <c r="O22" s="374"/>
      <c r="P22" s="206"/>
      <c r="Q22" s="544"/>
      <c r="R22" s="277"/>
      <c r="S22" s="544"/>
      <c r="T22" s="277"/>
      <c r="U22" s="378"/>
      <c r="V22" s="277"/>
      <c r="W22" s="378"/>
      <c r="X22" s="277"/>
      <c r="Y22" s="378"/>
      <c r="Z22" s="277"/>
      <c r="AA22" s="378"/>
      <c r="AB22" s="26"/>
      <c r="AC22" s="26"/>
      <c r="AD22" s="26"/>
      <c r="AE22" s="26"/>
      <c r="AF22" s="26"/>
      <c r="AG22" s="26"/>
      <c r="AH22" s="26"/>
      <c r="AI22" s="26"/>
      <c r="AJ22" s="26"/>
      <c r="AK22" s="26"/>
      <c r="AL22" s="26"/>
      <c r="AM22" s="26"/>
      <c r="AN22" s="26"/>
      <c r="AO22" s="26"/>
      <c r="AP22" s="26"/>
      <c r="AQ22" s="26"/>
      <c r="AR22" s="26"/>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row>
    <row r="23" spans="3:74" s="28" customFormat="1" ht="15" customHeight="1">
      <c r="C23" s="377"/>
      <c r="D23" s="377"/>
      <c r="E23" s="377"/>
      <c r="F23" s="377"/>
      <c r="G23" s="377"/>
      <c r="H23" s="377"/>
      <c r="I23" s="374"/>
      <c r="J23" s="377"/>
      <c r="K23" s="374"/>
      <c r="L23" s="377"/>
      <c r="M23" s="374"/>
      <c r="N23" s="374"/>
      <c r="O23" s="374"/>
      <c r="P23" s="377"/>
      <c r="Q23" s="375"/>
      <c r="R23" s="277"/>
      <c r="S23" s="375"/>
      <c r="T23" s="277"/>
      <c r="U23" s="658"/>
      <c r="V23" s="277"/>
      <c r="W23" s="658"/>
      <c r="X23" s="277"/>
      <c r="Y23" s="658"/>
      <c r="Z23" s="277"/>
      <c r="AA23" s="658"/>
      <c r="AB23" s="26"/>
      <c r="AC23" s="26"/>
      <c r="AD23" s="26"/>
      <c r="AE23" s="26"/>
      <c r="AF23" s="26"/>
      <c r="AG23" s="26"/>
      <c r="AH23" s="26"/>
      <c r="AI23" s="26"/>
      <c r="AJ23" s="26"/>
      <c r="AK23" s="26"/>
      <c r="AL23" s="26"/>
      <c r="AM23" s="26"/>
      <c r="AN23" s="26"/>
      <c r="AO23" s="26"/>
      <c r="AP23" s="26"/>
      <c r="AQ23" s="26"/>
      <c r="AR23" s="26"/>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row>
    <row r="24" spans="3:74" ht="15" customHeight="1">
      <c r="C24" s="545" t="s">
        <v>18</v>
      </c>
      <c r="D24" s="275"/>
      <c r="E24" s="703" t="s">
        <v>110</v>
      </c>
      <c r="F24" s="722"/>
      <c r="G24" s="703" t="s">
        <v>88</v>
      </c>
      <c r="H24" s="338"/>
      <c r="I24" s="703" t="s">
        <v>83</v>
      </c>
      <c r="J24" s="722"/>
      <c r="K24" s="703" t="s">
        <v>38</v>
      </c>
      <c r="L24" s="722"/>
      <c r="M24" s="724" t="s">
        <v>111</v>
      </c>
      <c r="N24" s="722"/>
      <c r="O24" s="724" t="s">
        <v>87</v>
      </c>
      <c r="P24" s="722"/>
      <c r="Q24" s="724" t="s">
        <v>84</v>
      </c>
      <c r="R24" s="722"/>
      <c r="S24" s="724" t="s">
        <v>39</v>
      </c>
      <c r="T24" s="722"/>
      <c r="U24" s="705" t="s">
        <v>112</v>
      </c>
      <c r="V24" s="729"/>
      <c r="W24" s="705" t="s">
        <v>113</v>
      </c>
      <c r="X24" s="729"/>
      <c r="Y24" s="705" t="s">
        <v>114</v>
      </c>
      <c r="Z24" s="729"/>
      <c r="AA24" s="705" t="s">
        <v>115</v>
      </c>
      <c r="AF24" s="26"/>
      <c r="AG24" s="26"/>
      <c r="AH24" s="26"/>
      <c r="AI24" s="26"/>
      <c r="AJ24" s="26"/>
      <c r="AK24" s="26"/>
      <c r="AL24" s="26"/>
      <c r="AM24" s="26"/>
      <c r="AN24" s="26"/>
      <c r="AO24" s="26"/>
      <c r="AP24" s="26"/>
      <c r="AQ24" s="26"/>
      <c r="AR24" s="26"/>
    </row>
    <row r="25" spans="3:74" ht="15" customHeight="1">
      <c r="C25" s="256" t="s">
        <v>0</v>
      </c>
      <c r="D25" s="246"/>
      <c r="E25" s="253">
        <v>12993.9</v>
      </c>
      <c r="F25" s="657"/>
      <c r="G25" s="253">
        <v>12995.42</v>
      </c>
      <c r="H25" s="533"/>
      <c r="I25" s="253">
        <v>12995</v>
      </c>
      <c r="J25" s="534"/>
      <c r="K25" s="253">
        <v>12995</v>
      </c>
      <c r="L25" s="534"/>
      <c r="M25" s="253">
        <v>12994.125800000005</v>
      </c>
      <c r="N25" s="657"/>
      <c r="O25" s="253">
        <v>12993.166000000001</v>
      </c>
      <c r="P25" s="534"/>
      <c r="Q25" s="253">
        <v>12992</v>
      </c>
      <c r="R25" s="657"/>
      <c r="S25" s="253">
        <v>12995</v>
      </c>
      <c r="T25" s="657"/>
      <c r="U25" s="535">
        <v>0</v>
      </c>
      <c r="V25" s="657"/>
      <c r="W25" s="771" t="s">
        <v>144</v>
      </c>
      <c r="X25" s="534"/>
      <c r="Y25" s="771" t="s">
        <v>146</v>
      </c>
      <c r="Z25" s="657"/>
      <c r="AA25" s="535">
        <v>0</v>
      </c>
      <c r="AF25" s="26"/>
      <c r="AG25" s="26"/>
      <c r="AH25" s="26"/>
      <c r="AI25" s="26"/>
      <c r="AJ25" s="26"/>
      <c r="AK25" s="26"/>
      <c r="AL25" s="26"/>
      <c r="AM25" s="26"/>
      <c r="AN25" s="26"/>
      <c r="AO25" s="26"/>
      <c r="AP25" s="26"/>
      <c r="AQ25" s="26"/>
      <c r="AR25" s="26"/>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row>
    <row r="26" spans="3:74" ht="15" customHeight="1">
      <c r="C26" s="256" t="s">
        <v>1</v>
      </c>
      <c r="D26" s="246"/>
      <c r="E26" s="253">
        <v>874.3</v>
      </c>
      <c r="F26" s="247"/>
      <c r="G26" s="253">
        <v>874.3</v>
      </c>
      <c r="H26" s="533"/>
      <c r="I26" s="253">
        <v>874</v>
      </c>
      <c r="J26" s="534"/>
      <c r="K26" s="253">
        <v>874</v>
      </c>
      <c r="L26" s="534"/>
      <c r="M26" s="253">
        <v>874.3</v>
      </c>
      <c r="N26" s="247"/>
      <c r="O26" s="253">
        <v>874.3</v>
      </c>
      <c r="P26" s="534"/>
      <c r="Q26" s="253">
        <v>874</v>
      </c>
      <c r="R26" s="247"/>
      <c r="S26" s="253">
        <v>874</v>
      </c>
      <c r="T26" s="247"/>
      <c r="U26" s="535">
        <v>0</v>
      </c>
      <c r="V26" s="247"/>
      <c r="W26" s="535">
        <v>0</v>
      </c>
      <c r="X26" s="534"/>
      <c r="Y26" s="535">
        <v>0</v>
      </c>
      <c r="Z26" s="247"/>
      <c r="AA26" s="535">
        <v>0</v>
      </c>
      <c r="AF26" s="26"/>
      <c r="AG26" s="26"/>
      <c r="AH26" s="26"/>
      <c r="AI26" s="26"/>
      <c r="AJ26" s="26"/>
      <c r="AK26" s="26"/>
      <c r="AL26" s="26"/>
      <c r="AM26" s="26"/>
      <c r="AN26" s="26"/>
      <c r="AO26" s="26"/>
      <c r="AP26" s="26"/>
      <c r="AQ26" s="26"/>
      <c r="AR26" s="26"/>
    </row>
    <row r="27" spans="3:74" ht="15" customHeight="1">
      <c r="C27" s="256" t="s">
        <v>3</v>
      </c>
      <c r="D27" s="246"/>
      <c r="E27" s="253">
        <v>776.26</v>
      </c>
      <c r="F27" s="247"/>
      <c r="G27" s="253">
        <v>776.26</v>
      </c>
      <c r="H27" s="533"/>
      <c r="I27" s="253">
        <v>776</v>
      </c>
      <c r="J27" s="534"/>
      <c r="K27" s="253">
        <v>776</v>
      </c>
      <c r="L27" s="534"/>
      <c r="M27" s="253">
        <v>776.26</v>
      </c>
      <c r="N27" s="247"/>
      <c r="O27" s="253">
        <v>776.26</v>
      </c>
      <c r="P27" s="534"/>
      <c r="Q27" s="253">
        <v>776</v>
      </c>
      <c r="R27" s="247"/>
      <c r="S27" s="253">
        <v>776</v>
      </c>
      <c r="T27" s="247"/>
      <c r="U27" s="535">
        <v>0</v>
      </c>
      <c r="V27" s="247"/>
      <c r="W27" s="535">
        <v>0</v>
      </c>
      <c r="X27" s="534"/>
      <c r="Y27" s="535">
        <v>0</v>
      </c>
      <c r="Z27" s="247"/>
      <c r="AA27" s="535">
        <v>0</v>
      </c>
      <c r="AF27" s="26"/>
      <c r="AG27" s="26"/>
      <c r="AH27" s="26"/>
      <c r="AI27" s="26"/>
      <c r="AJ27" s="26"/>
      <c r="AK27" s="26"/>
      <c r="AL27" s="26"/>
      <c r="AM27" s="26"/>
      <c r="AN27" s="26"/>
      <c r="AO27" s="26"/>
      <c r="AP27" s="26"/>
      <c r="AQ27" s="26"/>
      <c r="AR27" s="26"/>
    </row>
    <row r="28" spans="3:74" ht="15" customHeight="1">
      <c r="C28" s="256" t="s">
        <v>54</v>
      </c>
      <c r="D28" s="246"/>
      <c r="E28" s="253">
        <v>1762.92</v>
      </c>
      <c r="F28" s="247"/>
      <c r="G28" s="253">
        <v>1688.38</v>
      </c>
      <c r="H28" s="533"/>
      <c r="I28" s="253">
        <v>1688</v>
      </c>
      <c r="J28" s="534"/>
      <c r="K28" s="253">
        <v>1174</v>
      </c>
      <c r="L28" s="534"/>
      <c r="M28" s="253">
        <v>1174.05</v>
      </c>
      <c r="N28" s="247"/>
      <c r="O28" s="253">
        <v>798.96</v>
      </c>
      <c r="P28" s="534"/>
      <c r="Q28" s="253">
        <v>445</v>
      </c>
      <c r="R28" s="247"/>
      <c r="S28" s="253">
        <v>214</v>
      </c>
      <c r="T28" s="247"/>
      <c r="U28" s="535">
        <v>0.50157148332694534</v>
      </c>
      <c r="V28" s="247"/>
      <c r="W28" s="535">
        <v>1.1132221888454992</v>
      </c>
      <c r="X28" s="534"/>
      <c r="Y28" s="535">
        <v>2.7932584269662923</v>
      </c>
      <c r="Z28" s="247"/>
      <c r="AA28" s="535">
        <v>4.4859813084112146</v>
      </c>
      <c r="AF28" s="26"/>
      <c r="AG28" s="26"/>
      <c r="AH28" s="26"/>
      <c r="AI28" s="26"/>
      <c r="AJ28" s="26"/>
      <c r="AK28" s="26"/>
      <c r="AL28" s="26"/>
      <c r="AM28" s="26"/>
      <c r="AN28" s="26"/>
      <c r="AO28" s="26"/>
      <c r="AP28" s="26"/>
      <c r="AQ28" s="26"/>
      <c r="AR28" s="26"/>
    </row>
    <row r="29" spans="3:74" ht="15" customHeight="1">
      <c r="C29" s="256" t="s">
        <v>2</v>
      </c>
      <c r="D29" s="246"/>
      <c r="E29" s="253">
        <v>446.6860999999999</v>
      </c>
      <c r="F29" s="247"/>
      <c r="G29" s="253">
        <v>446.55810000000002</v>
      </c>
      <c r="H29" s="533"/>
      <c r="I29" s="253">
        <v>437</v>
      </c>
      <c r="J29" s="534"/>
      <c r="K29" s="253">
        <v>436</v>
      </c>
      <c r="L29" s="534"/>
      <c r="M29" s="253">
        <v>436.32799999999997</v>
      </c>
      <c r="N29" s="247"/>
      <c r="O29" s="253">
        <v>366.07800000000003</v>
      </c>
      <c r="P29" s="534"/>
      <c r="Q29" s="253">
        <v>333</v>
      </c>
      <c r="R29" s="247"/>
      <c r="S29" s="253">
        <v>250</v>
      </c>
      <c r="T29" s="247"/>
      <c r="U29" s="535">
        <v>2.3739251205515011E-2</v>
      </c>
      <c r="V29" s="247"/>
      <c r="W29" s="535">
        <v>0.21984413157851601</v>
      </c>
      <c r="X29" s="534"/>
      <c r="Y29" s="535">
        <v>0.31231231231231238</v>
      </c>
      <c r="Z29" s="247"/>
      <c r="AA29" s="535">
        <v>0.74399999999999999</v>
      </c>
      <c r="AF29" s="26"/>
      <c r="AG29" s="26"/>
      <c r="AH29" s="26"/>
      <c r="AI29" s="26"/>
      <c r="AJ29" s="26"/>
      <c r="AK29" s="26"/>
      <c r="AL29" s="26"/>
      <c r="AM29" s="26"/>
      <c r="AN29" s="26"/>
      <c r="AO29" s="26"/>
      <c r="AP29" s="26"/>
      <c r="AQ29" s="26"/>
      <c r="AR29" s="26"/>
    </row>
    <row r="30" spans="3:74" ht="15" customHeight="1">
      <c r="C30" s="258" t="s">
        <v>12</v>
      </c>
      <c r="D30" s="259"/>
      <c r="E30" s="262">
        <v>16854.0661</v>
      </c>
      <c r="F30" s="261"/>
      <c r="G30" s="262">
        <v>16780.918099999999</v>
      </c>
      <c r="H30" s="537"/>
      <c r="I30" s="262">
        <v>16772</v>
      </c>
      <c r="J30" s="538"/>
      <c r="K30" s="262">
        <v>16256</v>
      </c>
      <c r="L30" s="538"/>
      <c r="M30" s="262">
        <v>16255.063800000004</v>
      </c>
      <c r="N30" s="261"/>
      <c r="O30" s="262">
        <v>15808.763999999999</v>
      </c>
      <c r="P30" s="538"/>
      <c r="Q30" s="262">
        <v>15420</v>
      </c>
      <c r="R30" s="261"/>
      <c r="S30" s="262">
        <v>15109</v>
      </c>
      <c r="T30" s="261"/>
      <c r="U30" s="539">
        <v>3.6850196798366097E-2</v>
      </c>
      <c r="V30" s="261"/>
      <c r="W30" s="539">
        <v>6.1494630446757181E-2</v>
      </c>
      <c r="X30" s="538"/>
      <c r="Y30" s="539">
        <v>8.767833981841755E-2</v>
      </c>
      <c r="Z30" s="261"/>
      <c r="AA30" s="539">
        <v>7.5915017539215146E-2</v>
      </c>
      <c r="AF30" s="26"/>
      <c r="AG30" s="26"/>
      <c r="AH30" s="26"/>
      <c r="AI30" s="26"/>
      <c r="AJ30" s="26"/>
      <c r="AK30" s="26"/>
      <c r="AL30" s="26"/>
      <c r="AM30" s="26"/>
      <c r="AN30" s="26"/>
      <c r="AO30" s="26"/>
      <c r="AP30" s="26"/>
      <c r="AQ30" s="26"/>
      <c r="AR30" s="26"/>
    </row>
    <row r="31" spans="3:74" ht="15" customHeight="1">
      <c r="C31" s="256" t="s">
        <v>14</v>
      </c>
      <c r="D31" s="246"/>
      <c r="E31" s="253">
        <v>4160.1000000000004</v>
      </c>
      <c r="F31" s="247"/>
      <c r="G31" s="253">
        <v>4160.1000000000004</v>
      </c>
      <c r="H31" s="533"/>
      <c r="I31" s="253">
        <v>4160</v>
      </c>
      <c r="J31" s="534"/>
      <c r="K31" s="253">
        <v>4160</v>
      </c>
      <c r="L31" s="534"/>
      <c r="M31" s="253">
        <v>4160.1000000000004</v>
      </c>
      <c r="N31" s="247"/>
      <c r="O31" s="253">
        <v>4160.1000000000004</v>
      </c>
      <c r="P31" s="534"/>
      <c r="Q31" s="253">
        <v>4160</v>
      </c>
      <c r="R31" s="247"/>
      <c r="S31" s="253">
        <v>4160</v>
      </c>
      <c r="T31" s="247"/>
      <c r="U31" s="535">
        <v>0</v>
      </c>
      <c r="V31" s="247"/>
      <c r="W31" s="535">
        <v>0</v>
      </c>
      <c r="X31" s="534"/>
      <c r="Y31" s="535">
        <v>0</v>
      </c>
      <c r="Z31" s="247"/>
      <c r="AA31" s="535">
        <v>0</v>
      </c>
      <c r="AF31" s="26"/>
      <c r="AG31" s="26"/>
      <c r="AH31" s="26"/>
      <c r="AI31" s="26"/>
      <c r="AJ31" s="26"/>
      <c r="AK31" s="26"/>
      <c r="AL31" s="26"/>
      <c r="AM31" s="26"/>
      <c r="AN31" s="26"/>
      <c r="AO31" s="26"/>
      <c r="AP31" s="26"/>
      <c r="AQ31" s="26"/>
      <c r="AR31" s="26"/>
    </row>
    <row r="32" spans="3:74" ht="15" customHeight="1">
      <c r="C32" s="256" t="s">
        <v>15</v>
      </c>
      <c r="D32" s="246"/>
      <c r="E32" s="253">
        <v>5506.9730000000009</v>
      </c>
      <c r="F32" s="247"/>
      <c r="G32" s="253">
        <v>5506.9730000000009</v>
      </c>
      <c r="H32" s="533"/>
      <c r="I32" s="253">
        <v>5507</v>
      </c>
      <c r="J32" s="534"/>
      <c r="K32" s="253">
        <v>4709</v>
      </c>
      <c r="L32" s="534"/>
      <c r="M32" s="253">
        <v>4708.973</v>
      </c>
      <c r="N32" s="247"/>
      <c r="O32" s="253">
        <v>4657.3629999999994</v>
      </c>
      <c r="P32" s="534"/>
      <c r="Q32" s="253">
        <v>4607</v>
      </c>
      <c r="R32" s="247"/>
      <c r="S32" s="253">
        <v>4607</v>
      </c>
      <c r="T32" s="247"/>
      <c r="U32" s="535">
        <v>0.16946370259502452</v>
      </c>
      <c r="V32" s="247"/>
      <c r="W32" s="535">
        <v>0.18242297196933155</v>
      </c>
      <c r="X32" s="534"/>
      <c r="Y32" s="535">
        <v>0.19535489472541778</v>
      </c>
      <c r="Z32" s="247"/>
      <c r="AA32" s="535">
        <v>2.2140221402213944E-2</v>
      </c>
      <c r="AF32" s="26"/>
      <c r="AG32" s="26"/>
      <c r="AH32" s="26"/>
      <c r="AI32" s="26"/>
      <c r="AJ32" s="26"/>
      <c r="AK32" s="26"/>
      <c r="AL32" s="26"/>
      <c r="AM32" s="26"/>
      <c r="AN32" s="26"/>
      <c r="AO32" s="26"/>
      <c r="AP32" s="26"/>
      <c r="AQ32" s="26"/>
      <c r="AR32" s="26"/>
    </row>
    <row r="33" spans="3:74" ht="15" customHeight="1">
      <c r="C33" s="256" t="s">
        <v>16</v>
      </c>
      <c r="D33" s="246"/>
      <c r="E33" s="253">
        <v>1632.8119999999999</v>
      </c>
      <c r="F33" s="247"/>
      <c r="G33" s="253">
        <v>1632.8119999999999</v>
      </c>
      <c r="H33" s="533"/>
      <c r="I33" s="253">
        <v>1633</v>
      </c>
      <c r="J33" s="534"/>
      <c r="K33" s="253">
        <v>1633</v>
      </c>
      <c r="L33" s="534"/>
      <c r="M33" s="253">
        <v>1632</v>
      </c>
      <c r="N33" s="247"/>
      <c r="O33" s="253">
        <v>2131.712</v>
      </c>
      <c r="P33" s="534"/>
      <c r="Q33" s="253">
        <v>2052</v>
      </c>
      <c r="R33" s="247"/>
      <c r="S33" s="253">
        <v>2052</v>
      </c>
      <c r="T33" s="247"/>
      <c r="U33" s="535">
        <v>4.9754901960774589E-4</v>
      </c>
      <c r="V33" s="247"/>
      <c r="W33" s="535">
        <v>-0.23403724330491182</v>
      </c>
      <c r="X33" s="534"/>
      <c r="Y33" s="535">
        <v>-0.20419103313840159</v>
      </c>
      <c r="Z33" s="247"/>
      <c r="AA33" s="535">
        <v>-0.20419103313840159</v>
      </c>
      <c r="AF33" s="26"/>
      <c r="AG33" s="26"/>
      <c r="AH33" s="26"/>
      <c r="AI33" s="26"/>
      <c r="AJ33" s="26"/>
      <c r="AK33" s="26"/>
      <c r="AL33" s="26"/>
      <c r="AM33" s="26"/>
      <c r="AN33" s="26"/>
      <c r="AO33" s="26"/>
      <c r="AP33" s="26"/>
      <c r="AQ33" s="26"/>
      <c r="AR33" s="26"/>
    </row>
    <row r="34" spans="3:74" ht="15" customHeight="1">
      <c r="C34" s="267" t="s">
        <v>96</v>
      </c>
      <c r="D34" s="268"/>
      <c r="E34" s="283">
        <v>11299.885</v>
      </c>
      <c r="F34" s="270"/>
      <c r="G34" s="283">
        <v>11299.885</v>
      </c>
      <c r="H34" s="540"/>
      <c r="I34" s="283">
        <v>11300</v>
      </c>
      <c r="J34" s="541"/>
      <c r="K34" s="262">
        <v>10502</v>
      </c>
      <c r="L34" s="541"/>
      <c r="M34" s="283">
        <v>10501.073</v>
      </c>
      <c r="N34" s="270"/>
      <c r="O34" s="283">
        <v>10949.174999999999</v>
      </c>
      <c r="P34" s="541"/>
      <c r="Q34" s="283">
        <v>10819</v>
      </c>
      <c r="R34" s="270"/>
      <c r="S34" s="283">
        <v>10819</v>
      </c>
      <c r="T34" s="270"/>
      <c r="U34" s="546">
        <v>7.6069559748799032E-2</v>
      </c>
      <c r="V34" s="270"/>
      <c r="W34" s="546">
        <v>3.2030723775992254E-2</v>
      </c>
      <c r="X34" s="541"/>
      <c r="Y34" s="546">
        <v>4.4458822442000168E-2</v>
      </c>
      <c r="Z34" s="270"/>
      <c r="AA34" s="546">
        <v>-2.9300305018948092E-2</v>
      </c>
      <c r="AF34" s="26"/>
      <c r="AG34" s="26"/>
      <c r="AH34" s="26"/>
      <c r="AI34" s="26"/>
      <c r="AJ34" s="26"/>
      <c r="AK34" s="26"/>
      <c r="AL34" s="26"/>
      <c r="AM34" s="26"/>
      <c r="AN34" s="26"/>
      <c r="AO34" s="26"/>
      <c r="AP34" s="26"/>
      <c r="AQ34" s="26"/>
      <c r="AR34" s="26"/>
    </row>
    <row r="35" spans="3:74" ht="15" customHeight="1">
      <c r="C35" s="284" t="s">
        <v>4</v>
      </c>
      <c r="D35" s="275"/>
      <c r="E35" s="285">
        <v>28153.951099999998</v>
      </c>
      <c r="F35" s="241"/>
      <c r="G35" s="285">
        <v>28080.803099999997</v>
      </c>
      <c r="H35" s="338"/>
      <c r="I35" s="285">
        <v>28072</v>
      </c>
      <c r="J35" s="498"/>
      <c r="K35" s="285">
        <v>26758</v>
      </c>
      <c r="L35" s="498"/>
      <c r="M35" s="286">
        <v>26756.136800000004</v>
      </c>
      <c r="N35" s="241"/>
      <c r="O35" s="286">
        <v>26757.938999999998</v>
      </c>
      <c r="P35" s="498"/>
      <c r="Q35" s="286">
        <v>26239</v>
      </c>
      <c r="R35" s="241"/>
      <c r="S35" s="286">
        <v>25928</v>
      </c>
      <c r="T35" s="241"/>
      <c r="U35" s="659">
        <v>5.2242755015365017E-2</v>
      </c>
      <c r="V35" s="241"/>
      <c r="W35" s="659">
        <v>4.9438191035565238E-2</v>
      </c>
      <c r="X35" s="498"/>
      <c r="Y35" s="659">
        <v>6.9857845192271117E-2</v>
      </c>
      <c r="Z35" s="241"/>
      <c r="AA35" s="659">
        <v>3.2011724776303652E-2</v>
      </c>
      <c r="AF35" s="26"/>
      <c r="AG35" s="26"/>
      <c r="AH35" s="26"/>
      <c r="AI35" s="26"/>
      <c r="AJ35" s="26"/>
      <c r="AK35" s="26"/>
      <c r="AL35" s="26"/>
      <c r="AM35" s="26"/>
      <c r="AN35" s="26"/>
      <c r="AO35" s="26"/>
      <c r="AP35" s="26"/>
      <c r="AQ35" s="26"/>
      <c r="AR35" s="26"/>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row>
    <row r="36" spans="3:74" s="28" customFormat="1" ht="15" customHeight="1">
      <c r="C36" s="215"/>
      <c r="D36" s="215"/>
      <c r="E36" s="215"/>
      <c r="F36" s="215"/>
      <c r="G36" s="215"/>
      <c r="H36" s="215"/>
      <c r="I36" s="215"/>
      <c r="J36" s="215"/>
      <c r="K36" s="215"/>
      <c r="L36" s="215"/>
      <c r="M36" s="215"/>
      <c r="N36" s="215"/>
      <c r="O36" s="215"/>
      <c r="P36" s="215"/>
      <c r="Q36" s="215"/>
      <c r="R36" s="215"/>
      <c r="S36" s="215"/>
      <c r="T36" s="215"/>
      <c r="U36" s="215"/>
      <c r="V36" s="215"/>
      <c r="W36" s="215"/>
      <c r="X36" s="215"/>
      <c r="Y36" s="215"/>
      <c r="Z36" s="215"/>
      <c r="AA36" s="215"/>
      <c r="AB36" s="26"/>
      <c r="AC36" s="26"/>
      <c r="AD36" s="26"/>
      <c r="AE36" s="26"/>
      <c r="AF36" s="26"/>
      <c r="AG36" s="26"/>
      <c r="AH36" s="26"/>
      <c r="AI36" s="26"/>
      <c r="AJ36" s="26"/>
      <c r="AK36" s="26"/>
      <c r="AL36" s="26"/>
      <c r="AM36" s="26"/>
      <c r="AN36" s="26"/>
      <c r="AO36" s="26"/>
      <c r="AP36" s="26"/>
      <c r="AQ36" s="26"/>
      <c r="AR36" s="26"/>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row>
    <row r="37" spans="3:74" ht="15" customHeight="1">
      <c r="C37" s="288" t="s">
        <v>19</v>
      </c>
      <c r="D37" s="378"/>
      <c r="E37" s="706" t="s">
        <v>110</v>
      </c>
      <c r="F37" s="725"/>
      <c r="G37" s="706" t="s">
        <v>88</v>
      </c>
      <c r="H37" s="362"/>
      <c r="I37" s="706" t="s">
        <v>83</v>
      </c>
      <c r="J37" s="725"/>
      <c r="K37" s="706" t="s">
        <v>38</v>
      </c>
      <c r="L37" s="725"/>
      <c r="M37" s="726" t="s">
        <v>111</v>
      </c>
      <c r="N37" s="725"/>
      <c r="O37" s="726" t="s">
        <v>87</v>
      </c>
      <c r="P37" s="725"/>
      <c r="Q37" s="726" t="s">
        <v>84</v>
      </c>
      <c r="R37" s="725"/>
      <c r="S37" s="726" t="s">
        <v>39</v>
      </c>
      <c r="T37" s="725"/>
      <c r="U37" s="705" t="s">
        <v>112</v>
      </c>
      <c r="V37" s="729"/>
      <c r="W37" s="705" t="s">
        <v>113</v>
      </c>
      <c r="X37" s="729"/>
      <c r="Y37" s="705" t="s">
        <v>114</v>
      </c>
      <c r="Z37" s="729"/>
      <c r="AA37" s="705" t="s">
        <v>115</v>
      </c>
      <c r="AF37" s="26"/>
      <c r="AG37" s="26"/>
      <c r="AH37" s="26"/>
      <c r="AI37" s="26"/>
      <c r="AJ37" s="26"/>
      <c r="AK37" s="26"/>
      <c r="AL37" s="26"/>
      <c r="AM37" s="26"/>
      <c r="AN37" s="26"/>
      <c r="AO37" s="26"/>
      <c r="AP37" s="26"/>
      <c r="AQ37" s="26"/>
      <c r="AR37" s="26"/>
    </row>
    <row r="38" spans="3:74" ht="15" customHeight="1">
      <c r="C38" s="256" t="s">
        <v>0</v>
      </c>
      <c r="D38" s="246"/>
      <c r="E38" s="253">
        <v>5367.7886000000008</v>
      </c>
      <c r="F38" s="657"/>
      <c r="G38" s="253">
        <v>5368.8279999999995</v>
      </c>
      <c r="H38" s="533"/>
      <c r="I38" s="253">
        <v>5369</v>
      </c>
      <c r="J38" s="534"/>
      <c r="K38" s="253">
        <v>5369</v>
      </c>
      <c r="L38" s="534"/>
      <c r="M38" s="253">
        <v>4746.1620000000003</v>
      </c>
      <c r="N38" s="657"/>
      <c r="O38" s="253">
        <v>4746.1620000000003</v>
      </c>
      <c r="P38" s="534"/>
      <c r="Q38" s="253">
        <v>4746</v>
      </c>
      <c r="R38" s="657"/>
      <c r="S38" s="253">
        <v>4746</v>
      </c>
      <c r="T38" s="657"/>
      <c r="U38" s="535">
        <v>0.13097458535970752</v>
      </c>
      <c r="V38" s="657"/>
      <c r="W38" s="535">
        <v>0.13119358336272535</v>
      </c>
      <c r="X38" s="534"/>
      <c r="Y38" s="535">
        <v>0.13126843657817111</v>
      </c>
      <c r="Z38" s="657"/>
      <c r="AA38" s="535">
        <v>0.13126843657817111</v>
      </c>
      <c r="AF38" s="26"/>
      <c r="AG38" s="26"/>
      <c r="AH38" s="26"/>
      <c r="AI38" s="26"/>
      <c r="AJ38" s="26"/>
      <c r="AK38" s="26"/>
      <c r="AL38" s="26"/>
      <c r="AM38" s="26"/>
      <c r="AN38" s="26"/>
      <c r="AO38" s="26"/>
      <c r="AP38" s="26"/>
      <c r="AQ38" s="26"/>
      <c r="AR38" s="26"/>
    </row>
    <row r="39" spans="3:74" ht="15" customHeight="1">
      <c r="C39" s="256" t="s">
        <v>1</v>
      </c>
      <c r="D39" s="246"/>
      <c r="E39" s="253">
        <v>3001.3050000000007</v>
      </c>
      <c r="F39" s="247"/>
      <c r="G39" s="253">
        <v>3001.3050000000007</v>
      </c>
      <c r="H39" s="533"/>
      <c r="I39" s="253">
        <v>2893</v>
      </c>
      <c r="J39" s="534"/>
      <c r="K39" s="253">
        <v>2893</v>
      </c>
      <c r="L39" s="534"/>
      <c r="M39" s="253">
        <v>2892.8249999999998</v>
      </c>
      <c r="N39" s="247"/>
      <c r="O39" s="253">
        <v>2892.8249999999998</v>
      </c>
      <c r="P39" s="534"/>
      <c r="Q39" s="253">
        <v>2893</v>
      </c>
      <c r="R39" s="247"/>
      <c r="S39" s="253">
        <v>2884</v>
      </c>
      <c r="T39" s="247"/>
      <c r="U39" s="535">
        <v>3.7499675922325393E-2</v>
      </c>
      <c r="V39" s="247"/>
      <c r="W39" s="535">
        <v>3.7499675922325393E-2</v>
      </c>
      <c r="X39" s="534"/>
      <c r="Y39" s="535">
        <v>0</v>
      </c>
      <c r="Z39" s="247"/>
      <c r="AA39" s="535">
        <v>3.120665742025075E-3</v>
      </c>
      <c r="AF39" s="26"/>
      <c r="AG39" s="26"/>
      <c r="AH39" s="26"/>
      <c r="AI39" s="26"/>
      <c r="AJ39" s="26"/>
      <c r="AK39" s="26"/>
      <c r="AL39" s="26"/>
      <c r="AM39" s="26"/>
      <c r="AN39" s="26"/>
      <c r="AO39" s="26"/>
      <c r="AP39" s="26"/>
      <c r="AQ39" s="26"/>
      <c r="AR39" s="26"/>
    </row>
    <row r="40" spans="3:74" ht="15" customHeight="1">
      <c r="C40" s="256" t="s">
        <v>2</v>
      </c>
      <c r="D40" s="246"/>
      <c r="E40" s="253">
        <v>2940.6439999999998</v>
      </c>
      <c r="F40" s="247"/>
      <c r="G40" s="253">
        <v>2680.4245899999996</v>
      </c>
      <c r="H40" s="533"/>
      <c r="I40" s="253">
        <v>2536</v>
      </c>
      <c r="J40" s="534"/>
      <c r="K40" s="253">
        <v>2498</v>
      </c>
      <c r="L40" s="534"/>
      <c r="M40" s="253">
        <v>2498.0281099999993</v>
      </c>
      <c r="N40" s="247"/>
      <c r="O40" s="253">
        <v>2459.0289999999995</v>
      </c>
      <c r="P40" s="534"/>
      <c r="Q40" s="253">
        <v>2536</v>
      </c>
      <c r="R40" s="247"/>
      <c r="S40" s="253">
        <v>2373</v>
      </c>
      <c r="T40" s="247"/>
      <c r="U40" s="535">
        <v>0.17718611260943762</v>
      </c>
      <c r="V40" s="247"/>
      <c r="W40" s="535">
        <v>9.0033745027000567E-2</v>
      </c>
      <c r="X40" s="534"/>
      <c r="Y40" s="535">
        <v>0</v>
      </c>
      <c r="Z40" s="247"/>
      <c r="AA40" s="535">
        <v>5.2675937631689873E-2</v>
      </c>
      <c r="AF40" s="26"/>
      <c r="AG40" s="26"/>
      <c r="AH40" s="26"/>
      <c r="AI40" s="26"/>
      <c r="AJ40" s="26"/>
      <c r="AK40" s="26"/>
      <c r="AL40" s="26"/>
      <c r="AM40" s="26"/>
      <c r="AN40" s="26"/>
      <c r="AO40" s="26"/>
      <c r="AP40" s="26"/>
      <c r="AQ40" s="26"/>
      <c r="AR40" s="26"/>
    </row>
    <row r="41" spans="3:74" ht="15" customHeight="1">
      <c r="C41" s="258" t="s">
        <v>12</v>
      </c>
      <c r="D41" s="275"/>
      <c r="E41" s="262">
        <v>11309.737600000002</v>
      </c>
      <c r="F41" s="261"/>
      <c r="G41" s="262">
        <v>11050.55759</v>
      </c>
      <c r="H41" s="338"/>
      <c r="I41" s="262">
        <v>10798</v>
      </c>
      <c r="J41" s="538"/>
      <c r="K41" s="262">
        <v>10760</v>
      </c>
      <c r="L41" s="538"/>
      <c r="M41" s="262">
        <v>10137.01511</v>
      </c>
      <c r="N41" s="261"/>
      <c r="O41" s="262">
        <v>10098.016</v>
      </c>
      <c r="P41" s="538"/>
      <c r="Q41" s="262">
        <v>10098</v>
      </c>
      <c r="R41" s="261"/>
      <c r="S41" s="262">
        <v>10003</v>
      </c>
      <c r="T41" s="261"/>
      <c r="U41" s="539">
        <v>0.11568716010328628</v>
      </c>
      <c r="V41" s="261"/>
      <c r="W41" s="539">
        <v>9.432957820625365E-2</v>
      </c>
      <c r="X41" s="538"/>
      <c r="Y41" s="539">
        <v>6.9320657555951737E-2</v>
      </c>
      <c r="Z41" s="261"/>
      <c r="AA41" s="539">
        <v>7.5677296810956696E-2</v>
      </c>
      <c r="AF41" s="26"/>
      <c r="AG41" s="26"/>
      <c r="AH41" s="26"/>
      <c r="AI41" s="26"/>
      <c r="AJ41" s="26"/>
      <c r="AK41" s="26"/>
      <c r="AL41" s="26"/>
      <c r="AM41" s="26"/>
      <c r="AN41" s="26"/>
      <c r="AO41" s="26"/>
      <c r="AP41" s="26"/>
      <c r="AQ41" s="26"/>
      <c r="AR41" s="26"/>
    </row>
    <row r="42" spans="3:74" ht="15" customHeight="1">
      <c r="C42" s="256" t="s">
        <v>13</v>
      </c>
      <c r="D42" s="246"/>
      <c r="E42" s="253">
        <v>3327.9926973000001</v>
      </c>
      <c r="F42" s="247"/>
      <c r="G42" s="253">
        <v>3327.9926973000001</v>
      </c>
      <c r="H42" s="533"/>
      <c r="I42" s="253">
        <v>3328</v>
      </c>
      <c r="J42" s="534"/>
      <c r="K42" s="253">
        <v>3328</v>
      </c>
      <c r="L42" s="534"/>
      <c r="M42" s="253">
        <v>3327.9926973000001</v>
      </c>
      <c r="N42" s="247"/>
      <c r="O42" s="253">
        <v>3327.9926973000001</v>
      </c>
      <c r="P42" s="534"/>
      <c r="Q42" s="253">
        <v>3328</v>
      </c>
      <c r="R42" s="247"/>
      <c r="S42" s="253">
        <v>3328</v>
      </c>
      <c r="T42" s="247"/>
      <c r="U42" s="535">
        <v>0</v>
      </c>
      <c r="V42" s="247"/>
      <c r="W42" s="535">
        <v>0</v>
      </c>
      <c r="X42" s="534"/>
      <c r="Y42" s="535">
        <v>0</v>
      </c>
      <c r="Z42" s="247"/>
      <c r="AA42" s="535">
        <v>0</v>
      </c>
      <c r="AF42" s="26"/>
      <c r="AG42" s="26"/>
      <c r="AH42" s="26"/>
      <c r="AI42" s="26"/>
      <c r="AJ42" s="26"/>
      <c r="AK42" s="26"/>
      <c r="AL42" s="26"/>
      <c r="AM42" s="26"/>
      <c r="AN42" s="26"/>
      <c r="AO42" s="26"/>
      <c r="AP42" s="26"/>
      <c r="AQ42" s="26"/>
      <c r="AR42" s="26"/>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row>
    <row r="43" spans="3:74" ht="15" customHeight="1">
      <c r="C43" s="258" t="s">
        <v>35</v>
      </c>
      <c r="D43" s="259"/>
      <c r="E43" s="262">
        <v>14637.730297300002</v>
      </c>
      <c r="F43" s="261"/>
      <c r="G43" s="262">
        <v>14378.5502873</v>
      </c>
      <c r="H43" s="537"/>
      <c r="I43" s="262">
        <v>14126</v>
      </c>
      <c r="J43" s="538"/>
      <c r="K43" s="262">
        <v>14088</v>
      </c>
      <c r="L43" s="538"/>
      <c r="M43" s="262">
        <v>13465.0078073</v>
      </c>
      <c r="N43" s="261"/>
      <c r="O43" s="262">
        <v>13426.0086973</v>
      </c>
      <c r="P43" s="538"/>
      <c r="Q43" s="262">
        <v>13426</v>
      </c>
      <c r="R43" s="261"/>
      <c r="S43" s="262">
        <v>13331</v>
      </c>
      <c r="T43" s="261"/>
      <c r="U43" s="539">
        <v>8.7094081695535008E-2</v>
      </c>
      <c r="V43" s="261"/>
      <c r="W43" s="539">
        <v>7.0947487930017372E-2</v>
      </c>
      <c r="X43" s="538"/>
      <c r="Y43" s="539">
        <v>5.2137643378519227E-2</v>
      </c>
      <c r="Z43" s="261"/>
      <c r="AA43" s="539">
        <v>5.6784937364038779E-2</v>
      </c>
      <c r="AF43" s="26"/>
      <c r="AG43" s="26"/>
      <c r="AH43" s="26"/>
      <c r="AI43" s="26"/>
      <c r="AJ43" s="26"/>
      <c r="AK43" s="26"/>
      <c r="AL43" s="26"/>
      <c r="AM43" s="26"/>
      <c r="AN43" s="26"/>
      <c r="AO43" s="26"/>
      <c r="AP43" s="26"/>
      <c r="AQ43" s="26"/>
      <c r="AR43" s="26"/>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row>
    <row r="44" spans="3:74" ht="15" customHeight="1">
      <c r="C44" s="256" t="s">
        <v>14</v>
      </c>
      <c r="D44" s="246"/>
      <c r="E44" s="253">
        <v>241.2</v>
      </c>
      <c r="F44" s="247"/>
      <c r="G44" s="253">
        <v>241.2</v>
      </c>
      <c r="H44" s="533"/>
      <c r="I44" s="253">
        <v>241</v>
      </c>
      <c r="J44" s="534"/>
      <c r="K44" s="253">
        <v>241</v>
      </c>
      <c r="L44" s="534"/>
      <c r="M44" s="253">
        <v>241.2</v>
      </c>
      <c r="N44" s="247"/>
      <c r="O44" s="253">
        <v>241.2</v>
      </c>
      <c r="P44" s="534"/>
      <c r="Q44" s="253">
        <v>241</v>
      </c>
      <c r="R44" s="247"/>
      <c r="S44" s="253">
        <v>241</v>
      </c>
      <c r="T44" s="247"/>
      <c r="U44" s="535">
        <v>0</v>
      </c>
      <c r="V44" s="247"/>
      <c r="W44" s="535">
        <v>0</v>
      </c>
      <c r="X44" s="534"/>
      <c r="Y44" s="535">
        <v>0</v>
      </c>
      <c r="Z44" s="247"/>
      <c r="AA44" s="535">
        <v>0</v>
      </c>
      <c r="AF44" s="26"/>
      <c r="AG44" s="26"/>
      <c r="AH44" s="26"/>
      <c r="AI44" s="26"/>
      <c r="AJ44" s="26"/>
      <c r="AK44" s="26"/>
      <c r="AL44" s="26"/>
      <c r="AM44" s="26"/>
      <c r="AN44" s="26"/>
      <c r="AO44" s="26"/>
      <c r="AP44" s="26"/>
      <c r="AQ44" s="26"/>
      <c r="AR44" s="26"/>
    </row>
    <row r="45" spans="3:74" ht="15" customHeight="1">
      <c r="C45" s="256" t="s">
        <v>15</v>
      </c>
      <c r="D45" s="246"/>
      <c r="E45" s="253">
        <v>5444.7849999999999</v>
      </c>
      <c r="F45" s="247"/>
      <c r="G45" s="253">
        <v>5444.7849999999999</v>
      </c>
      <c r="H45" s="533"/>
      <c r="I45" s="253">
        <v>5445</v>
      </c>
      <c r="J45" s="534"/>
      <c r="K45" s="253">
        <v>5445</v>
      </c>
      <c r="L45" s="534"/>
      <c r="M45" s="253">
        <v>5444.7849999999999</v>
      </c>
      <c r="N45" s="247"/>
      <c r="O45" s="253">
        <v>5444.7849999999999</v>
      </c>
      <c r="P45" s="534"/>
      <c r="Q45" s="253">
        <v>5445</v>
      </c>
      <c r="R45" s="247"/>
      <c r="S45" s="253">
        <v>5445</v>
      </c>
      <c r="T45" s="247"/>
      <c r="U45" s="535">
        <v>0</v>
      </c>
      <c r="V45" s="247"/>
      <c r="W45" s="535">
        <v>0</v>
      </c>
      <c r="X45" s="534"/>
      <c r="Y45" s="535">
        <v>0</v>
      </c>
      <c r="Z45" s="247"/>
      <c r="AA45" s="535">
        <v>0</v>
      </c>
      <c r="AF45" s="26"/>
      <c r="AG45" s="26"/>
      <c r="AH45" s="26"/>
      <c r="AI45" s="26"/>
      <c r="AJ45" s="26"/>
      <c r="AK45" s="26"/>
      <c r="AL45" s="26"/>
      <c r="AM45" s="26"/>
      <c r="AN45" s="26"/>
      <c r="AO45" s="26"/>
      <c r="AP45" s="26"/>
      <c r="AQ45" s="26"/>
      <c r="AR45" s="26"/>
    </row>
    <row r="46" spans="3:74" s="28" customFormat="1" ht="15" customHeight="1">
      <c r="C46" s="256" t="s">
        <v>16</v>
      </c>
      <c r="D46" s="290"/>
      <c r="E46" s="253">
        <v>2292.5200000000004</v>
      </c>
      <c r="F46" s="249"/>
      <c r="G46" s="253">
        <v>2292.5200000000004</v>
      </c>
      <c r="H46" s="547"/>
      <c r="I46" s="253">
        <v>2293</v>
      </c>
      <c r="J46" s="548"/>
      <c r="K46" s="253">
        <v>2304</v>
      </c>
      <c r="L46" s="548"/>
      <c r="M46" s="253">
        <v>2304.02</v>
      </c>
      <c r="N46" s="249"/>
      <c r="O46" s="253">
        <v>2333.4</v>
      </c>
      <c r="P46" s="548"/>
      <c r="Q46" s="253">
        <v>2333</v>
      </c>
      <c r="R46" s="249"/>
      <c r="S46" s="253">
        <v>2333</v>
      </c>
      <c r="T46" s="249"/>
      <c r="U46" s="535">
        <v>-4.991276117394583E-3</v>
      </c>
      <c r="V46" s="249"/>
      <c r="W46" s="535">
        <v>-1.7519499442872899E-2</v>
      </c>
      <c r="X46" s="548"/>
      <c r="Y46" s="535">
        <v>-1.7145306472353239E-2</v>
      </c>
      <c r="Z46" s="249"/>
      <c r="AA46" s="535">
        <v>-1.2430347192456059E-2</v>
      </c>
      <c r="AB46" s="26"/>
      <c r="AC46" s="26"/>
      <c r="AD46" s="26"/>
      <c r="AE46" s="26"/>
      <c r="AF46" s="26"/>
      <c r="AG46" s="26"/>
      <c r="AH46" s="26"/>
      <c r="AI46" s="26"/>
      <c r="AJ46" s="26"/>
      <c r="AK46" s="26"/>
      <c r="AL46" s="26"/>
      <c r="AM46" s="26"/>
      <c r="AN46" s="26"/>
      <c r="AO46" s="26"/>
      <c r="AP46" s="26"/>
      <c r="AQ46" s="26"/>
      <c r="AR46" s="26"/>
    </row>
    <row r="47" spans="3:74" s="28" customFormat="1" ht="15" customHeight="1">
      <c r="C47" s="267" t="s">
        <v>96</v>
      </c>
      <c r="D47" s="291"/>
      <c r="E47" s="292">
        <v>7978.5050000000001</v>
      </c>
      <c r="F47" s="270"/>
      <c r="G47" s="292">
        <v>7978.5050000000001</v>
      </c>
      <c r="H47" s="549"/>
      <c r="I47" s="292">
        <v>7979</v>
      </c>
      <c r="J47" s="541"/>
      <c r="K47" s="292">
        <v>7990</v>
      </c>
      <c r="L47" s="541"/>
      <c r="M47" s="292">
        <v>7990.0049999999992</v>
      </c>
      <c r="N47" s="270"/>
      <c r="O47" s="292">
        <v>8019.3850000000002</v>
      </c>
      <c r="P47" s="541"/>
      <c r="Q47" s="292">
        <v>8019</v>
      </c>
      <c r="R47" s="270"/>
      <c r="S47" s="292">
        <v>8019</v>
      </c>
      <c r="T47" s="270"/>
      <c r="U47" s="668">
        <v>-1.4392982232175333E-3</v>
      </c>
      <c r="V47" s="270"/>
      <c r="W47" s="668">
        <v>-5.0976477622660665E-3</v>
      </c>
      <c r="X47" s="541"/>
      <c r="Y47" s="668">
        <v>-4.9881531363012988E-3</v>
      </c>
      <c r="Z47" s="270"/>
      <c r="AA47" s="668">
        <v>-3.6164110238183778E-3</v>
      </c>
      <c r="AB47" s="26"/>
      <c r="AC47" s="26"/>
      <c r="AD47" s="26"/>
      <c r="AE47" s="26"/>
      <c r="AF47" s="26"/>
      <c r="AG47" s="26"/>
      <c r="AH47" s="26"/>
      <c r="AI47" s="26"/>
      <c r="AJ47" s="26"/>
      <c r="AK47" s="26"/>
      <c r="AL47" s="26"/>
      <c r="AM47" s="26"/>
      <c r="AN47" s="26"/>
      <c r="AO47" s="26"/>
      <c r="AP47" s="26"/>
      <c r="AQ47" s="26"/>
      <c r="AR47" s="26"/>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row>
    <row r="48" spans="3:74" ht="15" customHeight="1">
      <c r="C48" s="293" t="s">
        <v>4</v>
      </c>
      <c r="D48" s="294"/>
      <c r="E48" s="295">
        <v>22616.235297300002</v>
      </c>
      <c r="F48" s="296"/>
      <c r="G48" s="295">
        <v>22357.055287300002</v>
      </c>
      <c r="H48" s="550"/>
      <c r="I48" s="295">
        <v>22104</v>
      </c>
      <c r="J48" s="551"/>
      <c r="K48" s="295">
        <v>22078</v>
      </c>
      <c r="L48" s="551"/>
      <c r="M48" s="297">
        <v>21455.012807300001</v>
      </c>
      <c r="N48" s="296"/>
      <c r="O48" s="297">
        <v>21445.393697300002</v>
      </c>
      <c r="P48" s="551"/>
      <c r="Q48" s="297">
        <v>21445</v>
      </c>
      <c r="R48" s="296"/>
      <c r="S48" s="297">
        <v>21350</v>
      </c>
      <c r="T48" s="296"/>
      <c r="U48" s="663">
        <v>5.4123598080766389E-2</v>
      </c>
      <c r="V48" s="296"/>
      <c r="W48" s="663">
        <v>4.2510834861230862E-2</v>
      </c>
      <c r="X48" s="551"/>
      <c r="Y48" s="663">
        <v>3.0729773840056041E-2</v>
      </c>
      <c r="Z48" s="296"/>
      <c r="AA48" s="663">
        <v>3.4098360655737681E-2</v>
      </c>
      <c r="AF48" s="26"/>
      <c r="AG48" s="26"/>
      <c r="AH48" s="26"/>
      <c r="AI48" s="26"/>
      <c r="AJ48" s="26"/>
      <c r="AK48" s="26"/>
      <c r="AL48" s="26"/>
      <c r="AM48" s="26"/>
      <c r="AN48" s="26"/>
      <c r="AO48" s="26"/>
      <c r="AP48" s="26"/>
      <c r="AQ48" s="26"/>
      <c r="AR48" s="26"/>
    </row>
    <row r="49" spans="3:74" ht="15" customHeight="1">
      <c r="C49" s="338"/>
      <c r="D49" s="338"/>
      <c r="E49" s="338"/>
      <c r="F49" s="338"/>
      <c r="G49" s="338"/>
      <c r="H49" s="338"/>
      <c r="I49" s="338"/>
      <c r="J49" s="338"/>
      <c r="K49" s="338"/>
      <c r="L49" s="338"/>
      <c r="M49" s="338"/>
      <c r="N49" s="338"/>
      <c r="O49" s="338"/>
      <c r="P49" s="338"/>
      <c r="Q49" s="338"/>
      <c r="R49" s="362"/>
      <c r="S49" s="338"/>
      <c r="T49" s="362"/>
      <c r="U49" s="658"/>
      <c r="V49" s="362"/>
      <c r="W49" s="658"/>
      <c r="X49" s="362"/>
      <c r="Y49" s="362"/>
      <c r="Z49" s="362"/>
      <c r="AA49" s="658"/>
      <c r="AF49" s="26"/>
      <c r="AG49" s="26"/>
      <c r="AH49" s="26"/>
      <c r="AI49" s="26"/>
      <c r="AJ49" s="26"/>
      <c r="AK49" s="26"/>
      <c r="AL49" s="26"/>
      <c r="AM49" s="26"/>
      <c r="AN49" s="26"/>
      <c r="AO49" s="26"/>
      <c r="AP49" s="26"/>
      <c r="AQ49" s="26"/>
      <c r="AR49" s="26"/>
    </row>
    <row r="50" spans="3:74" ht="15" customHeight="1">
      <c r="C50" s="300" t="s">
        <v>125</v>
      </c>
      <c r="D50" s="275"/>
      <c r="E50" s="708" t="s">
        <v>110</v>
      </c>
      <c r="F50" s="722"/>
      <c r="G50" s="708" t="s">
        <v>88</v>
      </c>
      <c r="H50" s="338"/>
      <c r="I50" s="708" t="s">
        <v>83</v>
      </c>
      <c r="J50" s="722"/>
      <c r="K50" s="708" t="s">
        <v>38</v>
      </c>
      <c r="L50" s="722"/>
      <c r="M50" s="727" t="s">
        <v>111</v>
      </c>
      <c r="N50" s="722"/>
      <c r="O50" s="727" t="s">
        <v>87</v>
      </c>
      <c r="P50" s="722"/>
      <c r="Q50" s="727" t="s">
        <v>84</v>
      </c>
      <c r="R50" s="722"/>
      <c r="S50" s="727" t="s">
        <v>39</v>
      </c>
      <c r="T50" s="722"/>
      <c r="U50" s="705" t="s">
        <v>112</v>
      </c>
      <c r="V50" s="729"/>
      <c r="W50" s="705" t="s">
        <v>113</v>
      </c>
      <c r="X50" s="729"/>
      <c r="Y50" s="705" t="s">
        <v>114</v>
      </c>
      <c r="Z50" s="729"/>
      <c r="AA50" s="705" t="s">
        <v>115</v>
      </c>
      <c r="AF50" s="26"/>
      <c r="AG50" s="26"/>
      <c r="AH50" s="26"/>
      <c r="AI50" s="26"/>
      <c r="AJ50" s="26"/>
      <c r="AK50" s="26"/>
      <c r="AL50" s="26"/>
      <c r="AM50" s="26"/>
      <c r="AN50" s="26"/>
      <c r="AO50" s="26"/>
      <c r="AP50" s="26"/>
      <c r="AQ50" s="26"/>
      <c r="AR50" s="26"/>
    </row>
    <row r="51" spans="3:74" ht="15" customHeight="1">
      <c r="C51" s="256" t="s">
        <v>0</v>
      </c>
      <c r="D51" s="246"/>
      <c r="E51" s="253">
        <v>9958.2970000000005</v>
      </c>
      <c r="F51" s="657"/>
      <c r="G51" s="253">
        <v>9957.0969999999998</v>
      </c>
      <c r="H51" s="533"/>
      <c r="I51" s="253">
        <v>9957</v>
      </c>
      <c r="J51" s="534"/>
      <c r="K51" s="253">
        <v>9957</v>
      </c>
      <c r="L51" s="534"/>
      <c r="M51" s="253">
        <v>9957.0972000010079</v>
      </c>
      <c r="N51" s="657"/>
      <c r="O51" s="253">
        <v>9804.0969999999998</v>
      </c>
      <c r="P51" s="534"/>
      <c r="Q51" s="253">
        <v>9803</v>
      </c>
      <c r="R51" s="657"/>
      <c r="S51" s="253">
        <v>9802</v>
      </c>
      <c r="T51" s="657"/>
      <c r="U51" s="771" t="s">
        <v>144</v>
      </c>
      <c r="V51" s="657"/>
      <c r="W51" s="535">
        <v>1.5605720751232788E-2</v>
      </c>
      <c r="X51" s="534"/>
      <c r="Y51" s="535">
        <v>1.5709476690809021E-2</v>
      </c>
      <c r="Z51" s="657"/>
      <c r="AA51" s="535">
        <v>1.5813099367476102E-2</v>
      </c>
      <c r="AF51" s="26"/>
      <c r="AG51" s="26"/>
      <c r="AH51" s="26"/>
      <c r="AI51" s="26"/>
      <c r="AJ51" s="26"/>
      <c r="AK51" s="26"/>
      <c r="AL51" s="26"/>
      <c r="AM51" s="26"/>
      <c r="AN51" s="26"/>
      <c r="AO51" s="26"/>
      <c r="AP51" s="26"/>
      <c r="AQ51" s="26"/>
      <c r="AR51" s="26"/>
    </row>
    <row r="52" spans="3:74" ht="15" customHeight="1">
      <c r="C52" s="256" t="s">
        <v>1</v>
      </c>
      <c r="D52" s="246"/>
      <c r="E52" s="253">
        <v>5300.9600000000009</v>
      </c>
      <c r="F52" s="247"/>
      <c r="G52" s="253">
        <v>5300.9600000000009</v>
      </c>
      <c r="H52" s="533"/>
      <c r="I52" s="253">
        <v>5301</v>
      </c>
      <c r="J52" s="534"/>
      <c r="K52" s="253">
        <v>5301</v>
      </c>
      <c r="L52" s="534"/>
      <c r="M52" s="253">
        <v>5300.9600000000009</v>
      </c>
      <c r="N52" s="247"/>
      <c r="O52" s="253">
        <v>5300.9600000000009</v>
      </c>
      <c r="P52" s="534"/>
      <c r="Q52" s="253">
        <v>5301</v>
      </c>
      <c r="R52" s="247"/>
      <c r="S52" s="253">
        <v>5107</v>
      </c>
      <c r="T52" s="247"/>
      <c r="U52" s="535">
        <v>0</v>
      </c>
      <c r="V52" s="247"/>
      <c r="W52" s="535">
        <v>0</v>
      </c>
      <c r="X52" s="534"/>
      <c r="Y52" s="535">
        <v>0</v>
      </c>
      <c r="Z52" s="247"/>
      <c r="AA52" s="535">
        <v>3.7987076561582178E-2</v>
      </c>
      <c r="AF52" s="26"/>
      <c r="AG52" s="26"/>
      <c r="AH52" s="26"/>
      <c r="AI52" s="26"/>
      <c r="AJ52" s="26"/>
      <c r="AK52" s="26"/>
      <c r="AL52" s="26"/>
      <c r="AM52" s="26"/>
      <c r="AN52" s="26"/>
      <c r="AO52" s="26"/>
      <c r="AP52" s="26"/>
      <c r="AQ52" s="26"/>
      <c r="AR52" s="26"/>
    </row>
    <row r="53" spans="3:74" ht="15" customHeight="1">
      <c r="C53" s="256" t="s">
        <v>3</v>
      </c>
      <c r="D53" s="246"/>
      <c r="E53" s="253">
        <v>83.37</v>
      </c>
      <c r="F53" s="247"/>
      <c r="G53" s="253">
        <v>83.37</v>
      </c>
      <c r="H53" s="533"/>
      <c r="I53" s="253">
        <v>83</v>
      </c>
      <c r="J53" s="534"/>
      <c r="K53" s="253">
        <v>83</v>
      </c>
      <c r="L53" s="534"/>
      <c r="M53" s="253">
        <v>83.37</v>
      </c>
      <c r="N53" s="247"/>
      <c r="O53" s="253">
        <v>83.37</v>
      </c>
      <c r="P53" s="534"/>
      <c r="Q53" s="253">
        <v>83</v>
      </c>
      <c r="R53" s="247"/>
      <c r="S53" s="253">
        <v>83</v>
      </c>
      <c r="T53" s="247"/>
      <c r="U53" s="535">
        <v>0</v>
      </c>
      <c r="V53" s="247"/>
      <c r="W53" s="535">
        <v>0</v>
      </c>
      <c r="X53" s="534"/>
      <c r="Y53" s="535">
        <v>0</v>
      </c>
      <c r="Z53" s="247"/>
      <c r="AA53" s="535">
        <v>0</v>
      </c>
      <c r="AF53" s="26"/>
      <c r="AG53" s="26"/>
      <c r="AH53" s="26"/>
      <c r="AI53" s="26"/>
      <c r="AJ53" s="26"/>
      <c r="AK53" s="26"/>
      <c r="AL53" s="26"/>
      <c r="AM53" s="26"/>
      <c r="AN53" s="26"/>
      <c r="AO53" s="26"/>
      <c r="AP53" s="26"/>
      <c r="AQ53" s="26"/>
      <c r="AR53" s="26"/>
    </row>
    <row r="54" spans="3:74" ht="15" customHeight="1">
      <c r="C54" s="256" t="s">
        <v>54</v>
      </c>
      <c r="D54" s="246"/>
      <c r="E54" s="253">
        <v>209.7</v>
      </c>
      <c r="F54" s="247"/>
      <c r="G54" s="253">
        <v>209.7</v>
      </c>
      <c r="H54" s="533"/>
      <c r="I54" s="253">
        <v>210</v>
      </c>
      <c r="J54" s="534"/>
      <c r="K54" s="253">
        <v>210</v>
      </c>
      <c r="L54" s="534"/>
      <c r="M54" s="253">
        <v>209.7</v>
      </c>
      <c r="N54" s="247"/>
      <c r="O54" s="253">
        <v>209.7</v>
      </c>
      <c r="P54" s="534"/>
      <c r="Q54" s="253">
        <v>210</v>
      </c>
      <c r="R54" s="247"/>
      <c r="S54" s="253">
        <v>41</v>
      </c>
      <c r="T54" s="247"/>
      <c r="U54" s="535">
        <v>0</v>
      </c>
      <c r="V54" s="247"/>
      <c r="W54" s="535">
        <v>0</v>
      </c>
      <c r="X54" s="534"/>
      <c r="Y54" s="535">
        <v>0</v>
      </c>
      <c r="Z54" s="247"/>
      <c r="AA54" s="535">
        <v>4.1219512195121952</v>
      </c>
      <c r="AF54" s="26"/>
      <c r="AG54" s="26"/>
      <c r="AH54" s="26"/>
      <c r="AI54" s="26"/>
      <c r="AJ54" s="26"/>
      <c r="AK54" s="26"/>
      <c r="AL54" s="26"/>
      <c r="AM54" s="26"/>
      <c r="AN54" s="26"/>
      <c r="AO54" s="26"/>
      <c r="AP54" s="26"/>
      <c r="AQ54" s="26"/>
      <c r="AR54" s="26"/>
    </row>
    <row r="55" spans="3:74" ht="15" customHeight="1">
      <c r="C55" s="256" t="s">
        <v>2</v>
      </c>
      <c r="D55" s="246"/>
      <c r="E55" s="253">
        <v>5458.7839999999997</v>
      </c>
      <c r="F55" s="247"/>
      <c r="G55" s="253">
        <v>5458.7839999999997</v>
      </c>
      <c r="H55" s="533"/>
      <c r="I55" s="253">
        <v>5181</v>
      </c>
      <c r="J55" s="534"/>
      <c r="K55" s="253">
        <v>5178</v>
      </c>
      <c r="L55" s="534"/>
      <c r="M55" s="253">
        <v>5158.8540000000003</v>
      </c>
      <c r="N55" s="247"/>
      <c r="O55" s="253">
        <v>5158.8540000000003</v>
      </c>
      <c r="P55" s="534"/>
      <c r="Q55" s="253">
        <v>5052</v>
      </c>
      <c r="R55" s="247"/>
      <c r="S55" s="253">
        <v>4649</v>
      </c>
      <c r="T55" s="247"/>
      <c r="U55" s="535">
        <v>5.8138881232149497E-2</v>
      </c>
      <c r="V55" s="247"/>
      <c r="W55" s="535">
        <v>5.8138881232149497E-2</v>
      </c>
      <c r="X55" s="534"/>
      <c r="Y55" s="535">
        <v>2.5534441805225683E-2</v>
      </c>
      <c r="Z55" s="247"/>
      <c r="AA55" s="535">
        <v>0.11378791137879118</v>
      </c>
      <c r="AF55" s="26"/>
      <c r="AG55" s="26"/>
      <c r="AH55" s="26"/>
      <c r="AI55" s="26"/>
      <c r="AJ55" s="26"/>
      <c r="AK55" s="26"/>
      <c r="AL55" s="26"/>
      <c r="AM55" s="26"/>
      <c r="AN55" s="26"/>
      <c r="AO55" s="26"/>
      <c r="AP55" s="26"/>
      <c r="AQ55" s="26"/>
      <c r="AR55" s="26"/>
    </row>
    <row r="56" spans="3:74" ht="15" customHeight="1">
      <c r="C56" s="258" t="s">
        <v>12</v>
      </c>
      <c r="D56" s="275"/>
      <c r="E56" s="262">
        <v>21011.111000000004</v>
      </c>
      <c r="F56" s="261"/>
      <c r="G56" s="262">
        <v>21009.911</v>
      </c>
      <c r="H56" s="338"/>
      <c r="I56" s="262">
        <v>20733</v>
      </c>
      <c r="J56" s="538"/>
      <c r="K56" s="262">
        <v>20730</v>
      </c>
      <c r="L56" s="538"/>
      <c r="M56" s="262">
        <v>20709.98120000101</v>
      </c>
      <c r="N56" s="261"/>
      <c r="O56" s="262">
        <v>20556.981000000003</v>
      </c>
      <c r="P56" s="538"/>
      <c r="Q56" s="262">
        <v>20449</v>
      </c>
      <c r="R56" s="261"/>
      <c r="S56" s="262">
        <v>19684</v>
      </c>
      <c r="T56" s="261"/>
      <c r="U56" s="539">
        <v>1.4540322228731917E-2</v>
      </c>
      <c r="V56" s="261"/>
      <c r="W56" s="539">
        <v>2.2032904539825093E-2</v>
      </c>
      <c r="X56" s="538"/>
      <c r="Y56" s="539">
        <v>1.3888209692405562E-2</v>
      </c>
      <c r="Z56" s="261"/>
      <c r="AA56" s="539">
        <v>5.3139605771184817E-2</v>
      </c>
      <c r="AF56" s="26"/>
      <c r="AG56" s="26"/>
      <c r="AH56" s="26"/>
      <c r="AI56" s="26"/>
      <c r="AJ56" s="26"/>
      <c r="AK56" s="26"/>
      <c r="AL56" s="26"/>
      <c r="AM56" s="26"/>
      <c r="AN56" s="26"/>
      <c r="AO56" s="26"/>
      <c r="AP56" s="26"/>
      <c r="AQ56" s="26"/>
      <c r="AR56" s="26"/>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row>
    <row r="57" spans="3:74" ht="15" customHeight="1">
      <c r="C57" s="256" t="s">
        <v>14</v>
      </c>
      <c r="D57" s="246"/>
      <c r="E57" s="253">
        <v>226</v>
      </c>
      <c r="F57" s="247"/>
      <c r="G57" s="253">
        <v>226</v>
      </c>
      <c r="H57" s="533"/>
      <c r="I57" s="253">
        <v>226</v>
      </c>
      <c r="J57" s="534"/>
      <c r="K57" s="253">
        <v>226</v>
      </c>
      <c r="L57" s="534"/>
      <c r="M57" s="253">
        <v>226</v>
      </c>
      <c r="N57" s="247"/>
      <c r="O57" s="253">
        <v>226</v>
      </c>
      <c r="P57" s="534"/>
      <c r="Q57" s="253">
        <v>226</v>
      </c>
      <c r="R57" s="247"/>
      <c r="S57" s="253">
        <v>226</v>
      </c>
      <c r="T57" s="247"/>
      <c r="U57" s="535">
        <v>0</v>
      </c>
      <c r="V57" s="247"/>
      <c r="W57" s="535">
        <v>0</v>
      </c>
      <c r="X57" s="534"/>
      <c r="Y57" s="535">
        <v>0</v>
      </c>
      <c r="Z57" s="247"/>
      <c r="AA57" s="535">
        <v>0</v>
      </c>
      <c r="AF57" s="26"/>
      <c r="AG57" s="26"/>
      <c r="AH57" s="26"/>
      <c r="AI57" s="26"/>
      <c r="AJ57" s="26"/>
      <c r="AK57" s="26"/>
      <c r="AL57" s="26"/>
      <c r="AM57" s="26"/>
      <c r="AN57" s="26"/>
      <c r="AO57" s="26"/>
      <c r="AP57" s="26"/>
      <c r="AQ57" s="26"/>
      <c r="AR57" s="26"/>
      <c r="AS57" s="28"/>
    </row>
    <row r="58" spans="3:74" s="28" customFormat="1" ht="15" customHeight="1">
      <c r="C58" s="256" t="s">
        <v>15</v>
      </c>
      <c r="D58" s="290"/>
      <c r="E58" s="253">
        <v>1468.04</v>
      </c>
      <c r="F58" s="249"/>
      <c r="G58" s="253">
        <v>1468.04</v>
      </c>
      <c r="H58" s="547"/>
      <c r="I58" s="253">
        <v>1468</v>
      </c>
      <c r="J58" s="548"/>
      <c r="K58" s="253">
        <v>1468</v>
      </c>
      <c r="L58" s="548"/>
      <c r="M58" s="253">
        <v>1468.04</v>
      </c>
      <c r="N58" s="249"/>
      <c r="O58" s="253">
        <v>1468.04</v>
      </c>
      <c r="P58" s="548"/>
      <c r="Q58" s="253">
        <v>1468</v>
      </c>
      <c r="R58" s="249"/>
      <c r="S58" s="253">
        <v>1468</v>
      </c>
      <c r="T58" s="249"/>
      <c r="U58" s="535">
        <v>0</v>
      </c>
      <c r="V58" s="249"/>
      <c r="W58" s="535">
        <v>0</v>
      </c>
      <c r="X58" s="548"/>
      <c r="Y58" s="535">
        <v>0</v>
      </c>
      <c r="Z58" s="249"/>
      <c r="AA58" s="535">
        <v>0</v>
      </c>
      <c r="AB58" s="26"/>
      <c r="AC58" s="26"/>
      <c r="AD58" s="26"/>
      <c r="AE58" s="26"/>
      <c r="AF58" s="26"/>
      <c r="AG58" s="26"/>
      <c r="AH58" s="26"/>
      <c r="AI58" s="26"/>
      <c r="AJ58" s="26"/>
      <c r="AK58" s="26"/>
      <c r="AL58" s="26"/>
      <c r="AM58" s="26"/>
      <c r="AN58" s="26"/>
      <c r="AO58" s="26"/>
      <c r="AP58" s="26"/>
      <c r="AQ58" s="26"/>
      <c r="AR58" s="26"/>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row>
    <row r="59" spans="3:74" ht="15" customHeight="1">
      <c r="C59" s="256" t="s">
        <v>16</v>
      </c>
      <c r="D59" s="246"/>
      <c r="E59" s="253">
        <v>496.99259999999998</v>
      </c>
      <c r="F59" s="247"/>
      <c r="G59" s="253">
        <v>496.97300000000001</v>
      </c>
      <c r="H59" s="533"/>
      <c r="I59" s="253">
        <v>497</v>
      </c>
      <c r="J59" s="534"/>
      <c r="K59" s="253">
        <v>497</v>
      </c>
      <c r="L59" s="534"/>
      <c r="M59" s="253">
        <v>510.50900000000001</v>
      </c>
      <c r="N59" s="247"/>
      <c r="O59" s="253">
        <v>510.51299999999998</v>
      </c>
      <c r="P59" s="534"/>
      <c r="Q59" s="253">
        <v>511</v>
      </c>
      <c r="R59" s="247"/>
      <c r="S59" s="253">
        <v>511</v>
      </c>
      <c r="T59" s="247"/>
      <c r="U59" s="535">
        <v>-2.6476320691701916E-2</v>
      </c>
      <c r="V59" s="247"/>
      <c r="W59" s="535">
        <v>-2.652234125281816E-2</v>
      </c>
      <c r="X59" s="534"/>
      <c r="Y59" s="535">
        <v>-2.7397260273972601E-2</v>
      </c>
      <c r="Z59" s="247"/>
      <c r="AA59" s="535">
        <v>-2.7397260273972601E-2</v>
      </c>
      <c r="AF59" s="26"/>
      <c r="AG59" s="26"/>
      <c r="AH59" s="26"/>
      <c r="AI59" s="26"/>
      <c r="AJ59" s="26"/>
      <c r="AK59" s="26"/>
      <c r="AL59" s="26"/>
      <c r="AM59" s="26"/>
      <c r="AN59" s="26"/>
      <c r="AO59" s="26"/>
      <c r="AP59" s="26"/>
      <c r="AQ59" s="26"/>
      <c r="AR59" s="26"/>
    </row>
    <row r="60" spans="3:74" ht="15" customHeight="1">
      <c r="C60" s="267" t="s">
        <v>96</v>
      </c>
      <c r="D60" s="291"/>
      <c r="E60" s="302">
        <v>2191.0326</v>
      </c>
      <c r="F60" s="270"/>
      <c r="G60" s="302">
        <v>2191.0129999999999</v>
      </c>
      <c r="H60" s="549"/>
      <c r="I60" s="302">
        <v>2191</v>
      </c>
      <c r="J60" s="541"/>
      <c r="K60" s="302">
        <v>2191</v>
      </c>
      <c r="L60" s="541"/>
      <c r="M60" s="302">
        <v>2204.549</v>
      </c>
      <c r="N60" s="270"/>
      <c r="O60" s="302">
        <v>2204.5529999999999</v>
      </c>
      <c r="P60" s="541"/>
      <c r="Q60" s="302">
        <v>2205</v>
      </c>
      <c r="R60" s="270"/>
      <c r="S60" s="302">
        <v>2205</v>
      </c>
      <c r="T60" s="270"/>
      <c r="U60" s="666">
        <v>-6.1311406550726977E-3</v>
      </c>
      <c r="V60" s="270"/>
      <c r="W60" s="666">
        <v>-6.1418346485658804E-3</v>
      </c>
      <c r="X60" s="541"/>
      <c r="Y60" s="666">
        <v>-6.3492063492063266E-3</v>
      </c>
      <c r="Z60" s="270"/>
      <c r="AA60" s="667">
        <v>-6.3492063492063266E-3</v>
      </c>
      <c r="AF60" s="26"/>
      <c r="AG60" s="26"/>
      <c r="AH60" s="26"/>
      <c r="AI60" s="26"/>
      <c r="AJ60" s="26"/>
      <c r="AK60" s="26"/>
      <c r="AL60" s="26"/>
      <c r="AM60" s="26"/>
      <c r="AN60" s="26"/>
      <c r="AO60" s="26"/>
      <c r="AP60" s="26"/>
      <c r="AQ60" s="26"/>
      <c r="AR60" s="26"/>
    </row>
    <row r="61" spans="3:74" ht="15" customHeight="1">
      <c r="C61" s="303" t="s">
        <v>4</v>
      </c>
      <c r="D61" s="304"/>
      <c r="E61" s="305">
        <v>23202.143600000003</v>
      </c>
      <c r="F61" s="553"/>
      <c r="G61" s="305">
        <v>23200.923999999999</v>
      </c>
      <c r="H61" s="552"/>
      <c r="I61" s="305">
        <v>22924</v>
      </c>
      <c r="J61" s="554"/>
      <c r="K61" s="305">
        <v>22921</v>
      </c>
      <c r="L61" s="554"/>
      <c r="M61" s="305">
        <v>22914.530200001009</v>
      </c>
      <c r="N61" s="553"/>
      <c r="O61" s="305">
        <v>22761.534000000003</v>
      </c>
      <c r="P61" s="554"/>
      <c r="Q61" s="305">
        <v>22654</v>
      </c>
      <c r="R61" s="553"/>
      <c r="S61" s="305">
        <v>21888</v>
      </c>
      <c r="T61" s="553"/>
      <c r="U61" s="663">
        <v>1.2551573062535626E-2</v>
      </c>
      <c r="V61" s="660"/>
      <c r="W61" s="663">
        <v>1.9304059207960078E-2</v>
      </c>
      <c r="X61" s="661"/>
      <c r="Y61" s="663">
        <v>1.1918425002207078E-2</v>
      </c>
      <c r="Z61" s="660"/>
      <c r="AA61" s="664">
        <v>4.7194809941520477E-2</v>
      </c>
      <c r="AF61" s="26"/>
      <c r="AG61" s="26"/>
      <c r="AH61" s="26"/>
      <c r="AI61" s="26"/>
      <c r="AJ61" s="26"/>
      <c r="AK61" s="26"/>
      <c r="AL61" s="26"/>
      <c r="AM61" s="26"/>
      <c r="AN61" s="26"/>
      <c r="AO61" s="26"/>
      <c r="AP61" s="26"/>
      <c r="AQ61" s="26"/>
      <c r="AR61" s="26"/>
    </row>
    <row r="62" spans="3:74" ht="15" customHeight="1">
      <c r="C62" s="338"/>
      <c r="D62" s="338"/>
      <c r="E62" s="338"/>
      <c r="F62" s="338"/>
      <c r="G62" s="338"/>
      <c r="H62" s="338"/>
      <c r="I62" s="338"/>
      <c r="J62" s="338"/>
      <c r="K62" s="338"/>
      <c r="L62" s="338"/>
      <c r="M62" s="338"/>
      <c r="N62" s="338"/>
      <c r="O62" s="338"/>
      <c r="P62" s="338"/>
      <c r="Q62" s="338"/>
      <c r="R62" s="362"/>
      <c r="S62" s="338"/>
      <c r="T62" s="362"/>
      <c r="U62" s="658"/>
      <c r="V62" s="362"/>
      <c r="W62" s="658"/>
      <c r="X62" s="362"/>
      <c r="Y62" s="658"/>
      <c r="Z62" s="362"/>
      <c r="AA62" s="658"/>
      <c r="AF62" s="26"/>
      <c r="AG62" s="26"/>
      <c r="AH62" s="26"/>
      <c r="AI62" s="26"/>
      <c r="AJ62" s="26"/>
      <c r="AK62" s="26"/>
      <c r="AL62" s="26"/>
      <c r="AM62" s="26"/>
      <c r="AN62" s="26"/>
      <c r="AO62" s="26"/>
      <c r="AP62" s="26"/>
      <c r="AQ62" s="26"/>
      <c r="AR62" s="26"/>
    </row>
    <row r="63" spans="3:74" ht="15" customHeight="1">
      <c r="C63" s="309" t="s">
        <v>126</v>
      </c>
      <c r="D63" s="275"/>
      <c r="E63" s="710" t="s">
        <v>110</v>
      </c>
      <c r="F63" s="722"/>
      <c r="G63" s="710" t="s">
        <v>88</v>
      </c>
      <c r="H63" s="338"/>
      <c r="I63" s="710" t="s">
        <v>83</v>
      </c>
      <c r="J63" s="722"/>
      <c r="K63" s="710" t="s">
        <v>38</v>
      </c>
      <c r="L63" s="722"/>
      <c r="M63" s="711" t="s">
        <v>111</v>
      </c>
      <c r="N63" s="722"/>
      <c r="O63" s="711" t="s">
        <v>87</v>
      </c>
      <c r="P63" s="722"/>
      <c r="Q63" s="711" t="s">
        <v>84</v>
      </c>
      <c r="R63" s="722"/>
      <c r="S63" s="711" t="s">
        <v>39</v>
      </c>
      <c r="T63" s="722"/>
      <c r="U63" s="705" t="s">
        <v>112</v>
      </c>
      <c r="V63" s="729"/>
      <c r="W63" s="705" t="s">
        <v>113</v>
      </c>
      <c r="X63" s="729"/>
      <c r="Y63" s="705" t="s">
        <v>114</v>
      </c>
      <c r="Z63" s="729"/>
      <c r="AA63" s="705" t="s">
        <v>115</v>
      </c>
      <c r="AF63" s="26"/>
      <c r="AG63" s="26"/>
      <c r="AH63" s="26"/>
      <c r="AI63" s="26"/>
      <c r="AJ63" s="26"/>
      <c r="AK63" s="26"/>
      <c r="AL63" s="26"/>
      <c r="AM63" s="26"/>
      <c r="AN63" s="26"/>
      <c r="AO63" s="26"/>
      <c r="AP63" s="26"/>
      <c r="AQ63" s="26"/>
      <c r="AR63" s="26"/>
    </row>
    <row r="64" spans="3:74" ht="15" customHeight="1">
      <c r="C64" s="256" t="s">
        <v>1</v>
      </c>
      <c r="D64" s="246"/>
      <c r="E64" s="253">
        <v>6580.9800000000005</v>
      </c>
      <c r="F64" s="657"/>
      <c r="G64" s="253">
        <v>6295.98</v>
      </c>
      <c r="H64" s="533"/>
      <c r="I64" s="253">
        <v>6296</v>
      </c>
      <c r="J64" s="534"/>
      <c r="K64" s="253">
        <v>6296</v>
      </c>
      <c r="L64" s="534"/>
      <c r="M64" s="253">
        <v>6295.98</v>
      </c>
      <c r="N64" s="657"/>
      <c r="O64" s="253">
        <v>6302.58</v>
      </c>
      <c r="P64" s="534"/>
      <c r="Q64" s="253">
        <v>6303</v>
      </c>
      <c r="R64" s="657"/>
      <c r="S64" s="253">
        <v>6303</v>
      </c>
      <c r="T64" s="657"/>
      <c r="U64" s="535">
        <v>4.5266979882401248E-2</v>
      </c>
      <c r="V64" s="657"/>
      <c r="W64" s="535">
        <v>-1.0471901982997966E-3</v>
      </c>
      <c r="X64" s="534"/>
      <c r="Y64" s="535">
        <v>-1.1105822624146722E-3</v>
      </c>
      <c r="Z64" s="657"/>
      <c r="AA64" s="535">
        <v>-1.1105822624146722E-3</v>
      </c>
      <c r="AF64" s="26"/>
      <c r="AG64" s="26"/>
      <c r="AH64" s="26"/>
      <c r="AI64" s="26"/>
      <c r="AJ64" s="26"/>
      <c r="AK64" s="26"/>
      <c r="AL64" s="26"/>
      <c r="AM64" s="26"/>
      <c r="AN64" s="26"/>
      <c r="AO64" s="26"/>
      <c r="AP64" s="26"/>
      <c r="AQ64" s="26"/>
      <c r="AR64" s="26"/>
    </row>
    <row r="65" spans="3:74" s="28" customFormat="1" ht="15" customHeight="1">
      <c r="C65" s="256" t="s">
        <v>54</v>
      </c>
      <c r="D65" s="246"/>
      <c r="E65" s="253">
        <v>1457.42</v>
      </c>
      <c r="F65" s="247"/>
      <c r="G65" s="253">
        <v>1457.42</v>
      </c>
      <c r="H65" s="533"/>
      <c r="I65" s="253">
        <v>1457</v>
      </c>
      <c r="J65" s="534"/>
      <c r="K65" s="253">
        <v>1457</v>
      </c>
      <c r="L65" s="534"/>
      <c r="M65" s="253">
        <v>1457.42</v>
      </c>
      <c r="N65" s="247"/>
      <c r="O65" s="253">
        <v>1342.72</v>
      </c>
      <c r="P65" s="534"/>
      <c r="Q65" s="253">
        <v>1343</v>
      </c>
      <c r="R65" s="247"/>
      <c r="S65" s="253">
        <v>1343</v>
      </c>
      <c r="T65" s="247"/>
      <c r="U65" s="535">
        <v>0</v>
      </c>
      <c r="V65" s="247"/>
      <c r="W65" s="535">
        <v>8.5423617731172685E-2</v>
      </c>
      <c r="X65" s="534"/>
      <c r="Y65" s="535">
        <v>8.4884586746090784E-2</v>
      </c>
      <c r="Z65" s="247"/>
      <c r="AA65" s="535">
        <v>8.4884586746090784E-2</v>
      </c>
      <c r="AB65" s="26"/>
      <c r="AC65" s="26"/>
      <c r="AD65" s="26"/>
      <c r="AE65" s="26"/>
      <c r="AF65" s="26"/>
      <c r="AG65" s="26"/>
      <c r="AH65" s="26"/>
      <c r="AI65" s="26"/>
      <c r="AJ65" s="26"/>
      <c r="AK65" s="26"/>
      <c r="AL65" s="26"/>
      <c r="AM65" s="26"/>
      <c r="AN65" s="26"/>
      <c r="AO65" s="26"/>
      <c r="AP65" s="26"/>
      <c r="AQ65" s="26"/>
      <c r="AR65" s="26"/>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row>
    <row r="66" spans="3:74" s="28" customFormat="1" ht="15" customHeight="1">
      <c r="C66" s="256" t="s">
        <v>2</v>
      </c>
      <c r="D66" s="246"/>
      <c r="E66" s="312">
        <v>3866.9</v>
      </c>
      <c r="F66" s="247"/>
      <c r="G66" s="312">
        <v>3866.9</v>
      </c>
      <c r="H66" s="533"/>
      <c r="I66" s="312">
        <v>3867</v>
      </c>
      <c r="J66" s="534"/>
      <c r="K66" s="312">
        <v>3867</v>
      </c>
      <c r="L66" s="534"/>
      <c r="M66" s="312">
        <v>3866.9</v>
      </c>
      <c r="N66" s="247"/>
      <c r="O66" s="312">
        <v>3481.6400000000008</v>
      </c>
      <c r="P66" s="534"/>
      <c r="Q66" s="312">
        <v>3119</v>
      </c>
      <c r="R66" s="247"/>
      <c r="S66" s="312">
        <v>2819</v>
      </c>
      <c r="T66" s="247"/>
      <c r="U66" s="555">
        <v>0</v>
      </c>
      <c r="V66" s="247"/>
      <c r="W66" s="555">
        <v>0.11065474891143223</v>
      </c>
      <c r="X66" s="534"/>
      <c r="Y66" s="555">
        <v>0.23982045527412632</v>
      </c>
      <c r="Z66" s="247"/>
      <c r="AA66" s="555">
        <v>0.37176303653777931</v>
      </c>
      <c r="AB66" s="26"/>
      <c r="AC66" s="26"/>
      <c r="AD66" s="26"/>
      <c r="AE66" s="26"/>
      <c r="AF66" s="26"/>
      <c r="AG66" s="26"/>
      <c r="AH66" s="26"/>
      <c r="AI66" s="26"/>
      <c r="AJ66" s="26"/>
      <c r="AK66" s="26"/>
      <c r="AL66" s="26"/>
      <c r="AM66" s="26"/>
      <c r="AN66" s="26"/>
      <c r="AO66" s="26"/>
      <c r="AP66" s="26"/>
      <c r="AQ66" s="26"/>
      <c r="AR66" s="26"/>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row>
    <row r="67" spans="3:74" s="28" customFormat="1" ht="15" customHeight="1">
      <c r="C67" s="314" t="s">
        <v>4</v>
      </c>
      <c r="D67" s="275"/>
      <c r="E67" s="315">
        <v>11905.300000000001</v>
      </c>
      <c r="F67" s="316"/>
      <c r="G67" s="315">
        <v>11620.3</v>
      </c>
      <c r="H67" s="338"/>
      <c r="I67" s="315">
        <v>11620</v>
      </c>
      <c r="J67" s="556"/>
      <c r="K67" s="315">
        <v>11620</v>
      </c>
      <c r="L67" s="556"/>
      <c r="M67" s="317">
        <v>11620.3</v>
      </c>
      <c r="N67" s="316"/>
      <c r="O67" s="317">
        <v>11126.94</v>
      </c>
      <c r="P67" s="556"/>
      <c r="Q67" s="317">
        <v>10764</v>
      </c>
      <c r="R67" s="316"/>
      <c r="S67" s="317">
        <v>10464</v>
      </c>
      <c r="T67" s="316"/>
      <c r="U67" s="659">
        <v>2.452604493859889E-2</v>
      </c>
      <c r="V67" s="660"/>
      <c r="W67" s="659">
        <v>4.4339234326777888E-2</v>
      </c>
      <c r="X67" s="661"/>
      <c r="Y67" s="659">
        <v>7.9524340393905657E-2</v>
      </c>
      <c r="Z67" s="660"/>
      <c r="AA67" s="659">
        <v>0.11047400611620795</v>
      </c>
      <c r="AB67" s="26"/>
      <c r="AC67" s="26"/>
      <c r="AD67" s="26"/>
      <c r="AE67" s="26"/>
      <c r="AF67" s="26"/>
      <c r="AG67" s="26"/>
      <c r="AH67" s="26"/>
      <c r="AI67" s="26"/>
      <c r="AJ67" s="26"/>
      <c r="AK67" s="26"/>
      <c r="AL67" s="26"/>
      <c r="AM67" s="26"/>
      <c r="AN67" s="26"/>
      <c r="AO67" s="26"/>
      <c r="AP67" s="26"/>
      <c r="AQ67" s="26"/>
      <c r="AR67" s="26"/>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row>
    <row r="68" spans="3:74" s="28" customFormat="1" ht="15" customHeight="1">
      <c r="C68" s="215"/>
      <c r="D68" s="215"/>
      <c r="E68" s="215"/>
      <c r="F68" s="215"/>
      <c r="G68" s="215"/>
      <c r="H68" s="215"/>
      <c r="I68" s="215"/>
      <c r="J68" s="215"/>
      <c r="K68" s="215"/>
      <c r="L68" s="215"/>
      <c r="M68" s="215"/>
      <c r="N68" s="215"/>
      <c r="O68" s="215"/>
      <c r="P68" s="215"/>
      <c r="Q68" s="215"/>
      <c r="R68" s="215"/>
      <c r="S68" s="215"/>
      <c r="T68" s="215"/>
      <c r="U68" s="215"/>
      <c r="V68" s="215"/>
      <c r="W68" s="215"/>
      <c r="X68" s="215"/>
      <c r="Y68" s="215"/>
      <c r="Z68" s="215"/>
      <c r="AA68" s="215"/>
      <c r="AB68" s="26"/>
      <c r="AC68" s="26"/>
      <c r="AD68" s="26"/>
      <c r="AE68" s="26"/>
      <c r="AF68" s="26"/>
      <c r="AG68" s="26"/>
      <c r="AH68" s="26"/>
      <c r="AI68" s="26"/>
      <c r="AJ68" s="26"/>
      <c r="AK68" s="26"/>
      <c r="AL68" s="26"/>
      <c r="AM68" s="26"/>
      <c r="AN68" s="26"/>
      <c r="AO68" s="26"/>
      <c r="AP68" s="26"/>
      <c r="AQ68" s="26"/>
      <c r="AR68" s="26"/>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row>
    <row r="69" spans="3:74" ht="15" customHeight="1">
      <c r="C69" s="557" t="s">
        <v>127</v>
      </c>
      <c r="D69" s="275"/>
      <c r="E69" s="712" t="s">
        <v>110</v>
      </c>
      <c r="F69" s="722"/>
      <c r="G69" s="712" t="s">
        <v>88</v>
      </c>
      <c r="H69" s="338"/>
      <c r="I69" s="712" t="s">
        <v>83</v>
      </c>
      <c r="J69" s="722"/>
      <c r="K69" s="712" t="s">
        <v>38</v>
      </c>
      <c r="L69" s="722"/>
      <c r="M69" s="730" t="s">
        <v>111</v>
      </c>
      <c r="N69" s="722"/>
      <c r="O69" s="730" t="s">
        <v>87</v>
      </c>
      <c r="P69" s="722"/>
      <c r="Q69" s="730" t="s">
        <v>84</v>
      </c>
      <c r="R69" s="722"/>
      <c r="S69" s="730" t="s">
        <v>39</v>
      </c>
      <c r="T69" s="722"/>
      <c r="U69" s="705" t="s">
        <v>112</v>
      </c>
      <c r="V69" s="729"/>
      <c r="W69" s="705" t="s">
        <v>113</v>
      </c>
      <c r="X69" s="729"/>
      <c r="Y69" s="705" t="s">
        <v>114</v>
      </c>
      <c r="Z69" s="729"/>
      <c r="AA69" s="705" t="s">
        <v>115</v>
      </c>
      <c r="AF69" s="26"/>
      <c r="AG69" s="26"/>
      <c r="AH69" s="26"/>
      <c r="AI69" s="26"/>
      <c r="AJ69" s="26"/>
      <c r="AK69" s="26"/>
      <c r="AL69" s="26"/>
      <c r="AM69" s="26"/>
      <c r="AN69" s="26"/>
      <c r="AO69" s="26"/>
      <c r="AP69" s="26"/>
      <c r="AQ69" s="26"/>
      <c r="AR69" s="26"/>
    </row>
    <row r="70" spans="3:74" ht="15" customHeight="1">
      <c r="C70" s="256" t="s">
        <v>0</v>
      </c>
      <c r="D70" s="275"/>
      <c r="E70" s="253">
        <v>0</v>
      </c>
      <c r="F70" s="657"/>
      <c r="G70" s="253">
        <v>0</v>
      </c>
      <c r="H70" s="338"/>
      <c r="I70" s="253">
        <v>0</v>
      </c>
      <c r="J70" s="534"/>
      <c r="K70" s="253">
        <v>0</v>
      </c>
      <c r="L70" s="534"/>
      <c r="M70" s="253">
        <v>0</v>
      </c>
      <c r="N70" s="657"/>
      <c r="O70" s="253">
        <v>0</v>
      </c>
      <c r="P70" s="534"/>
      <c r="Q70" s="253">
        <v>0</v>
      </c>
      <c r="R70" s="657"/>
      <c r="S70" s="253">
        <v>793</v>
      </c>
      <c r="T70" s="657"/>
      <c r="U70" s="253">
        <v>0</v>
      </c>
      <c r="V70" s="657"/>
      <c r="W70" s="253">
        <v>0</v>
      </c>
      <c r="X70" s="534"/>
      <c r="Y70" s="253">
        <v>0</v>
      </c>
      <c r="Z70" s="657"/>
      <c r="AA70" s="535">
        <v>-1</v>
      </c>
      <c r="AF70" s="26"/>
      <c r="AG70" s="26"/>
      <c r="AH70" s="26"/>
      <c r="AI70" s="26"/>
      <c r="AJ70" s="26"/>
      <c r="AK70" s="26"/>
      <c r="AL70" s="26"/>
      <c r="AM70" s="26"/>
      <c r="AN70" s="26"/>
      <c r="AO70" s="26"/>
      <c r="AP70" s="26"/>
      <c r="AQ70" s="26"/>
      <c r="AR70" s="26"/>
    </row>
    <row r="71" spans="3:74" ht="15" customHeight="1">
      <c r="C71" s="256" t="s">
        <v>1</v>
      </c>
      <c r="D71" s="246"/>
      <c r="E71" s="253">
        <v>426.3</v>
      </c>
      <c r="F71" s="247"/>
      <c r="G71" s="253">
        <v>375.1</v>
      </c>
      <c r="H71" s="533"/>
      <c r="I71" s="253">
        <v>375</v>
      </c>
      <c r="J71" s="534"/>
      <c r="K71" s="253">
        <v>375</v>
      </c>
      <c r="L71" s="534"/>
      <c r="M71" s="253">
        <v>375.1</v>
      </c>
      <c r="N71" s="247"/>
      <c r="O71" s="253">
        <v>375.1</v>
      </c>
      <c r="P71" s="534"/>
      <c r="Q71" s="253">
        <v>375</v>
      </c>
      <c r="R71" s="247"/>
      <c r="S71" s="253">
        <v>684</v>
      </c>
      <c r="T71" s="247"/>
      <c r="U71" s="535">
        <v>0.13649693415089303</v>
      </c>
      <c r="V71" s="247"/>
      <c r="W71" s="535">
        <v>0</v>
      </c>
      <c r="X71" s="534"/>
      <c r="Y71" s="535">
        <v>0</v>
      </c>
      <c r="Z71" s="247"/>
      <c r="AA71" s="535">
        <v>-0.45175438596491224</v>
      </c>
      <c r="AF71" s="26"/>
      <c r="AG71" s="26"/>
      <c r="AH71" s="26"/>
      <c r="AI71" s="26"/>
      <c r="AJ71" s="26"/>
      <c r="AK71" s="26"/>
      <c r="AL71" s="26"/>
      <c r="AM71" s="26"/>
      <c r="AN71" s="26"/>
      <c r="AO71" s="26"/>
      <c r="AP71" s="26"/>
      <c r="AQ71" s="26"/>
      <c r="AR71" s="26"/>
    </row>
    <row r="72" spans="3:74" ht="15" customHeight="1">
      <c r="C72" s="256" t="s">
        <v>54</v>
      </c>
      <c r="D72" s="246"/>
      <c r="E72" s="253">
        <v>0</v>
      </c>
      <c r="F72" s="247"/>
      <c r="G72" s="253">
        <v>0</v>
      </c>
      <c r="H72" s="533"/>
      <c r="I72" s="253">
        <v>0</v>
      </c>
      <c r="J72" s="534"/>
      <c r="K72" s="253">
        <v>0</v>
      </c>
      <c r="L72" s="534"/>
      <c r="M72" s="253">
        <v>0</v>
      </c>
      <c r="N72" s="247"/>
      <c r="O72" s="253">
        <v>0</v>
      </c>
      <c r="P72" s="534"/>
      <c r="Q72" s="253">
        <v>0</v>
      </c>
      <c r="R72" s="247"/>
      <c r="S72" s="253">
        <v>15</v>
      </c>
      <c r="T72" s="247"/>
      <c r="U72" s="253">
        <v>0</v>
      </c>
      <c r="V72" s="247"/>
      <c r="W72" s="253">
        <v>0</v>
      </c>
      <c r="X72" s="534"/>
      <c r="Y72" s="253">
        <v>0</v>
      </c>
      <c r="Z72" s="247"/>
      <c r="AA72" s="535">
        <v>-1</v>
      </c>
      <c r="AF72" s="26"/>
      <c r="AG72" s="26"/>
      <c r="AH72" s="26"/>
      <c r="AI72" s="26"/>
      <c r="AJ72" s="26"/>
      <c r="AK72" s="26"/>
      <c r="AL72" s="26"/>
      <c r="AM72" s="26"/>
      <c r="AN72" s="26"/>
      <c r="AO72" s="26"/>
      <c r="AP72" s="26"/>
      <c r="AQ72" s="26"/>
      <c r="AR72" s="26"/>
    </row>
    <row r="73" spans="3:74" ht="15" customHeight="1">
      <c r="C73" s="256" t="s">
        <v>2</v>
      </c>
      <c r="D73" s="246"/>
      <c r="E73" s="253">
        <v>357.42500000000001</v>
      </c>
      <c r="F73" s="247"/>
      <c r="G73" s="253">
        <v>357.42500000000001</v>
      </c>
      <c r="H73" s="533"/>
      <c r="I73" s="253">
        <v>357</v>
      </c>
      <c r="J73" s="534"/>
      <c r="K73" s="253">
        <v>357</v>
      </c>
      <c r="L73" s="534"/>
      <c r="M73" s="253">
        <v>357.42500000000001</v>
      </c>
      <c r="N73" s="247"/>
      <c r="O73" s="253">
        <v>357.42500000000001</v>
      </c>
      <c r="P73" s="534"/>
      <c r="Q73" s="253">
        <v>357</v>
      </c>
      <c r="R73" s="247"/>
      <c r="S73" s="253">
        <v>659</v>
      </c>
      <c r="T73" s="247"/>
      <c r="U73" s="535">
        <v>0</v>
      </c>
      <c r="V73" s="247"/>
      <c r="W73" s="535">
        <v>0</v>
      </c>
      <c r="X73" s="534"/>
      <c r="Y73" s="535">
        <v>0</v>
      </c>
      <c r="Z73" s="247"/>
      <c r="AA73" s="535">
        <v>-0.45827010622154785</v>
      </c>
      <c r="AF73" s="26"/>
      <c r="AG73" s="26"/>
      <c r="AH73" s="26"/>
      <c r="AI73" s="26"/>
      <c r="AJ73" s="26"/>
      <c r="AK73" s="26"/>
      <c r="AL73" s="26"/>
      <c r="AM73" s="26"/>
      <c r="AN73" s="26"/>
      <c r="AO73" s="26"/>
      <c r="AP73" s="26"/>
      <c r="AQ73" s="26"/>
      <c r="AR73" s="26"/>
    </row>
    <row r="74" spans="3:74" ht="15" customHeight="1">
      <c r="C74" s="258" t="s">
        <v>12</v>
      </c>
      <c r="D74" s="275"/>
      <c r="E74" s="262">
        <v>783.72500000000002</v>
      </c>
      <c r="F74" s="261"/>
      <c r="G74" s="262">
        <v>732.52500000000009</v>
      </c>
      <c r="H74" s="338"/>
      <c r="I74" s="262">
        <v>733</v>
      </c>
      <c r="J74" s="538"/>
      <c r="K74" s="262">
        <v>733</v>
      </c>
      <c r="L74" s="538"/>
      <c r="M74" s="262">
        <v>732.52500000000009</v>
      </c>
      <c r="N74" s="261"/>
      <c r="O74" s="262">
        <v>732.52500000000009</v>
      </c>
      <c r="P74" s="538"/>
      <c r="Q74" s="262">
        <v>733</v>
      </c>
      <c r="R74" s="261"/>
      <c r="S74" s="262">
        <v>2152</v>
      </c>
      <c r="T74" s="261"/>
      <c r="U74" s="539">
        <v>6.9895225418927565E-2</v>
      </c>
      <c r="V74" s="261"/>
      <c r="W74" s="539">
        <v>0</v>
      </c>
      <c r="X74" s="538"/>
      <c r="Y74" s="539">
        <v>0</v>
      </c>
      <c r="Z74" s="261"/>
      <c r="AA74" s="539">
        <v>-0.65938661710037172</v>
      </c>
      <c r="AF74" s="26"/>
      <c r="AG74" s="26"/>
      <c r="AH74" s="26"/>
      <c r="AI74" s="26"/>
      <c r="AJ74" s="26"/>
      <c r="AK74" s="26"/>
      <c r="AL74" s="26"/>
      <c r="AM74" s="26"/>
      <c r="AN74" s="26"/>
      <c r="AO74" s="26"/>
      <c r="AP74" s="26"/>
      <c r="AQ74" s="26"/>
      <c r="AR74" s="26"/>
    </row>
    <row r="75" spans="3:74" ht="15" customHeight="1">
      <c r="C75" s="256" t="s">
        <v>15</v>
      </c>
      <c r="D75" s="246"/>
      <c r="E75" s="253">
        <v>0</v>
      </c>
      <c r="F75" s="247"/>
      <c r="G75" s="253">
        <v>0</v>
      </c>
      <c r="H75" s="533"/>
      <c r="I75" s="253">
        <v>0</v>
      </c>
      <c r="J75" s="534"/>
      <c r="K75" s="253">
        <v>0</v>
      </c>
      <c r="L75" s="534"/>
      <c r="M75" s="253">
        <v>0</v>
      </c>
      <c r="N75" s="247"/>
      <c r="O75" s="253">
        <v>0</v>
      </c>
      <c r="P75" s="534"/>
      <c r="Q75" s="253">
        <v>0</v>
      </c>
      <c r="R75" s="247"/>
      <c r="S75" s="253">
        <v>463</v>
      </c>
      <c r="T75" s="247"/>
      <c r="U75" s="253">
        <v>0</v>
      </c>
      <c r="V75" s="247"/>
      <c r="W75" s="253">
        <v>0</v>
      </c>
      <c r="X75" s="534"/>
      <c r="Y75" s="253">
        <v>0</v>
      </c>
      <c r="Z75" s="247"/>
      <c r="AA75" s="535">
        <v>-1</v>
      </c>
      <c r="AF75" s="26"/>
      <c r="AG75" s="26"/>
      <c r="AH75" s="26"/>
      <c r="AI75" s="26"/>
      <c r="AJ75" s="26"/>
      <c r="AK75" s="26"/>
      <c r="AL75" s="26"/>
      <c r="AM75" s="26"/>
      <c r="AN75" s="26"/>
      <c r="AO75" s="26"/>
      <c r="AP75" s="26"/>
      <c r="AQ75" s="26"/>
      <c r="AR75" s="26"/>
    </row>
    <row r="76" spans="3:74" ht="15" customHeight="1">
      <c r="C76" s="256" t="s">
        <v>16</v>
      </c>
      <c r="D76" s="290"/>
      <c r="E76" s="253">
        <v>324.50299999999999</v>
      </c>
      <c r="F76" s="249"/>
      <c r="G76" s="253">
        <v>324.50299999999999</v>
      </c>
      <c r="H76" s="547"/>
      <c r="I76" s="253">
        <v>325</v>
      </c>
      <c r="J76" s="548"/>
      <c r="K76" s="253">
        <v>325</v>
      </c>
      <c r="L76" s="548"/>
      <c r="M76" s="253">
        <v>319.19099999999997</v>
      </c>
      <c r="N76" s="249"/>
      <c r="O76" s="253">
        <v>319.19099999999997</v>
      </c>
      <c r="P76" s="548"/>
      <c r="Q76" s="253">
        <v>319</v>
      </c>
      <c r="R76" s="249"/>
      <c r="S76" s="253">
        <v>721</v>
      </c>
      <c r="T76" s="249"/>
      <c r="U76" s="535">
        <v>1.6642073241413424E-2</v>
      </c>
      <c r="V76" s="249"/>
      <c r="W76" s="535">
        <v>1.6642073241413424E-2</v>
      </c>
      <c r="X76" s="548"/>
      <c r="Y76" s="535">
        <v>1.8808777429467183E-2</v>
      </c>
      <c r="Z76" s="249"/>
      <c r="AA76" s="535">
        <v>-0.54923717059639388</v>
      </c>
      <c r="AF76" s="26"/>
      <c r="AG76" s="26"/>
      <c r="AH76" s="26"/>
      <c r="AI76" s="26"/>
      <c r="AJ76" s="26"/>
      <c r="AK76" s="26"/>
      <c r="AL76" s="26"/>
      <c r="AM76" s="26"/>
      <c r="AN76" s="26"/>
      <c r="AO76" s="26"/>
      <c r="AP76" s="26"/>
      <c r="AQ76" s="26"/>
      <c r="AR76" s="26"/>
    </row>
    <row r="77" spans="3:74" ht="15" customHeight="1">
      <c r="C77" s="267" t="s">
        <v>96</v>
      </c>
      <c r="D77" s="290"/>
      <c r="E77" s="320">
        <v>324.50299999999999</v>
      </c>
      <c r="F77" s="270"/>
      <c r="G77" s="320">
        <v>324.50299999999999</v>
      </c>
      <c r="H77" s="547"/>
      <c r="I77" s="320">
        <v>325</v>
      </c>
      <c r="J77" s="541"/>
      <c r="K77" s="320">
        <v>325</v>
      </c>
      <c r="L77" s="541"/>
      <c r="M77" s="320">
        <v>319.19099999999997</v>
      </c>
      <c r="N77" s="270"/>
      <c r="O77" s="320">
        <v>319.19099999999997</v>
      </c>
      <c r="P77" s="541"/>
      <c r="Q77" s="320">
        <v>319</v>
      </c>
      <c r="R77" s="270"/>
      <c r="S77" s="320">
        <v>1184</v>
      </c>
      <c r="T77" s="270"/>
      <c r="U77" s="558">
        <v>1.6642073241413424E-2</v>
      </c>
      <c r="V77" s="270"/>
      <c r="W77" s="558">
        <v>1.6642073241413424E-2</v>
      </c>
      <c r="X77" s="541"/>
      <c r="Y77" s="558">
        <v>1.8808777429467183E-2</v>
      </c>
      <c r="Z77" s="270"/>
      <c r="AA77" s="558">
        <v>-0.7255067567567568</v>
      </c>
      <c r="AF77" s="26"/>
      <c r="AG77" s="26"/>
      <c r="AH77" s="26"/>
      <c r="AI77" s="26"/>
      <c r="AJ77" s="26"/>
      <c r="AK77" s="26"/>
      <c r="AL77" s="26"/>
      <c r="AM77" s="26"/>
      <c r="AN77" s="26"/>
      <c r="AO77" s="26"/>
      <c r="AP77" s="26"/>
      <c r="AQ77" s="26"/>
      <c r="AR77" s="26"/>
    </row>
    <row r="78" spans="3:74" ht="15" customHeight="1">
      <c r="C78" s="321" t="s">
        <v>4</v>
      </c>
      <c r="D78" s="322"/>
      <c r="E78" s="323">
        <v>1108.2280000000001</v>
      </c>
      <c r="F78" s="324"/>
      <c r="G78" s="323">
        <v>1057.028</v>
      </c>
      <c r="H78" s="401"/>
      <c r="I78" s="323">
        <v>1057</v>
      </c>
      <c r="J78" s="559"/>
      <c r="K78" s="323">
        <v>1057</v>
      </c>
      <c r="L78" s="559"/>
      <c r="M78" s="323">
        <v>1051.7160000000001</v>
      </c>
      <c r="N78" s="324"/>
      <c r="O78" s="323">
        <v>1051.7160000000001</v>
      </c>
      <c r="P78" s="559"/>
      <c r="Q78" s="323">
        <v>1052</v>
      </c>
      <c r="R78" s="324"/>
      <c r="S78" s="323">
        <v>3336</v>
      </c>
      <c r="T78" s="324"/>
      <c r="U78" s="659">
        <v>5.3733137082634386E-2</v>
      </c>
      <c r="V78" s="660"/>
      <c r="W78" s="659">
        <v>5.0507931799077532E-3</v>
      </c>
      <c r="X78" s="661"/>
      <c r="Y78" s="659">
        <v>4.7528517110266844E-3</v>
      </c>
      <c r="Z78" s="660"/>
      <c r="AA78" s="659">
        <v>-0.6831534772182255</v>
      </c>
      <c r="AF78" s="26"/>
      <c r="AG78" s="26"/>
      <c r="AH78" s="26"/>
      <c r="AI78" s="26"/>
      <c r="AJ78" s="26"/>
      <c r="AK78" s="26"/>
      <c r="AL78" s="26"/>
      <c r="AM78" s="26"/>
      <c r="AN78" s="26"/>
      <c r="AO78" s="26"/>
      <c r="AP78" s="26"/>
      <c r="AQ78" s="26"/>
      <c r="AR78" s="26"/>
    </row>
    <row r="79" spans="3:74" ht="15" customHeight="1">
      <c r="C79" s="338"/>
      <c r="D79" s="338"/>
      <c r="E79" s="338"/>
      <c r="F79" s="338"/>
      <c r="G79" s="338"/>
      <c r="H79" s="338"/>
      <c r="I79" s="338"/>
      <c r="J79" s="338"/>
      <c r="K79" s="338"/>
      <c r="L79" s="338"/>
      <c r="M79" s="338"/>
      <c r="N79" s="338"/>
      <c r="O79" s="338"/>
      <c r="P79" s="338"/>
      <c r="Q79" s="338"/>
      <c r="R79" s="362"/>
      <c r="S79" s="338"/>
      <c r="T79" s="362"/>
      <c r="U79" s="378"/>
      <c r="V79" s="362"/>
      <c r="W79" s="378"/>
      <c r="X79" s="362"/>
      <c r="Y79" s="378"/>
      <c r="Z79" s="362"/>
      <c r="AA79" s="378"/>
      <c r="AF79" s="26"/>
      <c r="AG79" s="26"/>
      <c r="AH79" s="26"/>
      <c r="AI79" s="26"/>
      <c r="AJ79" s="26"/>
      <c r="AK79" s="26"/>
      <c r="AL79" s="26"/>
      <c r="AM79" s="26"/>
      <c r="AN79" s="26"/>
      <c r="AO79" s="26"/>
      <c r="AP79" s="26"/>
      <c r="AQ79" s="26"/>
      <c r="AR79" s="26"/>
    </row>
    <row r="80" spans="3:74" ht="15" customHeight="1">
      <c r="C80" s="206" t="s">
        <v>73</v>
      </c>
      <c r="D80" s="206"/>
      <c r="E80" s="206"/>
      <c r="F80" s="206"/>
      <c r="G80" s="206"/>
      <c r="H80" s="206"/>
      <c r="I80" s="398"/>
      <c r="J80" s="206"/>
      <c r="K80" s="398"/>
      <c r="L80" s="206"/>
      <c r="M80" s="401"/>
      <c r="N80" s="401"/>
      <c r="O80" s="401"/>
      <c r="P80" s="206"/>
      <c r="Q80" s="398"/>
      <c r="R80" s="402"/>
      <c r="S80" s="398"/>
      <c r="T80" s="402"/>
      <c r="U80" s="404"/>
      <c r="V80" s="402"/>
      <c r="W80" s="404"/>
      <c r="X80" s="402"/>
      <c r="Y80" s="404"/>
      <c r="Z80" s="402"/>
      <c r="AA80" s="404"/>
      <c r="AF80" s="26"/>
      <c r="AG80" s="26"/>
      <c r="AH80" s="26"/>
      <c r="AI80" s="26"/>
      <c r="AJ80" s="26"/>
      <c r="AK80" s="26"/>
      <c r="AL80" s="26"/>
      <c r="AM80" s="26"/>
      <c r="AN80" s="26"/>
      <c r="AO80" s="26"/>
      <c r="AP80" s="26"/>
      <c r="AQ80" s="26"/>
      <c r="AR80" s="26"/>
    </row>
    <row r="81" spans="3:44" ht="15" customHeight="1">
      <c r="C81" s="206"/>
      <c r="D81" s="206"/>
      <c r="E81" s="206"/>
      <c r="F81" s="206"/>
      <c r="G81" s="206"/>
      <c r="H81" s="206"/>
      <c r="I81" s="398"/>
      <c r="J81" s="206"/>
      <c r="K81" s="398"/>
      <c r="L81" s="206"/>
      <c r="M81" s="401"/>
      <c r="N81" s="401"/>
      <c r="O81" s="401"/>
      <c r="P81" s="206"/>
      <c r="Q81" s="398"/>
      <c r="R81" s="402"/>
      <c r="S81" s="398"/>
      <c r="T81" s="402"/>
      <c r="U81" s="404"/>
      <c r="V81" s="402"/>
      <c r="W81" s="404"/>
      <c r="X81" s="402"/>
      <c r="Y81" s="404"/>
      <c r="Z81" s="402"/>
      <c r="AA81" s="404"/>
      <c r="AF81" s="26"/>
      <c r="AG81" s="26"/>
      <c r="AH81" s="26"/>
      <c r="AI81" s="26"/>
      <c r="AJ81" s="26"/>
      <c r="AK81" s="26"/>
      <c r="AL81" s="26"/>
      <c r="AM81" s="26"/>
      <c r="AN81" s="26"/>
      <c r="AO81" s="26"/>
      <c r="AP81" s="26"/>
      <c r="AQ81" s="26"/>
      <c r="AR81" s="26"/>
    </row>
    <row r="82" spans="3:44" ht="15" customHeight="1">
      <c r="C82" s="327" t="s">
        <v>128</v>
      </c>
      <c r="D82" s="241"/>
      <c r="E82" s="714" t="s">
        <v>110</v>
      </c>
      <c r="F82" s="722"/>
      <c r="G82" s="714" t="s">
        <v>88</v>
      </c>
      <c r="H82" s="498"/>
      <c r="I82" s="714" t="s">
        <v>83</v>
      </c>
      <c r="J82" s="722"/>
      <c r="K82" s="714" t="s">
        <v>38</v>
      </c>
      <c r="L82" s="722"/>
      <c r="M82" s="731" t="s">
        <v>111</v>
      </c>
      <c r="N82" s="722"/>
      <c r="O82" s="731" t="s">
        <v>87</v>
      </c>
      <c r="P82" s="722"/>
      <c r="Q82" s="731" t="s">
        <v>84</v>
      </c>
      <c r="R82" s="731"/>
      <c r="S82" s="731" t="s">
        <v>39</v>
      </c>
      <c r="T82" s="722"/>
      <c r="U82" s="752" t="s">
        <v>112</v>
      </c>
      <c r="V82" s="729"/>
      <c r="W82" s="752" t="s">
        <v>113</v>
      </c>
      <c r="X82" s="729"/>
      <c r="Y82" s="752" t="s">
        <v>114</v>
      </c>
      <c r="Z82" s="729"/>
      <c r="AA82" s="752" t="s">
        <v>115</v>
      </c>
      <c r="AF82" s="26"/>
      <c r="AG82" s="26"/>
      <c r="AH82" s="26"/>
      <c r="AI82" s="26"/>
      <c r="AJ82" s="26"/>
      <c r="AK82" s="26"/>
      <c r="AL82" s="26"/>
      <c r="AM82" s="26"/>
      <c r="AN82" s="26"/>
      <c r="AO82" s="26"/>
      <c r="AP82" s="26"/>
      <c r="AQ82" s="26"/>
      <c r="AR82" s="26"/>
    </row>
    <row r="83" spans="3:44" ht="15" customHeight="1">
      <c r="C83" s="256" t="s">
        <v>1</v>
      </c>
      <c r="D83" s="247"/>
      <c r="E83" s="253">
        <v>3550.32</v>
      </c>
      <c r="F83" s="657"/>
      <c r="G83" s="253">
        <v>4348</v>
      </c>
      <c r="H83" s="534"/>
      <c r="I83" s="253">
        <v>4348</v>
      </c>
      <c r="J83" s="534"/>
      <c r="K83" s="253">
        <v>4129</v>
      </c>
      <c r="L83" s="534"/>
      <c r="M83" s="253">
        <v>4128.62</v>
      </c>
      <c r="N83" s="657"/>
      <c r="O83" s="253">
        <v>4128.62</v>
      </c>
      <c r="P83" s="534"/>
      <c r="Q83" s="253">
        <v>4128.6000000000004</v>
      </c>
      <c r="R83" s="657"/>
      <c r="S83" s="253">
        <v>4129</v>
      </c>
      <c r="T83" s="657"/>
      <c r="U83" s="535">
        <v>-0.1400710164655502</v>
      </c>
      <c r="V83" s="657"/>
      <c r="W83" s="535">
        <v>5.3136399087346353E-2</v>
      </c>
      <c r="X83" s="534"/>
      <c r="Y83" s="535">
        <v>5.3141500750859771E-2</v>
      </c>
      <c r="Z83" s="657"/>
      <c r="AA83" s="535">
        <v>0</v>
      </c>
      <c r="AF83" s="26"/>
      <c r="AG83" s="26"/>
      <c r="AH83" s="26"/>
      <c r="AI83" s="26"/>
      <c r="AJ83" s="26"/>
      <c r="AK83" s="26"/>
      <c r="AL83" s="26"/>
      <c r="AM83" s="26"/>
      <c r="AN83" s="26"/>
      <c r="AO83" s="26"/>
      <c r="AP83" s="26"/>
      <c r="AQ83" s="26"/>
      <c r="AR83" s="26"/>
    </row>
    <row r="84" spans="3:44" ht="15" customHeight="1">
      <c r="C84" s="256" t="s">
        <v>2</v>
      </c>
      <c r="D84" s="247"/>
      <c r="E84" s="331">
        <v>2291.67</v>
      </c>
      <c r="F84" s="247"/>
      <c r="G84" s="331">
        <v>2236.6999999999998</v>
      </c>
      <c r="H84" s="534"/>
      <c r="I84" s="331">
        <v>2236.6999999999998</v>
      </c>
      <c r="J84" s="534"/>
      <c r="K84" s="331">
        <v>2162</v>
      </c>
      <c r="L84" s="534"/>
      <c r="M84" s="331">
        <v>2160.9599999999996</v>
      </c>
      <c r="N84" s="247"/>
      <c r="O84" s="331">
        <v>2160.96</v>
      </c>
      <c r="P84" s="534"/>
      <c r="Q84" s="331">
        <v>2161</v>
      </c>
      <c r="R84" s="247"/>
      <c r="S84" s="331">
        <v>2068</v>
      </c>
      <c r="T84" s="247"/>
      <c r="U84" s="662">
        <v>6.0487005775211156E-2</v>
      </c>
      <c r="V84" s="247"/>
      <c r="W84" s="662">
        <v>3.5049237375980979E-2</v>
      </c>
      <c r="X84" s="534"/>
      <c r="Y84" s="662">
        <v>3.5030078667283471E-2</v>
      </c>
      <c r="Z84" s="247"/>
      <c r="AA84" s="665">
        <v>4.5454545454545414E-2</v>
      </c>
      <c r="AF84" s="26"/>
      <c r="AG84" s="26"/>
      <c r="AH84" s="26"/>
      <c r="AI84" s="26"/>
      <c r="AJ84" s="26"/>
      <c r="AK84" s="26"/>
      <c r="AL84" s="26"/>
      <c r="AM84" s="26"/>
      <c r="AN84" s="26"/>
      <c r="AO84" s="26"/>
      <c r="AP84" s="26"/>
      <c r="AQ84" s="26"/>
      <c r="AR84" s="26"/>
    </row>
    <row r="85" spans="3:44" ht="15" customHeight="1">
      <c r="C85" s="332" t="s">
        <v>4</v>
      </c>
      <c r="D85" s="241"/>
      <c r="E85" s="560">
        <v>5841.9900000000007</v>
      </c>
      <c r="F85" s="334"/>
      <c r="G85" s="560">
        <v>6584.7</v>
      </c>
      <c r="H85" s="498"/>
      <c r="I85" s="560">
        <v>6584.7</v>
      </c>
      <c r="J85" s="561"/>
      <c r="K85" s="560">
        <v>6291</v>
      </c>
      <c r="L85" s="561"/>
      <c r="M85" s="560">
        <v>6289.58</v>
      </c>
      <c r="N85" s="334"/>
      <c r="O85" s="560">
        <v>6289.58</v>
      </c>
      <c r="P85" s="561"/>
      <c r="Q85" s="560">
        <v>6289.6</v>
      </c>
      <c r="R85" s="334"/>
      <c r="S85" s="560">
        <v>6197</v>
      </c>
      <c r="T85" s="334"/>
      <c r="U85" s="663">
        <v>-7.1163734303403281E-2</v>
      </c>
      <c r="V85" s="660"/>
      <c r="W85" s="663">
        <v>4.692205202891131E-2</v>
      </c>
      <c r="X85" s="661"/>
      <c r="Y85" s="663">
        <v>4.691872297125399E-2</v>
      </c>
      <c r="Z85" s="660"/>
      <c r="AA85" s="664">
        <v>1.5168629982249549E-2</v>
      </c>
      <c r="AF85" s="26"/>
      <c r="AG85" s="26"/>
      <c r="AH85" s="26"/>
      <c r="AI85" s="26"/>
      <c r="AJ85" s="26"/>
      <c r="AK85" s="26"/>
      <c r="AL85" s="26"/>
      <c r="AM85" s="26"/>
      <c r="AN85" s="26"/>
      <c r="AO85" s="26"/>
      <c r="AP85" s="26"/>
      <c r="AQ85" s="26"/>
      <c r="AR85" s="26"/>
    </row>
    <row r="86" spans="3:44" ht="15" customHeight="1">
      <c r="AF86" s="26"/>
      <c r="AG86" s="26"/>
      <c r="AH86" s="26"/>
      <c r="AI86" s="26"/>
      <c r="AJ86" s="26"/>
      <c r="AK86" s="26"/>
      <c r="AL86" s="26"/>
      <c r="AM86" s="26"/>
      <c r="AN86" s="26"/>
      <c r="AO86" s="26"/>
      <c r="AP86" s="26"/>
      <c r="AQ86" s="26"/>
      <c r="AR86" s="26"/>
    </row>
    <row r="87" spans="3:44" ht="15" customHeight="1">
      <c r="C87" s="161"/>
      <c r="D87" s="161"/>
      <c r="E87" s="161"/>
      <c r="F87" s="161"/>
      <c r="G87" s="161"/>
      <c r="H87" s="161"/>
      <c r="I87" s="163"/>
      <c r="J87" s="161"/>
      <c r="K87" s="163"/>
      <c r="L87" s="161"/>
      <c r="M87" s="162"/>
      <c r="N87" s="162"/>
      <c r="O87" s="162"/>
      <c r="P87" s="161"/>
      <c r="Q87" s="163"/>
      <c r="R87" s="80"/>
      <c r="S87" s="163"/>
      <c r="T87" s="80"/>
      <c r="U87" s="165"/>
      <c r="V87" s="80"/>
      <c r="W87" s="165"/>
      <c r="X87" s="80"/>
      <c r="Y87" s="165"/>
      <c r="Z87" s="80"/>
      <c r="AA87" s="165"/>
      <c r="AF87" s="26"/>
      <c r="AG87" s="26"/>
      <c r="AH87" s="26"/>
      <c r="AI87" s="26"/>
      <c r="AJ87" s="26"/>
      <c r="AK87" s="26"/>
      <c r="AL87" s="26"/>
      <c r="AM87" s="26"/>
      <c r="AN87" s="26"/>
      <c r="AO87" s="26"/>
      <c r="AP87" s="26"/>
      <c r="AQ87" s="26"/>
      <c r="AR87" s="26"/>
    </row>
    <row r="88" spans="3:44" ht="15" customHeight="1">
      <c r="C88" s="65"/>
      <c r="D88" s="65"/>
      <c r="E88" s="65"/>
      <c r="F88" s="65"/>
      <c r="G88" s="65"/>
      <c r="H88" s="65"/>
      <c r="I88" s="56"/>
      <c r="J88" s="65"/>
      <c r="K88" s="56"/>
      <c r="L88" s="65"/>
      <c r="M88" s="56"/>
      <c r="N88" s="56"/>
      <c r="O88" s="56"/>
      <c r="P88" s="65"/>
      <c r="Q88" s="56"/>
      <c r="R88" s="81"/>
      <c r="S88" s="56"/>
      <c r="T88" s="81"/>
      <c r="U88" s="81"/>
      <c r="V88" s="81"/>
      <c r="W88" s="81"/>
      <c r="X88" s="81"/>
      <c r="Y88" s="81"/>
      <c r="Z88" s="81"/>
      <c r="AA88" s="81"/>
      <c r="AF88" s="26"/>
      <c r="AG88" s="26"/>
      <c r="AH88" s="26"/>
      <c r="AI88" s="26"/>
      <c r="AJ88" s="26"/>
      <c r="AK88" s="26"/>
      <c r="AL88" s="26"/>
      <c r="AM88" s="26"/>
      <c r="AN88" s="26"/>
      <c r="AO88" s="26"/>
      <c r="AP88" s="26"/>
      <c r="AQ88" s="26"/>
      <c r="AR88" s="26"/>
    </row>
    <row r="89" spans="3:44" ht="60" customHeight="1">
      <c r="C89" s="790" t="s">
        <v>76</v>
      </c>
      <c r="D89" s="790"/>
      <c r="E89" s="790"/>
      <c r="F89" s="790"/>
      <c r="G89" s="790"/>
      <c r="H89" s="790"/>
      <c r="I89" s="790"/>
      <c r="J89" s="790"/>
      <c r="K89" s="790"/>
      <c r="L89" s="790"/>
      <c r="M89" s="790"/>
      <c r="N89" s="790"/>
      <c r="O89" s="790"/>
      <c r="P89" s="790"/>
      <c r="Q89" s="790"/>
      <c r="R89" s="790"/>
      <c r="S89" s="151"/>
      <c r="T89" s="151"/>
      <c r="U89" s="81"/>
      <c r="V89" s="151"/>
      <c r="W89" s="81"/>
      <c r="X89" s="151"/>
      <c r="Y89" s="81"/>
      <c r="Z89" s="151"/>
      <c r="AA89" s="81"/>
      <c r="AF89" s="26"/>
      <c r="AG89" s="26"/>
      <c r="AH89" s="26"/>
      <c r="AI89" s="26"/>
      <c r="AJ89" s="26"/>
      <c r="AK89" s="26"/>
      <c r="AL89" s="26"/>
      <c r="AM89" s="26"/>
      <c r="AN89" s="26"/>
      <c r="AO89" s="26"/>
      <c r="AP89" s="26"/>
      <c r="AQ89" s="26"/>
      <c r="AR89" s="26"/>
    </row>
    <row r="90" spans="3:44">
      <c r="AF90" s="26"/>
      <c r="AG90" s="26"/>
      <c r="AH90" s="26"/>
      <c r="AI90" s="26"/>
      <c r="AJ90" s="26"/>
      <c r="AK90" s="26"/>
      <c r="AL90" s="26"/>
      <c r="AM90" s="26"/>
      <c r="AN90" s="26"/>
      <c r="AO90" s="26"/>
      <c r="AP90" s="26"/>
      <c r="AQ90" s="26"/>
      <c r="AR90" s="26"/>
    </row>
    <row r="91" spans="3:44">
      <c r="AF91" s="26"/>
      <c r="AG91" s="26"/>
      <c r="AH91" s="26"/>
      <c r="AI91" s="26"/>
      <c r="AJ91" s="26"/>
      <c r="AK91" s="26"/>
      <c r="AL91" s="26"/>
      <c r="AM91" s="26"/>
      <c r="AN91" s="26"/>
      <c r="AO91" s="26"/>
      <c r="AP91" s="26"/>
      <c r="AQ91" s="26"/>
      <c r="AR91" s="26"/>
    </row>
    <row r="92" spans="3:44">
      <c r="AF92" s="26"/>
      <c r="AG92" s="26"/>
      <c r="AH92" s="26"/>
      <c r="AI92" s="26"/>
      <c r="AJ92" s="26"/>
      <c r="AK92" s="26"/>
      <c r="AL92" s="26"/>
      <c r="AM92" s="26"/>
      <c r="AN92" s="26"/>
      <c r="AO92" s="26"/>
      <c r="AP92" s="26"/>
      <c r="AQ92" s="26"/>
      <c r="AR92" s="26"/>
    </row>
    <row r="93" spans="3:44">
      <c r="AF93" s="26"/>
      <c r="AG93" s="26"/>
      <c r="AH93" s="26"/>
      <c r="AI93" s="26"/>
      <c r="AJ93" s="26"/>
      <c r="AK93" s="26"/>
      <c r="AL93" s="26"/>
      <c r="AM93" s="26"/>
      <c r="AN93" s="26"/>
      <c r="AO93" s="26"/>
      <c r="AP93" s="26"/>
      <c r="AQ93" s="26"/>
      <c r="AR93" s="26"/>
    </row>
    <row r="94" spans="3:44">
      <c r="AF94" s="26"/>
      <c r="AG94" s="26"/>
      <c r="AH94" s="26"/>
      <c r="AI94" s="26"/>
      <c r="AJ94" s="26"/>
      <c r="AK94" s="26"/>
      <c r="AL94" s="26"/>
      <c r="AM94" s="26"/>
      <c r="AN94" s="26"/>
      <c r="AO94" s="26"/>
      <c r="AP94" s="26"/>
      <c r="AQ94" s="26"/>
      <c r="AR94" s="26"/>
    </row>
    <row r="95" spans="3:44" ht="14.25" customHeight="1">
      <c r="AF95" s="26"/>
      <c r="AG95" s="26"/>
      <c r="AH95" s="26"/>
      <c r="AI95" s="26"/>
      <c r="AJ95" s="26"/>
      <c r="AK95" s="26"/>
      <c r="AL95" s="26"/>
      <c r="AM95" s="26"/>
      <c r="AN95" s="26"/>
      <c r="AO95" s="26"/>
      <c r="AP95" s="26"/>
      <c r="AQ95" s="26"/>
      <c r="AR95" s="26"/>
    </row>
    <row r="96" spans="3:44" ht="115.2" customHeight="1">
      <c r="AF96" s="26"/>
      <c r="AG96" s="26"/>
      <c r="AH96" s="26"/>
      <c r="AI96" s="26"/>
      <c r="AJ96" s="26"/>
      <c r="AK96" s="26"/>
      <c r="AL96" s="26"/>
      <c r="AM96" s="26"/>
      <c r="AN96" s="26"/>
      <c r="AO96" s="26"/>
      <c r="AP96" s="26"/>
      <c r="AQ96" s="26"/>
      <c r="AR96" s="26"/>
    </row>
    <row r="97" spans="32:44">
      <c r="AF97" s="26"/>
      <c r="AG97" s="26"/>
      <c r="AH97" s="26"/>
      <c r="AI97" s="26"/>
      <c r="AJ97" s="26"/>
      <c r="AK97" s="26"/>
      <c r="AL97" s="26"/>
      <c r="AM97" s="26"/>
      <c r="AN97" s="26"/>
      <c r="AO97" s="26"/>
      <c r="AP97" s="26"/>
      <c r="AQ97" s="26"/>
      <c r="AR97" s="26"/>
    </row>
    <row r="98" spans="32:44">
      <c r="AF98" s="26"/>
      <c r="AG98" s="26"/>
      <c r="AH98" s="26"/>
      <c r="AI98" s="26"/>
      <c r="AJ98" s="26"/>
      <c r="AK98" s="26"/>
      <c r="AL98" s="26"/>
      <c r="AM98" s="26"/>
      <c r="AN98" s="26"/>
      <c r="AO98" s="26"/>
      <c r="AP98" s="26"/>
      <c r="AQ98" s="26"/>
      <c r="AR98" s="26"/>
    </row>
    <row r="99" spans="32:44">
      <c r="AF99" s="26"/>
      <c r="AG99" s="26"/>
      <c r="AH99" s="26"/>
      <c r="AI99" s="26"/>
      <c r="AJ99" s="26"/>
      <c r="AK99" s="26"/>
      <c r="AL99" s="26"/>
      <c r="AM99" s="26"/>
      <c r="AN99" s="26"/>
      <c r="AO99" s="26"/>
      <c r="AP99" s="26"/>
      <c r="AQ99" s="26"/>
      <c r="AR99" s="26"/>
    </row>
    <row r="100" spans="32:44">
      <c r="AF100" s="26"/>
      <c r="AG100" s="26"/>
      <c r="AH100" s="26"/>
      <c r="AI100" s="26"/>
      <c r="AJ100" s="26"/>
      <c r="AK100" s="26"/>
      <c r="AL100" s="26"/>
      <c r="AM100" s="26"/>
      <c r="AN100" s="26"/>
      <c r="AO100" s="26"/>
      <c r="AP100" s="26"/>
      <c r="AQ100" s="26"/>
      <c r="AR100" s="26"/>
    </row>
    <row r="101" spans="32:44">
      <c r="AF101" s="26"/>
      <c r="AG101" s="26"/>
      <c r="AH101" s="26"/>
      <c r="AI101" s="26"/>
      <c r="AJ101" s="26"/>
      <c r="AK101" s="26"/>
      <c r="AL101" s="26"/>
      <c r="AM101" s="26"/>
      <c r="AN101" s="26"/>
      <c r="AO101" s="26"/>
      <c r="AP101" s="26"/>
      <c r="AQ101" s="26"/>
      <c r="AR101" s="26"/>
    </row>
    <row r="102" spans="32:44">
      <c r="AF102" s="26"/>
      <c r="AG102" s="26"/>
      <c r="AH102" s="26"/>
      <c r="AI102" s="26"/>
      <c r="AJ102" s="26"/>
      <c r="AK102" s="26"/>
      <c r="AL102" s="26"/>
      <c r="AM102" s="26"/>
      <c r="AN102" s="26"/>
      <c r="AO102" s="26"/>
      <c r="AP102" s="26"/>
      <c r="AQ102" s="26"/>
      <c r="AR102" s="26"/>
    </row>
    <row r="103" spans="32:44">
      <c r="AF103" s="26"/>
      <c r="AG103" s="26"/>
      <c r="AH103" s="26"/>
      <c r="AI103" s="26"/>
      <c r="AJ103" s="26"/>
      <c r="AK103" s="26"/>
      <c r="AL103" s="26"/>
      <c r="AM103" s="26"/>
      <c r="AN103" s="26"/>
      <c r="AO103" s="26"/>
      <c r="AP103" s="26"/>
      <c r="AQ103" s="26"/>
      <c r="AR103" s="26"/>
    </row>
    <row r="104" spans="32:44">
      <c r="AF104" s="26"/>
      <c r="AG104" s="26"/>
      <c r="AH104" s="26"/>
      <c r="AI104" s="26"/>
      <c r="AJ104" s="26"/>
      <c r="AK104" s="26"/>
      <c r="AL104" s="26"/>
      <c r="AM104" s="26"/>
      <c r="AN104" s="26"/>
      <c r="AO104" s="26"/>
      <c r="AP104" s="26"/>
      <c r="AQ104" s="26"/>
      <c r="AR104" s="26"/>
    </row>
    <row r="105" spans="32:44">
      <c r="AF105" s="26"/>
      <c r="AG105" s="26"/>
      <c r="AH105" s="26"/>
      <c r="AI105" s="26"/>
      <c r="AJ105" s="26"/>
      <c r="AK105" s="26"/>
      <c r="AL105" s="26"/>
      <c r="AM105" s="26"/>
      <c r="AN105" s="26"/>
      <c r="AO105" s="26"/>
      <c r="AP105" s="26"/>
      <c r="AQ105" s="26"/>
      <c r="AR105" s="26"/>
    </row>
    <row r="106" spans="32:44">
      <c r="AF106" s="26"/>
      <c r="AG106" s="26"/>
      <c r="AH106" s="26"/>
      <c r="AI106" s="26"/>
      <c r="AJ106" s="26"/>
      <c r="AK106" s="26"/>
      <c r="AL106" s="26"/>
      <c r="AM106" s="26"/>
      <c r="AN106" s="26"/>
      <c r="AO106" s="26"/>
      <c r="AP106" s="26"/>
      <c r="AQ106" s="26"/>
      <c r="AR106" s="26"/>
    </row>
    <row r="107" spans="32:44">
      <c r="AF107" s="26"/>
      <c r="AG107" s="26"/>
      <c r="AH107" s="26"/>
      <c r="AI107" s="26"/>
      <c r="AJ107" s="26"/>
      <c r="AK107" s="26"/>
      <c r="AL107" s="26"/>
      <c r="AM107" s="26"/>
      <c r="AN107" s="26"/>
      <c r="AO107" s="26"/>
      <c r="AP107" s="26"/>
      <c r="AQ107" s="26"/>
      <c r="AR107" s="26"/>
    </row>
    <row r="108" spans="32:44">
      <c r="AF108" s="26"/>
      <c r="AG108" s="26"/>
      <c r="AH108" s="26"/>
      <c r="AI108" s="26"/>
      <c r="AJ108" s="26"/>
      <c r="AK108" s="26"/>
      <c r="AL108" s="26"/>
      <c r="AM108" s="26"/>
      <c r="AN108" s="26"/>
      <c r="AO108" s="26"/>
      <c r="AP108" s="26"/>
      <c r="AQ108" s="26"/>
      <c r="AR108" s="26"/>
    </row>
    <row r="109" spans="32:44">
      <c r="AF109" s="26"/>
      <c r="AG109" s="26"/>
      <c r="AH109" s="26"/>
      <c r="AI109" s="26"/>
      <c r="AJ109" s="26"/>
      <c r="AK109" s="26"/>
      <c r="AL109" s="26"/>
      <c r="AM109" s="26"/>
      <c r="AN109" s="26"/>
      <c r="AO109" s="26"/>
      <c r="AP109" s="26"/>
      <c r="AQ109" s="26"/>
      <c r="AR109" s="26"/>
    </row>
    <row r="110" spans="32:44">
      <c r="AF110" s="26"/>
      <c r="AG110" s="26"/>
      <c r="AH110" s="26"/>
      <c r="AI110" s="26"/>
      <c r="AJ110" s="26"/>
      <c r="AK110" s="26"/>
      <c r="AL110" s="26"/>
      <c r="AM110" s="26"/>
      <c r="AN110" s="26"/>
      <c r="AO110" s="26"/>
      <c r="AP110" s="26"/>
      <c r="AQ110" s="26"/>
      <c r="AR110" s="26"/>
    </row>
    <row r="111" spans="32:44">
      <c r="AF111" s="26"/>
      <c r="AG111" s="26"/>
      <c r="AH111" s="26"/>
      <c r="AI111" s="26"/>
      <c r="AJ111" s="26"/>
      <c r="AK111" s="26"/>
      <c r="AL111" s="26"/>
      <c r="AM111" s="26"/>
      <c r="AN111" s="26"/>
      <c r="AO111" s="26"/>
      <c r="AP111" s="26"/>
      <c r="AQ111" s="26"/>
      <c r="AR111" s="26"/>
    </row>
    <row r="112" spans="32:44">
      <c r="AF112" s="26"/>
      <c r="AG112" s="26"/>
      <c r="AH112" s="26"/>
      <c r="AI112" s="26"/>
      <c r="AJ112" s="26"/>
      <c r="AK112" s="26"/>
      <c r="AL112" s="26"/>
      <c r="AM112" s="26"/>
      <c r="AN112" s="26"/>
      <c r="AO112" s="26"/>
      <c r="AP112" s="26"/>
      <c r="AQ112" s="26"/>
      <c r="AR112" s="26"/>
    </row>
    <row r="113" spans="28:44">
      <c r="AF113" s="26"/>
      <c r="AG113" s="26"/>
      <c r="AH113" s="26"/>
      <c r="AI113" s="26"/>
      <c r="AJ113" s="26"/>
      <c r="AK113" s="26"/>
      <c r="AL113" s="26"/>
      <c r="AM113" s="26"/>
      <c r="AN113" s="26"/>
      <c r="AO113" s="26"/>
      <c r="AP113" s="26"/>
      <c r="AQ113" s="26"/>
      <c r="AR113" s="26"/>
    </row>
    <row r="114" spans="28:44">
      <c r="AF114" s="26"/>
      <c r="AG114" s="26"/>
      <c r="AH114" s="26"/>
      <c r="AI114" s="26"/>
      <c r="AJ114" s="26"/>
      <c r="AK114" s="26"/>
      <c r="AL114" s="26"/>
      <c r="AM114" s="26"/>
      <c r="AN114" s="26"/>
      <c r="AO114" s="26"/>
      <c r="AP114" s="26"/>
      <c r="AQ114" s="26"/>
      <c r="AR114" s="26"/>
    </row>
    <row r="115" spans="28:44">
      <c r="AF115" s="26"/>
      <c r="AG115" s="26"/>
      <c r="AH115" s="26"/>
      <c r="AI115" s="26"/>
      <c r="AJ115" s="26"/>
      <c r="AK115" s="26"/>
      <c r="AL115" s="26"/>
      <c r="AM115" s="26"/>
      <c r="AN115" s="26"/>
      <c r="AO115" s="26"/>
      <c r="AP115" s="26"/>
      <c r="AQ115" s="26"/>
      <c r="AR115" s="26"/>
    </row>
    <row r="116" spans="28:44">
      <c r="AF116" s="26"/>
      <c r="AG116" s="26"/>
      <c r="AH116" s="26"/>
      <c r="AI116" s="26"/>
      <c r="AJ116" s="26"/>
      <c r="AK116" s="26"/>
      <c r="AL116" s="26"/>
      <c r="AM116" s="26"/>
      <c r="AN116" s="26"/>
      <c r="AO116" s="26"/>
      <c r="AP116" s="26"/>
      <c r="AQ116" s="26"/>
      <c r="AR116" s="26"/>
    </row>
    <row r="117" spans="28:44">
      <c r="AF117" s="26"/>
      <c r="AG117" s="26"/>
      <c r="AH117" s="26"/>
      <c r="AI117" s="26"/>
      <c r="AJ117" s="26"/>
      <c r="AK117" s="26"/>
      <c r="AL117" s="26"/>
      <c r="AM117" s="26"/>
      <c r="AN117" s="26"/>
      <c r="AO117" s="26"/>
      <c r="AP117" s="26"/>
      <c r="AQ117" s="26"/>
      <c r="AR117" s="26"/>
    </row>
    <row r="118" spans="28:44">
      <c r="AF118" s="26"/>
      <c r="AG118" s="26"/>
      <c r="AH118" s="26"/>
      <c r="AI118" s="26"/>
      <c r="AJ118" s="26"/>
      <c r="AK118" s="26"/>
      <c r="AL118" s="26"/>
      <c r="AM118" s="26"/>
      <c r="AN118" s="26"/>
      <c r="AO118" s="26"/>
      <c r="AP118" s="26"/>
      <c r="AQ118" s="26"/>
      <c r="AR118" s="26"/>
    </row>
    <row r="119" spans="28:44">
      <c r="AF119" s="26"/>
      <c r="AG119" s="26"/>
      <c r="AH119" s="26"/>
      <c r="AI119" s="26"/>
      <c r="AJ119" s="26"/>
      <c r="AK119" s="26"/>
      <c r="AL119" s="26"/>
      <c r="AM119" s="26"/>
      <c r="AN119" s="26"/>
      <c r="AO119" s="26"/>
      <c r="AP119" s="26"/>
      <c r="AQ119" s="26"/>
      <c r="AR119" s="26"/>
    </row>
    <row r="120" spans="28:44">
      <c r="AF120" s="26"/>
      <c r="AG120" s="26"/>
      <c r="AH120" s="26"/>
      <c r="AI120" s="26"/>
      <c r="AJ120" s="26"/>
      <c r="AK120" s="26"/>
      <c r="AL120" s="26"/>
      <c r="AM120" s="26"/>
      <c r="AN120" s="26"/>
      <c r="AO120" s="26"/>
      <c r="AP120" s="26"/>
      <c r="AQ120" s="26"/>
      <c r="AR120" s="26"/>
    </row>
    <row r="121" spans="28:44">
      <c r="AF121" s="26"/>
      <c r="AG121" s="26"/>
      <c r="AH121" s="26"/>
      <c r="AI121" s="26"/>
      <c r="AJ121" s="26"/>
      <c r="AK121" s="26"/>
      <c r="AL121" s="26"/>
      <c r="AM121" s="26"/>
      <c r="AN121" s="26"/>
      <c r="AO121" s="26"/>
      <c r="AP121" s="26"/>
      <c r="AQ121" s="26"/>
      <c r="AR121" s="26"/>
    </row>
    <row r="122" spans="28:44">
      <c r="AF122" s="26"/>
      <c r="AG122" s="26"/>
      <c r="AH122" s="26"/>
      <c r="AI122" s="26"/>
      <c r="AJ122" s="26"/>
      <c r="AK122" s="26"/>
      <c r="AL122" s="26"/>
      <c r="AM122" s="26"/>
      <c r="AN122" s="26"/>
      <c r="AO122" s="26"/>
      <c r="AP122" s="26"/>
      <c r="AQ122" s="26"/>
      <c r="AR122" s="26"/>
    </row>
    <row r="123" spans="28:44">
      <c r="AF123" s="26"/>
      <c r="AG123" s="26"/>
      <c r="AH123" s="26"/>
      <c r="AI123" s="26"/>
      <c r="AJ123" s="26"/>
      <c r="AK123" s="26"/>
      <c r="AL123" s="26"/>
      <c r="AM123" s="26"/>
      <c r="AN123" s="26"/>
      <c r="AO123" s="26"/>
      <c r="AP123" s="26"/>
      <c r="AQ123" s="26"/>
      <c r="AR123" s="26"/>
    </row>
    <row r="124" spans="28:44">
      <c r="AF124" s="26"/>
      <c r="AG124" s="26"/>
      <c r="AH124" s="26"/>
      <c r="AI124" s="26"/>
      <c r="AJ124" s="26"/>
      <c r="AK124" s="26"/>
      <c r="AL124" s="26"/>
      <c r="AM124" s="26"/>
      <c r="AN124" s="26"/>
      <c r="AO124" s="26"/>
      <c r="AP124" s="26"/>
      <c r="AQ124" s="26"/>
      <c r="AR124" s="26"/>
    </row>
    <row r="125" spans="28:44">
      <c r="AF125" s="26"/>
      <c r="AG125" s="26"/>
      <c r="AH125" s="26"/>
      <c r="AI125" s="26"/>
      <c r="AJ125" s="26"/>
      <c r="AK125" s="26"/>
      <c r="AL125" s="26"/>
      <c r="AM125" s="26"/>
      <c r="AN125" s="26"/>
      <c r="AO125" s="26"/>
      <c r="AP125" s="26"/>
      <c r="AQ125" s="26"/>
      <c r="AR125" s="26"/>
    </row>
    <row r="126" spans="28:44">
      <c r="AF126" s="26"/>
      <c r="AG126" s="26"/>
      <c r="AH126" s="26"/>
      <c r="AI126" s="26"/>
      <c r="AJ126" s="26"/>
      <c r="AK126" s="26"/>
      <c r="AL126" s="26"/>
      <c r="AM126" s="26"/>
      <c r="AN126" s="26"/>
      <c r="AO126" s="26"/>
      <c r="AP126" s="26"/>
      <c r="AQ126" s="26"/>
      <c r="AR126" s="26"/>
    </row>
    <row r="127" spans="28:44">
      <c r="AB127" s="52"/>
    </row>
    <row r="128" spans="28:44">
      <c r="AB128" s="52"/>
    </row>
    <row r="129" spans="28:28">
      <c r="AB129" s="52"/>
    </row>
    <row r="130" spans="28:28">
      <c r="AB130" s="52"/>
    </row>
    <row r="131" spans="28:28">
      <c r="AB131" s="52"/>
    </row>
  </sheetData>
  <mergeCells count="1">
    <mergeCell ref="C89:R89"/>
  </mergeCells>
  <printOptions horizontalCentered="1" verticalCentered="1"/>
  <pageMargins left="0.23622047244094491" right="0.23622047244094491" top="0.74803149606299213" bottom="0.74803149606299213" header="0.31496062992125984" footer="0.31496062992125984"/>
  <pageSetup paperSize="9" scale="35" orientation="portrait" r:id="rId1"/>
  <headerFooter differentFirst="1">
    <oddFooter>&amp;R&amp;P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07BF55ACDC4674DA0A59EE34F182B9B" ma:contentTypeVersion="16" ma:contentTypeDescription="Creare un nuovo documento." ma:contentTypeScope="" ma:versionID="bd29fad2eed9ee5b860896e3b313f984">
  <xsd:schema xmlns:xsd="http://www.w3.org/2001/XMLSchema" xmlns:xs="http://www.w3.org/2001/XMLSchema" xmlns:p="http://schemas.microsoft.com/office/2006/metadata/properties" xmlns:ns2="0a209f37-f78e-441c-82ec-e3d9ebff7785" xmlns:ns3="64fdff7b-91bf-4200-8f3a-035f0963cfe2" targetNamespace="http://schemas.microsoft.com/office/2006/metadata/properties" ma:root="true" ma:fieldsID="fd4c1d75911a8e77836cfd6e02bd3d79" ns2:_="" ns3:_="">
    <xsd:import namespace="0a209f37-f78e-441c-82ec-e3d9ebff7785"/>
    <xsd:import namespace="64fdff7b-91bf-4200-8f3a-035f0963cfe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209f37-f78e-441c-82ec-e3d9ebff77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Tag immagine" ma:readOnly="false" ma:fieldId="{5cf76f15-5ced-4ddc-b409-7134ff3c332f}" ma:taxonomyMulti="true" ma:sspId="ba5ac2a7-3560-40f7-821c-bf6f1f0e003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4fdff7b-91bf-4200-8f3a-035f0963cfe2" elementFormDefault="qualified">
    <xsd:import namespace="http://schemas.microsoft.com/office/2006/documentManagement/types"/>
    <xsd:import namespace="http://schemas.microsoft.com/office/infopath/2007/PartnerControls"/>
    <xsd:element name="SharedWithUsers" ma:index="12"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Condiviso con dettagli" ma:internalName="SharedWithDetails" ma:readOnly="true">
      <xsd:simpleType>
        <xsd:restriction base="dms:Note">
          <xsd:maxLength value="255"/>
        </xsd:restriction>
      </xsd:simpleType>
    </xsd:element>
    <xsd:element name="TaxCatchAll" ma:index="21" nillable="true" ma:displayName="Taxonomy Catch All Column" ma:hidden="true" ma:list="{a94f5b9c-282e-4c8e-a478-78990bacbd29}" ma:internalName="TaxCatchAll" ma:showField="CatchAllData" ma:web="64fdff7b-91bf-4200-8f3a-035f0963cf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4fdff7b-91bf-4200-8f3a-035f0963cfe2" xsi:nil="true"/>
    <lcf76f155ced4ddcb4097134ff3c332f xmlns="0a209f37-f78e-441c-82ec-e3d9ebff778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F94B943-9281-4190-8CCE-16551235FCEB}">
  <ds:schemaRefs>
    <ds:schemaRef ds:uri="http://schemas.microsoft.com/sharepoint/v3/contenttype/forms"/>
  </ds:schemaRefs>
</ds:datastoreItem>
</file>

<file path=customXml/itemProps2.xml><?xml version="1.0" encoding="utf-8"?>
<ds:datastoreItem xmlns:ds="http://schemas.openxmlformats.org/officeDocument/2006/customXml" ds:itemID="{BDD0A5EE-DF33-426C-B5AB-BD90BF9ABD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209f37-f78e-441c-82ec-e3d9ebff7785"/>
    <ds:schemaRef ds:uri="64fdff7b-91bf-4200-8f3a-035f0963cf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DC756B-3BDB-4189-9528-D1E194AC7B3E}">
  <ds:schemaRefs>
    <ds:schemaRef ds:uri="http://schemas.microsoft.com/office/2006/metadata/properties"/>
    <ds:schemaRef ds:uri="http://purl.org/dc/dcmitype/"/>
    <ds:schemaRef ds:uri="http://purl.org/dc/elements/1.1/"/>
    <ds:schemaRef ds:uri="http://www.w3.org/XML/1998/namespace"/>
    <ds:schemaRef ds:uri="http://schemas.microsoft.com/office/infopath/2007/PartnerControls"/>
    <ds:schemaRef ds:uri="64fdff7b-91bf-4200-8f3a-035f0963cfe2"/>
    <ds:schemaRef ds:uri="http://schemas.microsoft.com/office/2006/documentManagement/types"/>
    <ds:schemaRef ds:uri="http://purl.org/dc/terms/"/>
    <ds:schemaRef ds:uri="http://schemas.openxmlformats.org/package/2006/metadata/core-properties"/>
    <ds:schemaRef ds:uri="0a209f37-f78e-441c-82ec-e3d9ebff778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13</vt:i4>
      </vt:variant>
      <vt:variant>
        <vt:lpstr>Intervalli denominati</vt:lpstr>
      </vt:variant>
      <vt:variant>
        <vt:i4>12</vt:i4>
      </vt:variant>
    </vt:vector>
  </HeadingPairs>
  <TitlesOfParts>
    <vt:vector size="25" baseType="lpstr">
      <vt:lpstr>Contact</vt:lpstr>
      <vt:lpstr>Index</vt:lpstr>
      <vt:lpstr>1. Pro forma numbers</vt:lpstr>
      <vt:lpstr>2. Group Net Installed Capacity</vt:lpstr>
      <vt:lpstr>3. Group Net Production</vt:lpstr>
      <vt:lpstr>4. Group I&amp;N-Retail </vt:lpstr>
      <vt:lpstr>5. Quarters overiview --&gt;</vt:lpstr>
      <vt:lpstr>Pro forma numbers x quarter</vt:lpstr>
      <vt:lpstr>Group Cap x quarter</vt:lpstr>
      <vt:lpstr>Group Net Production x quarter</vt:lpstr>
      <vt:lpstr>Group I&amp;N-Retail x quarter</vt:lpstr>
      <vt:lpstr>6. Main events</vt:lpstr>
      <vt:lpstr>7. Disclaimer</vt:lpstr>
      <vt:lpstr>'1. Pro forma numbers'!Area_stampa</vt:lpstr>
      <vt:lpstr>'2. Group Net Installed Capacity'!Area_stampa</vt:lpstr>
      <vt:lpstr>'3. Group Net Production'!Area_stampa</vt:lpstr>
      <vt:lpstr>'4. Group I&amp;N-Retail '!Area_stampa</vt:lpstr>
      <vt:lpstr>'6. Main events'!Area_stampa</vt:lpstr>
      <vt:lpstr>'7. Disclaimer'!Area_stampa</vt:lpstr>
      <vt:lpstr>Contact!Area_stampa</vt:lpstr>
      <vt:lpstr>'Group Cap x quarter'!Area_stampa</vt:lpstr>
      <vt:lpstr>'Group I&amp;N-Retail x quarter'!Area_stampa</vt:lpstr>
      <vt:lpstr>'Group Net Production x quarter'!Area_stampa</vt:lpstr>
      <vt:lpstr>Index!Area_stampa</vt:lpstr>
      <vt:lpstr>'Pro forma numbers x quarter'!Area_stampa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2026-02-04T13:59:59Z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preadsheetBuilder_1">
    <vt:lpwstr>eyIwIjoiSGlzdG9yeSIsIjEiOjAsIjIiOjEsIjMiOjEsIjQiOjEsIjUiOjEsIjYiOjEsIjciOjEsIjgiOjAsIjkiOjEsIjEwIjoxLCIxMSI6MH0=</vt:lpwstr>
  </property>
  <property fmtid="{D5CDD505-2E9C-101B-9397-08002B2CF9AE}" pid="4" name="SV_HIDDEN_GRID_QUERY_LIST_4F35BF76-6C0D-4D9B-82B2-816C12CF3733">
    <vt:lpwstr>empty_477D106A-C0D6-4607-AEBD-E2C9D60EA279</vt:lpwstr>
  </property>
  <property fmtid="{D5CDD505-2E9C-101B-9397-08002B2CF9AE}" pid="5" name="SpreadsheetBuilder_2">
    <vt:lpwstr>eyIwIjoiRGF0YSIsIjEiOjAsIjIiOjEsIjMiOjEsIjQiOjEsIjUiOjEsIjYiOjEsIjciOjEsIjgiOjEsIjkiOjEsIjEwIjowLCIxMSI6MCwiMTIiOjB9</vt:lpwstr>
  </property>
  <property fmtid="{D5CDD505-2E9C-101B-9397-08002B2CF9AE}" pid="6" name="SpreadsheetBuilder_3">
    <vt:lpwstr>eyIwIjoiSGlzdG9yeSIsIjEiOjAsIjIiOjEsIjMiOjEsIjQiOjEsIjUiOjEsIjYiOjEsIjciOjEsIjgiOjAsIjkiOjEsIjEwIjoxLCIxMSI6MCwiMTIiOjB9</vt:lpwstr>
  </property>
  <property fmtid="{D5CDD505-2E9C-101B-9397-08002B2CF9AE}" pid="7" name="SpreadsheetBuilder_4">
    <vt:lpwstr>eyIwIjoiSGlzdG9yeSIsIjEiOjAsIjIiOjEsIjMiOjEsIjQiOjEsIjUiOjEsIjYiOjEsIjciOjEsIjgiOjAsIjkiOjEsIjEwIjoxLCIxMSI6MCwiMTIiOjB9</vt:lpwstr>
  </property>
  <property fmtid="{D5CDD505-2E9C-101B-9397-08002B2CF9AE}" pid="8" name="SpreadsheetBuilder_5">
    <vt:lpwstr>eyIwIjoiSGlzdG9yeSIsIjEiOjAsIjIiOjEsIjMiOjEsIjQiOjEsIjUiOjEsIjYiOjEsIjciOjEsIjgiOjAsIjkiOjEsIjEwIjoxLCIxMSI6MCwiMTIiOjB9</vt:lpwstr>
  </property>
  <property fmtid="{D5CDD505-2E9C-101B-9397-08002B2CF9AE}" pid="9" name="SpreadsheetBuilder_6">
    <vt:lpwstr>eyIwIjoiSGlzdG9yeSIsIjEiOjAsIjIiOjEsIjMiOjEsIjQiOjEsIjUiOjEsIjYiOjEsIjciOjEsIjgiOjAsIjkiOjEsIjEwIjoxLCIxMSI6MCwiMTIiOjB9</vt:lpwstr>
  </property>
  <property fmtid="{D5CDD505-2E9C-101B-9397-08002B2CF9AE}" pid="10" name="SpreadsheetBuilder_7">
    <vt:lpwstr>eyIwIjoiSGlzdG9yeSIsIjEiOjAsIjIiOjEsIjMiOjEsIjQiOjEsIjUiOjEsIjYiOjEsIjciOjEsIjgiOjAsIjkiOjEsIjEwIjoxLCIxMSI6MCwiMTIiOjB9</vt:lpwstr>
  </property>
  <property fmtid="{D5CDD505-2E9C-101B-9397-08002B2CF9AE}" pid="11" name="SpreadsheetBuilder_8">
    <vt:lpwstr>eyIwIjoiSGlzdG9yeSIsIjEiOjAsIjIiOjEsIjMiOjEsIjQiOjEsIjUiOjEsIjYiOjEsIjciOjEsIjgiOjAsIjkiOjEsIjEwIjoxLCIxMSI6MCwiMTIiOjB9</vt:lpwstr>
  </property>
  <property fmtid="{D5CDD505-2E9C-101B-9397-08002B2CF9AE}" pid="12" name="SpreadsheetBuilder_9">
    <vt:lpwstr>eyIwIjoiSGlzdG9yeSIsIjEiOjAsIjIiOjEsIjMiOjEsIjQiOjEsIjUiOjEsIjYiOjEsIjciOjEsIjgiOjAsIjkiOjEsIjEwIjoxLCIxMSI6MCwiMTIiOjB9</vt:lpwstr>
  </property>
  <property fmtid="{D5CDD505-2E9C-101B-9397-08002B2CF9AE}" pid="13" name="ContentTypeId">
    <vt:lpwstr>0x010100507BF55ACDC4674DA0A59EE34F182B9B</vt:lpwstr>
  </property>
  <property fmtid="{D5CDD505-2E9C-101B-9397-08002B2CF9AE}" pid="14" name="MSIP_Label_797ad33d-ed35-43c0-b526-22bc83c17deb_Enabled">
    <vt:lpwstr>true</vt:lpwstr>
  </property>
  <property fmtid="{D5CDD505-2E9C-101B-9397-08002B2CF9AE}" pid="15" name="MSIP_Label_797ad33d-ed35-43c0-b526-22bc83c17deb_SetDate">
    <vt:lpwstr>2021-10-18T07:30:47Z</vt:lpwstr>
  </property>
  <property fmtid="{D5CDD505-2E9C-101B-9397-08002B2CF9AE}" pid="16" name="MSIP_Label_797ad33d-ed35-43c0-b526-22bc83c17deb_Method">
    <vt:lpwstr>Standard</vt:lpwstr>
  </property>
  <property fmtid="{D5CDD505-2E9C-101B-9397-08002B2CF9AE}" pid="17" name="MSIP_Label_797ad33d-ed35-43c0-b526-22bc83c17deb_Name">
    <vt:lpwstr>797ad33d-ed35-43c0-b526-22bc83c17deb</vt:lpwstr>
  </property>
  <property fmtid="{D5CDD505-2E9C-101B-9397-08002B2CF9AE}" pid="18" name="MSIP_Label_797ad33d-ed35-43c0-b526-22bc83c17deb_SiteId">
    <vt:lpwstr>d539d4bf-5610-471a-afc2-1c76685cfefa</vt:lpwstr>
  </property>
  <property fmtid="{D5CDD505-2E9C-101B-9397-08002B2CF9AE}" pid="19" name="MSIP_Label_797ad33d-ed35-43c0-b526-22bc83c17deb_ActionId">
    <vt:lpwstr>ca2126c8-001f-4835-802c-2d1414ce42ac</vt:lpwstr>
  </property>
  <property fmtid="{D5CDD505-2E9C-101B-9397-08002B2CF9AE}" pid="20" name="MSIP_Label_797ad33d-ed35-43c0-b526-22bc83c17deb_ContentBits">
    <vt:lpwstr>1</vt:lpwstr>
  </property>
  <property fmtid="{D5CDD505-2E9C-101B-9397-08002B2CF9AE}" pid="21" name="MediaServiceImageTags">
    <vt:lpwstr/>
  </property>
</Properties>
</file>